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22" activeTab="2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Pakiet  nr 30" sheetId="30" r:id="rId30"/>
    <sheet name="Pakiet nr 31" sheetId="31" r:id="rId31"/>
    <sheet name="Arkusz cenowy" sheetId="32" r:id="rId32"/>
  </sheets>
  <definedNames/>
  <calcPr fullCalcOnLoad="1" fullPrecision="0"/>
</workbook>
</file>

<file path=xl/comments13.xml><?xml version="1.0" encoding="utf-8"?>
<comments xmlns="http://schemas.openxmlformats.org/spreadsheetml/2006/main">
  <authors>
    <author> </author>
  </authors>
  <commentList>
    <comment ref="M3" authorId="0">
      <text>
        <r>
          <rPr>
            <b/>
            <sz val="9"/>
            <color indexed="8"/>
            <rFont val="Tahoma"/>
            <family val="2"/>
          </rPr>
          <t xml:space="preserve">mtolwin1:
</t>
        </r>
      </text>
    </comment>
  </commentList>
</comments>
</file>

<file path=xl/sharedStrings.xml><?xml version="1.0" encoding="utf-8"?>
<sst xmlns="http://schemas.openxmlformats.org/spreadsheetml/2006/main" count="1265" uniqueCount="516">
  <si>
    <t>PAKIET NR 1  AMPUŁKI  RÓŻNE  A</t>
  </si>
  <si>
    <t>Lp.</t>
  </si>
  <si>
    <t>Nazwa</t>
  </si>
  <si>
    <t>Nazwa handlowa, kod EAN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</si>
  <si>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</si>
  <si>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</si>
  <si>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</si>
  <si>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</si>
  <si>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</si>
  <si>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</si>
  <si>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</si>
  <si>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</si>
  <si>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</si>
  <si>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</si>
  <si>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Acidum tranexamicum 0,5/5ml x 5amp</t>
  </si>
  <si>
    <t>op.</t>
  </si>
  <si>
    <t>Acyclovir 250mg x 5 fiol</t>
  </si>
  <si>
    <t>Amantadyna 200mg/500ml a 500ml x 10 szt</t>
  </si>
  <si>
    <t>Ambroxoli hydrochloridum 15mg/2ml x10amp</t>
  </si>
  <si>
    <t>op</t>
  </si>
  <si>
    <t>Amiodaroni hydrochloridum 0,15/3ml x 5 amp</t>
  </si>
  <si>
    <t>Betamethasoni dipropionas + Betamethasoni natrii phosphas inj (6,43 mg + 2,63 mg)/ml x 5 amp</t>
  </si>
  <si>
    <t>Biperyden 5mg/ml a 1ml x 5 amp</t>
  </si>
  <si>
    <t>Bromek pipekuronium 4 mg x 25 fiol +25 amp z rozp 2ml</t>
  </si>
  <si>
    <t>Chlorowodorku tiaminy 100 mg, chlorowodorku pirydoksyny 100 mg cyjanokobalaminy 1 mg, chlorowodorku lidokainy 20 mg; x 2 ml x 5 amp.</t>
  </si>
  <si>
    <t>Deferoksamina 500 mg x 10 fiol</t>
  </si>
  <si>
    <t>Dexamethasoni phosphas 4mg/ml x 10amp</t>
  </si>
  <si>
    <t>Dexamethasoni phosphas 8mg/2ml x 10amp</t>
  </si>
  <si>
    <t>Dexketoprofenum  50mg/2 ml x 5 amp
roztwór stabilny przez 24 godziny</t>
  </si>
  <si>
    <t>Dexmedetomidyna  04 mg/4ml x 4 fiol</t>
  </si>
  <si>
    <t>Diclofenacum natricum 75mg x 5amp</t>
  </si>
  <si>
    <t>Drotaverini hydrochloridum 20 mg/ml amp a 2ml x 5amp roztwór do wstrzykiwań</t>
  </si>
  <si>
    <t>Epanutin parenteral x 5ml x 5 amp</t>
  </si>
  <si>
    <t>Etamsylatum 12,5% 2ml x 5 amp</t>
  </si>
  <si>
    <t>Etamsylatum 12,5% 2ml x 50 amp</t>
  </si>
  <si>
    <t>Ferricum derisomaltosum100 mg Fe3+/ml Roztwór do wstrzykiwań lub infuzji 5 fiol a 1ml</t>
  </si>
  <si>
    <t>Filgrastyn 0,3mg x 1 strzyk</t>
  </si>
  <si>
    <t>Filgrastyn 0,3mg x 5 strzyk</t>
  </si>
  <si>
    <t>Filgrastyn 0,48mg x 1 strzyk</t>
  </si>
  <si>
    <t>Fondaparynuks 2,5mg/0,5ml x 10 amp</t>
  </si>
  <si>
    <t>Fondaperynuks 7,5mg/0,6ml x 10 amp</t>
  </si>
  <si>
    <t>Galantamini hydrobromidum 0,005 g/ml inj.x 10 amp</t>
  </si>
  <si>
    <t>Glucagoni hydrochloridum 1mg x fiolka</t>
  </si>
  <si>
    <t>Glucosum 200 mg/ml 10ml x 50 amp</t>
  </si>
  <si>
    <t>Glucosum 400 mg/ml 10ml x 10 amp</t>
  </si>
  <si>
    <t>Glyceroli trinitras 0,01g/10ml x 10 amp</t>
  </si>
  <si>
    <t xml:space="preserve">Hydrocortisonum  100 mg x 5 fiol. z subst. + 5 amp. rozp.  </t>
  </si>
  <si>
    <t xml:space="preserve">Hydrocortisonum  25mg x  5 fiol. z subst. + 5 amp. rozp.  </t>
  </si>
  <si>
    <t>Hydroxyzinum 0,1/2ml x 5 amp</t>
  </si>
  <si>
    <t>Hyoscini butylbromidum 20 mg/ml x 10 amp</t>
  </si>
  <si>
    <t>Kalii canrenoas 200mg/10ml x 10 amp</t>
  </si>
  <si>
    <t>Kwas alfa-liponowy 600 mg x 10 fiol</t>
  </si>
  <si>
    <t>Levetyracetam 100 mg/ml x 10 fiol</t>
  </si>
  <si>
    <t>Meloxicamum  inj. 15 mg/1,5 ml  x  3 amp.</t>
  </si>
  <si>
    <t>Methylprednisoloni acetasl 40mg/ml x 1fiol</t>
  </si>
  <si>
    <t>fiol</t>
  </si>
  <si>
    <t>Methylprednisolonum 0,5 g proszek i rozpuszczalnik do sporządzania roztworu do wstrzykiwań / z zarejestrowanymi wszystkimi wskazaniami dla methylprednisolonu łącznie z ostrymi urazami rdzenia kręgowego/</t>
  </si>
  <si>
    <t>Methylprednisolonum 1g proszek i rozpuszczalnik do sporządzania roztworu do wstrzykiwań / z zarejestrowanymi wszystkimi  wskazaniami dla methylprednisolonu łącznie z ostrymi urazami rdzenia kręgowego/</t>
  </si>
  <si>
    <t>Metylosiarczan neostygminy inj. 0,5 mg/ml 1 ml x 10 amp</t>
  </si>
  <si>
    <t>Oktreotyd 100 mcg/ml,1ml roztw.d/wst.x 5 amp</t>
  </si>
  <si>
    <t>Ondansetron 2mg/ml 2 ml x 5 amp</t>
  </si>
  <si>
    <t>Propafenoni hydrochloridum 3,5mg/ml x 20 ml x 5 amp</t>
  </si>
  <si>
    <t>Protaminum sulfuricum 50mg x1amp</t>
  </si>
  <si>
    <t>Salbutamolum 0,1%2,5mg/2,5ml x
 20 amp do nebulizacji</t>
  </si>
  <si>
    <t>Semaglutidum 0,25 mg roztwór do wstrzykiwań we wstrzykiwaczu x 1 wstrzykiwacz</t>
  </si>
  <si>
    <t>Semaglutidum 0,5 mg roztwór do wstrzykiwań we wstrzykiwaczu x 1wstrzykiwacz</t>
  </si>
  <si>
    <t xml:space="preserve">Sugammadeks roztwór do wstrzykiwań; 100 mg/ml; 10 fiol. 2 ml </t>
  </si>
  <si>
    <t>Szczep.p/Tężcowa ads.0,5ml x 1fiol</t>
  </si>
  <si>
    <t xml:space="preserve">Teofilina roztwór do wstrzykiwań i infuzji dożylnych; 20 mg/ml x 5 amp10 ml </t>
  </si>
  <si>
    <t>Terlipressini acetas 1mg x 5 amp</t>
  </si>
  <si>
    <t>Thiamine hydrochloride 50 mg/ ml x 10 amp</t>
  </si>
  <si>
    <t>Thiethylperazinum 6,5mg x 5 amp</t>
  </si>
  <si>
    <t>Torasemidum 20 5mg/ml x 4 ml x 5 amp</t>
  </si>
  <si>
    <t>Torasemidum 200 200mg/20ml x 5amp</t>
  </si>
  <si>
    <t>Urapidilum  amp. 25 mg/5ml  x  5 amp</t>
  </si>
  <si>
    <t>Vit. B6 50mg x 5 amp</t>
  </si>
  <si>
    <t>Vit. C 0,5/5ml x 10 amp</t>
  </si>
  <si>
    <t>Zuclopenthixoli decanoas 200mg/1ml 10amp</t>
  </si>
  <si>
    <t>RAZEM</t>
  </si>
  <si>
    <t xml:space="preserve"> Dopuszcza się  stosowanie zamienników pod warunkiem tego samego zakresu rejestracji</t>
  </si>
  <si>
    <t>PAKIET NR 2    AMPUŁKI  RÓŻNE   B</t>
  </si>
  <si>
    <t>Nazwa  handlowa, kod EAN</t>
  </si>
  <si>
    <t>Adrenalinum 0,1% 1mg/1ml x 10amp</t>
  </si>
  <si>
    <t>Antazolini mesilas 50 mg/ml x 10amp</t>
  </si>
  <si>
    <t>Aqua pro inj,10ml x 100 amp</t>
  </si>
  <si>
    <t>Atropinum sulfur 0,5mg/ml x 10amp</t>
  </si>
  <si>
    <t>Atropinum sulfur 1mg/ml x 10amp</t>
  </si>
  <si>
    <t>Calcium chloratum 10% inj 0,1/1m  x10amp</t>
  </si>
  <si>
    <t>Chlorpromazini hydrochloridum dom.25mg/5ml x 5amp</t>
  </si>
  <si>
    <t>Chlorpromazini hydrochloridum doż,50mg/2ml x 10amp</t>
  </si>
  <si>
    <t>Clemastinum 2mg x 5 amp</t>
  </si>
  <si>
    <t>Digoxinum 0,5mg/2ml x 5 amp</t>
  </si>
  <si>
    <t>Dopaminum hydrochl. 1% 50mg/5ml x 10 amp</t>
  </si>
  <si>
    <t>Dopaminum hydrochl. 4% 200mg/5ml x 10 amp</t>
  </si>
  <si>
    <t>Flumazenilum inj.0,1mg/ml x 5 amp</t>
  </si>
  <si>
    <t>Furosemidum 20mg/2ml x 5 amp</t>
  </si>
  <si>
    <t>Furosemidum 20mg/2ml x 50 amp</t>
  </si>
  <si>
    <t>Haloperidolum 5mg/ml x 10 amp</t>
  </si>
  <si>
    <t>Heparinum 25000j.m./5ml x 10 fiol.</t>
  </si>
  <si>
    <t>Kalium chloratum 15% 10ml x 50 amp</t>
  </si>
  <si>
    <t>Kalium chloratum 15% 20ml x 10 fiol</t>
  </si>
  <si>
    <t>Lakcid x 50amp</t>
  </si>
  <si>
    <t>Lignocainum hydrochlor. 1% 20ml  x 5 fiol</t>
  </si>
  <si>
    <t>Lignocainum hydrochlor. 1% 2ml x 10 amp</t>
  </si>
  <si>
    <t>Lignocainum hydrochlor. 2% 20ml  x 5 fiol</t>
  </si>
  <si>
    <t>Lignocainum hydrochlor. 2% 2ml x 10 amp</t>
  </si>
  <si>
    <t>Magnesium sulfur.20% 10ml x 10 amp</t>
  </si>
  <si>
    <t>Metoclopramidi hydrochloridum 10mg/2ml x 5 amp</t>
  </si>
  <si>
    <t>Metoprololi tartras inj 0,005g/5ml x 5 amp</t>
  </si>
  <si>
    <t xml:space="preserve">Metronidazolum 0,5% x 100ml z dwoma portami x 40  </t>
  </si>
  <si>
    <t>flak</t>
  </si>
  <si>
    <t>Naloxonumi hydrochlor.0,4mg/ml x 10 amp</t>
  </si>
  <si>
    <t>Natrium bicarbon. 8,4% 20ml x 10 amp</t>
  </si>
  <si>
    <t>Natrium chlor 0,9% 10ml x 100 amp/plastik/</t>
  </si>
  <si>
    <t>Natrium chlor 10% 10ml x 100 amp /plastik/</t>
  </si>
  <si>
    <t>Noradrenalinum 1mg/ml x 10 amp</t>
  </si>
  <si>
    <t>Noradrenalinum 4mg/4ml x 5 amp</t>
  </si>
  <si>
    <t>Omeprazolum 40mg x 1 fiol</t>
  </si>
  <si>
    <t>Papaverinum hydrochlor. 40mg/2ml x 10 amp</t>
  </si>
  <si>
    <t>Pentoxifyllinum 100mg/5ml x 5amp</t>
  </si>
  <si>
    <t xml:space="preserve"> </t>
  </si>
  <si>
    <t>Pentoxifyllinum 300mg/15 ml x 10 amp</t>
  </si>
  <si>
    <t>Phytomenadionum 10mg/1ml x 10 amp</t>
  </si>
  <si>
    <t>Piracetamum 1g/5ml x 12 amp</t>
  </si>
  <si>
    <t>Propranololi hydrochloridum 1mg/1ml x 10 amp</t>
  </si>
  <si>
    <t>Salbutamolum amp.0,5mg/ml x 10 amp</t>
  </si>
  <si>
    <t>Sulfamethoxazolum + Trimethoprimum 480 inj/5ml x10 amp</t>
  </si>
  <si>
    <t>Tramadoli hydrochloridum 100mg/2ml x 5 amp</t>
  </si>
  <si>
    <t>Tramadoli hydrochloridum 50mg/1ml x 5 amp</t>
  </si>
  <si>
    <t xml:space="preserve">Vit. B12 500mg/ml x 2ml x 5 amp </t>
  </si>
  <si>
    <t xml:space="preserve"> Dopuszcza się stosowanie zamienników pod warunkiem tego samego zakresu rejestracji</t>
  </si>
  <si>
    <t>PAKIET NR 3    AMPUŁKI RÓŻNE   C</t>
  </si>
  <si>
    <t xml:space="preserve">Dexamethasoni phosphas 4mg/ml x 10 amp </t>
  </si>
  <si>
    <t xml:space="preserve">Dexamethasoni phosphas 8mg/2ml x 10 amp </t>
  </si>
  <si>
    <t xml:space="preserve">Dexamethasoni phosphas 8mg/1ml x 2,5 ml x 1 amp </t>
  </si>
  <si>
    <t>Methyloprednisolonum 40mg x 1 amp</t>
  </si>
  <si>
    <t>Methyloprednisolonum 500 mg x 1amp</t>
  </si>
  <si>
    <t>Methylprednisolonum 1000 mg x 1 amp</t>
  </si>
  <si>
    <t>Methylprednisolonum 250 mg x 1 amp</t>
  </si>
  <si>
    <t>Prednisoloni hemisuccinas 25mg x 3 amp</t>
  </si>
  <si>
    <t>Prednisoloni hemisuccinas 50mg x 3 amp</t>
  </si>
  <si>
    <t>PAKIET NR 4  AMPUŁKI  RÓŻNE   D</t>
  </si>
  <si>
    <t>Acetylcysteine 300 mg/3ml x 5 amp.</t>
  </si>
  <si>
    <t>Ferri hydroxidum polyisomaltosum 100 mg Fe3+2ml x 50 amp</t>
  </si>
  <si>
    <t>Ketoprofen inj i.m/i.v 0,1/2ml x 10 amp</t>
  </si>
  <si>
    <t>Midazolamum 15mg/3 ml x 5 amp</t>
  </si>
  <si>
    <t>Midazolamum 50mg/10ml x 5amp.</t>
  </si>
  <si>
    <t>Midazolamum 5mg/5ml x 5 amp</t>
  </si>
  <si>
    <t>Pantoprazolum 40 mg proszek do sporządzania roztworów do wstrzyknięć dożylnych x 10 fiol</t>
  </si>
  <si>
    <t>PAKIET NR 5   AMPUŁKI  RÓŻNE   E</t>
  </si>
  <si>
    <t>Nazwa handlowa</t>
  </si>
  <si>
    <t xml:space="preserve">Vat </t>
  </si>
  <si>
    <t>Adenozyna 3mg/ml x 2 ml x 6 fiol</t>
  </si>
  <si>
    <t>Amiodaron hydrochloridum 0,15/3ml x 6 amp</t>
  </si>
  <si>
    <t>Enoxaparinum natricum 20mg x 10amp-strzyk.</t>
  </si>
  <si>
    <t>Enoxaparinum natricum 40mg x 10amp-strzyk.</t>
  </si>
  <si>
    <t>Enoxaparinum natricum 60mg x 10amp-strzyk.</t>
  </si>
  <si>
    <t>Enoxaparinum natricum 80mg x 10amp-strzyk.</t>
  </si>
  <si>
    <t>Enoxaparinum natricum 100mg x 10amp-strzyk.</t>
  </si>
  <si>
    <t>Enoxaparinum natricum 150mg  x 10amp-strzyk.</t>
  </si>
  <si>
    <t>Enoxaparinum natricum 300mg x 1 fiol</t>
  </si>
  <si>
    <t>Hylan G-F 20 16g/2ml x 3 amp-strzyk.</t>
  </si>
  <si>
    <t>Hylan G-F 20 48 mg/6 ml x 1 amp-strzyk.</t>
  </si>
  <si>
    <t>Teikoplanina 0,2g x 1fiol + amp.rozp</t>
  </si>
  <si>
    <t>Teikoplanina 0,4g x 1fiol + amp.rozp</t>
  </si>
  <si>
    <t>Walproinian sodu amp 400mg/4ml x 1 fiol +1 amp rozp</t>
  </si>
  <si>
    <t>Razem</t>
  </si>
  <si>
    <t>Dopuszcza się awaryjne stosowanie zamienników pod warunkiem tego samego zakresu rejestracji.Preparaty nr 4-10 muszą posiadać własne badania potwierdzające skuteczność i bezpieczeństwo w chirurgii,ortopedii,chorobach wewnętrznych oraz brak konieczności dodatkowego monitorowania.</t>
  </si>
  <si>
    <t>PAKIET NR 6   AMPUŁKI  F</t>
  </si>
  <si>
    <t xml:space="preserve">BCG ad immunocurationem ; min. 2x10^8 max. 3x10^9 , żywe cząstki BCG , szcep RIVM wytworzony ze szczepu 1173-P2 ; proszek i rozpuszczalnik do sporządzania zawiesiny do podawania do pęcherza moczowego  1 fiol. + system z rozp. 50 ml
</t>
  </si>
  <si>
    <t>PAKIET  NR 7   AMPUŁKI    DOBUTAMINA</t>
  </si>
  <si>
    <t>Dobutamini hydrochloridum 250mg x 1fiol</t>
  </si>
  <si>
    <t>PAKIET  NR  8   AMPUŁKI   NADROPARYNA</t>
  </si>
  <si>
    <t>Nadroparyna  0,3 ml.  x  10ampułkostrzyk.</t>
  </si>
  <si>
    <t>Nadroparyna  0,4 ml.  x  10ampułkostrzyk..</t>
  </si>
  <si>
    <t>Nadroparyna 0,6 ml.  x  10ampułkostrzyk.</t>
  </si>
  <si>
    <t>Nadroparyna  0,8 ml.  x  10ampułkostrzyk.</t>
  </si>
  <si>
    <t xml:space="preserve"> RAZEM</t>
  </si>
  <si>
    <t xml:space="preserve"> Dopuszcza się awaryjne stosowanie zamienników pod warunkiem tego sammego składu chemicznego i tego samego zakresu rejestracji</t>
  </si>
  <si>
    <t>PAKIET NR 9     AMPUŁKI  ORNITHINI  ASPARTAS</t>
  </si>
  <si>
    <t xml:space="preserve">Lp. </t>
  </si>
  <si>
    <t>Opis przedmiotu zamówienia</t>
  </si>
  <si>
    <t>Jedn. wymag</t>
  </si>
  <si>
    <t>Cena netto jednostki</t>
  </si>
  <si>
    <t>Cena brutto jednostkowa</t>
  </si>
  <si>
    <t xml:space="preserve">Wartość Netto </t>
  </si>
  <si>
    <t xml:space="preserve">Wartość brutto </t>
  </si>
  <si>
    <t>Ornithini aspartas 0,5 mg/ml x 10 amp.</t>
  </si>
  <si>
    <t>PAKIET NR 10  AMPUŁKI ALTEPLAZA</t>
  </si>
  <si>
    <t>Alteplaza 10 mg + 10 ml rozp.x 1 fiol</t>
  </si>
  <si>
    <t>fiol.</t>
  </si>
  <si>
    <t>Alteplaza 20 mg + 20 ml rozp.x 1 fiol</t>
  </si>
  <si>
    <t>Alteplaza 50 mg + 50 ml rozp.x 1 fiol</t>
  </si>
  <si>
    <t>PAKIET NR 11    INSULINY</t>
  </si>
  <si>
    <r>
      <rPr>
        <sz val="11"/>
        <rFont val="Arial"/>
        <family val="2"/>
      </rPr>
      <t>Ins.ludzka dwufazowa 30/70 100j.m./ml x 10 x 3ml  otrzymywana metodą rekombinacji DNA</t>
    </r>
    <r>
      <rPr>
        <b/>
        <sz val="11"/>
        <rFont val="Arial"/>
        <family val="2"/>
      </rPr>
      <t xml:space="preserve"> E.coli.</t>
    </r>
  </si>
  <si>
    <r>
      <rPr>
        <sz val="11"/>
        <rFont val="Arial"/>
        <family val="2"/>
      </rPr>
      <t xml:space="preserve">Ins.ludzka dwufazowa40/60 100j.m./ml x 10 x 3ml otrzymywana metodą rekombinacji DNA </t>
    </r>
    <r>
      <rPr>
        <b/>
        <sz val="11"/>
        <rFont val="Arial"/>
        <family val="2"/>
      </rPr>
      <t>E.coli.</t>
    </r>
  </si>
  <si>
    <r>
      <rPr>
        <sz val="11"/>
        <rFont val="Arial"/>
        <family val="2"/>
      </rPr>
      <t xml:space="preserve">Ins.ludzka dwufazowa50/50 100j.m./ml x10 x 3ml otrzymywana metodą rekombinacji DNA </t>
    </r>
    <r>
      <rPr>
        <b/>
        <sz val="11"/>
        <rFont val="Arial"/>
        <family val="2"/>
      </rPr>
      <t>E.coli.</t>
    </r>
  </si>
  <si>
    <r>
      <rPr>
        <sz val="11"/>
        <rFont val="Arial"/>
        <family val="2"/>
      </rPr>
      <t xml:space="preserve">Ins.ludzka isophanowa 100j.m./ml x 10 x 3ml otrzymywana metodą rekombinacji DNA </t>
    </r>
    <r>
      <rPr>
        <b/>
        <sz val="11"/>
        <rFont val="Arial"/>
        <family val="2"/>
      </rPr>
      <t>E.coli.</t>
    </r>
  </si>
  <si>
    <r>
      <rPr>
        <sz val="11"/>
        <rFont val="Arial"/>
        <family val="2"/>
      </rPr>
      <t xml:space="preserve">Ins.ludzka neutralna 100j.m./ml x 10 x 3ml otrzymywana metodą rekombinacji DNA </t>
    </r>
    <r>
      <rPr>
        <b/>
        <sz val="11"/>
        <rFont val="Arial"/>
        <family val="2"/>
      </rPr>
      <t>E.coli.</t>
    </r>
  </si>
  <si>
    <r>
      <rPr>
        <sz val="11"/>
        <rFont val="Arial"/>
        <family val="2"/>
      </rPr>
      <t xml:space="preserve">Ins.ludzka isophanowa 100j.m./ml x 10 x 3ml otrzymywana w </t>
    </r>
    <r>
      <rPr>
        <b/>
        <sz val="11"/>
        <rFont val="Arial"/>
        <family val="2"/>
      </rPr>
      <t>Saccharomyces cerevisiae</t>
    </r>
    <r>
      <rPr>
        <sz val="11"/>
        <rFont val="Arial"/>
        <family val="2"/>
      </rPr>
      <t xml:space="preserve"> w wyniku rekombinacji DNA.</t>
    </r>
  </si>
  <si>
    <r>
      <rPr>
        <sz val="11"/>
        <rFont val="Arial"/>
        <family val="2"/>
      </rPr>
      <t xml:space="preserve">Ins.ludzka neutralna 100j.m./ml x 10 x 3ml otrzymywana w </t>
    </r>
    <r>
      <rPr>
        <b/>
        <sz val="11"/>
        <rFont val="Arial"/>
        <family val="2"/>
      </rPr>
      <t>Saccharomyces cerevisiae</t>
    </r>
    <r>
      <rPr>
        <sz val="11"/>
        <rFont val="Arial"/>
        <family val="2"/>
      </rPr>
      <t xml:space="preserve"> w wyniku rekombinacji DNA.</t>
    </r>
  </si>
  <si>
    <t xml:space="preserve">Insulinum degludecum + Insulinum aspartum 100 j./mlroztwór do wstrzykiwań 5 wkładów 3 ml Penfill, </t>
  </si>
  <si>
    <t xml:space="preserve">Insulinum degludecum 200 j./ml roztwór do wstrzykiwań 5 wstrzykiwaczy 3 ml </t>
  </si>
  <si>
    <t>Insulina zawierająca 25 %  roztworu insuliny lispro i  75 % zawiesiny protaminowej insuliny lispro.100 j./ml zawiesina do wstrzykiwań 5 wkładów 3 ml,</t>
  </si>
  <si>
    <t>Insulina zawierająca 50 %  roztworu insuliny lispro i  50 % zawiesiny protaminowej insuliny lispro.100 j./ml zawiesina do wstrzykiwań 5 wkładów 3 ml,</t>
  </si>
  <si>
    <r>
      <rPr>
        <sz val="12"/>
        <rFont val="Arial"/>
        <family val="2"/>
      </rPr>
      <t>Insulina lispro roztwór do wstrzykiwań; 100 j./ml; 5 wkładów 3 ml otrzymywana metodą rekombinacji
DNA</t>
    </r>
    <r>
      <rPr>
        <b/>
        <sz val="12"/>
        <rFont val="Arial"/>
        <family val="2"/>
      </rPr>
      <t xml:space="preserve"> E.coli.</t>
    </r>
  </si>
  <si>
    <t xml:space="preserve">Insulina aspart roztwór do wstrzykiwań; 100 j./ml; 10 wkładów 3 ml </t>
  </si>
  <si>
    <t>Insulina aspart + insulina aspart protaminowa zawiesina do wstrzykiwań; 100 j./ml (zawiera: 30% rozpuszczalnej insuliny aspart, 70% insuliny aspart krystalizowanej z protaminą); 10 wkładów 3 ml</t>
  </si>
  <si>
    <t>Insulina aspart + insulina aspart protaminowa zawiesina do wstrzykiwań; 100 j./ml (zawiera: 50% rozpuszczalnej insuliny aspart, 50% insuliny aspart krystalizowanej z protaminą); 10 wkładów 3 ml</t>
  </si>
  <si>
    <t xml:space="preserve">Insulina detemir roztwór do wstrzykiwań; 100 j./ml; 10 wkładów 3 ml Penfill </t>
  </si>
  <si>
    <t xml:space="preserve">Insulina glargine 100 j./ml; 10 wkładów 3 ml </t>
  </si>
  <si>
    <t>PAKIET NR 12   NARKOTYKI</t>
  </si>
  <si>
    <t>Fentanylum TTS 25 µg/h x 5 plastrów</t>
  </si>
  <si>
    <t>Fentanylum TTS 50 µg/h x 5 plastrów</t>
  </si>
  <si>
    <t>Fentanylum 0,1mg/2ml x 50 amp</t>
  </si>
  <si>
    <t>Fentanylum 0,05 mg/ml 10amp x 10ml</t>
  </si>
  <si>
    <t xml:space="preserve">Methadon syrop; 1 mg/ml (0,1%); 1 butelka 100 ml </t>
  </si>
  <si>
    <t>Morphini sulfas 0,01 x 10 amp</t>
  </si>
  <si>
    <t>Morphini sulfas 0,02 x 10 amp</t>
  </si>
  <si>
    <t>Morphini sulfas 0,1% Spinal x 10 amp</t>
  </si>
  <si>
    <t xml:space="preserve">Morphini sulfas 10 mg tabletki powlekane o zmodyfikowanym uwalnianiu x 60 tabl </t>
  </si>
  <si>
    <t xml:space="preserve">Morphini sulfas 30 mg tabletki powlekane o zmodyfikowanym uwalnianiu x 60 tabl </t>
  </si>
  <si>
    <t xml:space="preserve">Morphini sulfas 100 mg tabletki powlekane o zmodyfikowanym uwalnianiu x 60 tabl </t>
  </si>
  <si>
    <t>Oxycodoni hydrochloridum 10 mg/ml a 2ml x 5 amp</t>
  </si>
  <si>
    <t>Oxycodoni hydrochloridum 10 mg/ml a 1ml x 5 amp</t>
  </si>
  <si>
    <t>Oxycodoni hydrochloridum 50 mg/ml a 1ml x 5 amp</t>
  </si>
  <si>
    <t>Oxycontin 10 mg x 60 tabl powl.</t>
  </si>
  <si>
    <t>Remifentanilum 0,001x 5 fiol</t>
  </si>
  <si>
    <t>Dopuszcza się  stosowanie zamienników pod warunkiem tego samego zakresu rejestracji</t>
  </si>
  <si>
    <t xml:space="preserve">PAKIET NR 13   PSYCHOTROPY  </t>
  </si>
  <si>
    <t>Alprazolam 0,5mg x 30 tabl</t>
  </si>
  <si>
    <t>Alprazolam 1mg x 30 tabl</t>
  </si>
  <si>
    <t>Buprenorphinum 0,3mg/1ml x 5 amp</t>
  </si>
  <si>
    <t>Buprenorphinum 35 mcg/h (20 mg)system transdermalny, plaster x 5 plast</t>
  </si>
  <si>
    <t>Buprenorphinum 52,5 mcg/h (30 mg)system transdermalny, plaster x 5 plast</t>
  </si>
  <si>
    <t>Buprenorphinum 70 mcg/h (40 mg)system transdermalny, plaster x 5 plast</t>
  </si>
  <si>
    <t>Clonazepam 0,5mg x 30 tabl</t>
  </si>
  <si>
    <t>Clonazepam 1mg/1ml x10amp</t>
  </si>
  <si>
    <t>Clonazepam 2mg x 30 tabl</t>
  </si>
  <si>
    <t>Diazepam Rectubes 10mg/2,5ml 
x 5 wlewek</t>
  </si>
  <si>
    <t>Diazepam Rectubes 5mg/2,5ml 
x 5 wlewek</t>
  </si>
  <si>
    <t>Diazepamum 10mg x 5 amp</t>
  </si>
  <si>
    <t>Diazepamum 10mg x 50amp</t>
  </si>
  <si>
    <t>Diazepamum 2mg x 20 tabl</t>
  </si>
  <si>
    <t>Diazepamum 5mg x 20 tabl</t>
  </si>
  <si>
    <t>Ephedrinum HCl 0,025g/1ml x10amp</t>
  </si>
  <si>
    <t>Estazolamum 2mg x 20 tabl</t>
  </si>
  <si>
    <t>Lorazepamum 1mg x 25 draż</t>
  </si>
  <si>
    <t>Lorazepamum 2,5 mg x 25 draż</t>
  </si>
  <si>
    <t>Medazepam 0,01 x 20 tabl</t>
  </si>
  <si>
    <t>Midazolamum 15mg x 100 tabl</t>
  </si>
  <si>
    <t>Midazolamum 7,5mg x 10 tabl</t>
  </si>
  <si>
    <t>Nitrazepamum 5mg x 20 tabl</t>
  </si>
  <si>
    <t>Oxazepamum 10mg x 20 tabl</t>
  </si>
  <si>
    <t>Phenobarbitalum 0,015 x 10 tabl</t>
  </si>
  <si>
    <t>Phenobarbitalum 0,1x10 tabl</t>
  </si>
  <si>
    <t>Temazepamum 10mg x 20 tabl</t>
  </si>
  <si>
    <t>Zolpidem 10mg x 30 tabl</t>
  </si>
  <si>
    <t>Dopuszcza się  stosowanie zamienników pod warunkiem tego samego zakresu rejestracji.</t>
  </si>
  <si>
    <t>PAKIET NR 14    ANTYBIOTYKI RÓŻNE A</t>
  </si>
  <si>
    <t xml:space="preserve">Suma </t>
  </si>
  <si>
    <t>Ampicillinum + Sulbactamum 2 g + 1 g g proszek do sporządzania roztworu do wstrzykiwań i infuzji x 1 fiol</t>
  </si>
  <si>
    <t>Ampicylina  500mg x 1 fiol</t>
  </si>
  <si>
    <t>Ampicylina 1000mg x 1 fiol</t>
  </si>
  <si>
    <t>Ampicylina 2000mg x 1 fiol</t>
  </si>
  <si>
    <t>Cloxacillinum 1000mg x 1fiol</t>
  </si>
  <si>
    <t xml:space="preserve">Cloxacillinum 500mg x 16  tabl  </t>
  </si>
  <si>
    <t>Colistin 1mln.j.m x 20 fiol</t>
  </si>
  <si>
    <t>Doxycyclinum 0,1g x 10 fiol</t>
  </si>
  <si>
    <t>Doxycyclinum 0,1g x 10 kaps</t>
  </si>
  <si>
    <t>Neomycinum 0,25 x 16 tabl</t>
  </si>
  <si>
    <t>Penicillinum crist.3mln j. x 1 fiol</t>
  </si>
  <si>
    <t>Streptomycinum fiol. 1g x 1 fiol</t>
  </si>
  <si>
    <t>PAKIET NR 15     ANTYBIOTYKI RÓŻNE B</t>
  </si>
  <si>
    <t>Cefazolinum 1g x 1 fiol</t>
  </si>
  <si>
    <t>Cefotaxime inj. 1g x 1 fiol</t>
  </si>
  <si>
    <t>Ceftazidym 1,0 x 1 fiol</t>
  </si>
  <si>
    <t>Ceftazidym 2,0 x 1 fiol</t>
  </si>
  <si>
    <t>Ceftriaxone inj.1g x 1 szt</t>
  </si>
  <si>
    <t>Ceftriaxone inj.2g x 1 szt</t>
  </si>
  <si>
    <t>Cefuroxim  inj. 0,75 x 1 fiol</t>
  </si>
  <si>
    <t>Cefuroxim  inj. 1,5 x 1 fiol</t>
  </si>
  <si>
    <t>Ciprofloxacinum 250mg x 10 tabl</t>
  </si>
  <si>
    <t>Ciprofloxacinum 500mg x 10 tabl</t>
  </si>
  <si>
    <t>Ciprofloxacyna 100 mg/50 ml x 20 szt</t>
  </si>
  <si>
    <t>Ciprofloxacyna 200 mg/100 ml x 40 poj</t>
  </si>
  <si>
    <t>Ciprofloxacyna 400 mg/200 ml x 20 poj</t>
  </si>
  <si>
    <t>Linezolid 2mg/ml x 300 ml 
x 10 worków do inf.</t>
  </si>
  <si>
    <t>PAKIET NR 16     ANTYBIOTYKI RÓŻNE C</t>
  </si>
  <si>
    <t>Amoxicillinum + Acidum clavulanicum   proszek do sporządzania zawiesiny doustnej 0,457/5ml  70ml</t>
  </si>
  <si>
    <t>Amoxicillinum + Acidum clavulanicum 0,625g x 14 tabl powl</t>
  </si>
  <si>
    <t>Amoxicillinum + Acidum clavulanicum 1000mg+200mg x 5 fiol</t>
  </si>
  <si>
    <t>Amoxicillinum + Acidum clavulanicum 1g x 14 tabl powl</t>
  </si>
  <si>
    <t>Amoxicillinum 0,5 x 20 tabl powl</t>
  </si>
  <si>
    <t>Amoxicillinum 1,0 x 16 tabl powl</t>
  </si>
  <si>
    <t>Cefazolin sodium 1g x 10 fiol</t>
  </si>
  <si>
    <t>Clindamycinum 300mg x 16 caps</t>
  </si>
  <si>
    <t>Clindamycinum 600mg/4ml x 5amp</t>
  </si>
  <si>
    <t>Clindamycinum 300mg/2ml x 5amp</t>
  </si>
  <si>
    <t>Piperacillin/Tazobactam 4g + 0,5g x 10 fiol.</t>
  </si>
  <si>
    <t>Vancomycinum  0,5 x 1 fiol
z zarejestrowaną możliwością podania doustnego</t>
  </si>
  <si>
    <t>Vancomycinum  1,0 x 1 fiol
z zarejestrowaną możliwością podania doustnego</t>
  </si>
  <si>
    <t>PAKIET NR 17    ANTYBIOTYKI RÓŻNE D</t>
  </si>
  <si>
    <t>Fluconazole 200 mg/100 ml x 10 butelek</t>
  </si>
  <si>
    <t>Imipenem/Cilastatin 500mg x 10 fiol</t>
  </si>
  <si>
    <t>Meropenem 0,5 x 10 fiol</t>
  </si>
  <si>
    <t>Meropenem 1,0 x 10 fiol</t>
  </si>
  <si>
    <t>Lewofloksacyna  roztwór do infuzji 5 mg/ml  100 ml x 10 butelek</t>
  </si>
  <si>
    <t>Lewofloksacyna  roztwór do infuzji 5 mg/ml  50 ml x 10 butelek</t>
  </si>
  <si>
    <t xml:space="preserve">Lewofloksacyna 500 x 10 tabl powlekanych
</t>
  </si>
  <si>
    <t>Piperacilin/Tazobactam 2g + 0,25g x 10 fiol</t>
  </si>
  <si>
    <t>PAKIET NR 18    ANTYBIOTYKI RÓŻNE E</t>
  </si>
  <si>
    <t>Cefoperazonum + Sulbactamum 1000 mg + 1000 mg proszek do sporządzania roztworu do wstrzykiwań i infuzji x 1 fiol</t>
  </si>
  <si>
    <t>Clarithromycinum 0,5 x 14 tabl.</t>
  </si>
  <si>
    <t>Clarithromycinum 500 mg x 1 fiol</t>
  </si>
  <si>
    <t>Clindanycinum 150 mg x 16 kaps.</t>
  </si>
  <si>
    <t>Gentamycinum 80mg/2ml iv.i in x 10amp</t>
  </si>
  <si>
    <t>Lamivudinum + Zidovudinum 0,15 +0,3 x 60 tabl</t>
  </si>
  <si>
    <t>Lincomycinum 500mg x 12 kaps</t>
  </si>
  <si>
    <t>Lincomycinum 600mg/2ml x 1amp</t>
  </si>
  <si>
    <t>Lopinavirum + Ritonavirum 200 mg + 50 mg tabletki powlekane x 120 tabl</t>
  </si>
  <si>
    <t>Norfloxacinumum  0,4g x 20 tabl</t>
  </si>
  <si>
    <t>Nystatyna 500 tys.j.x16 kaps</t>
  </si>
  <si>
    <t>Nystatyna zawiesina
100 tys  j.m /1 ml - 28 ml</t>
  </si>
  <si>
    <t>Dopuszcza się stosowanie zamienników pod warunkiem tego samego zakresu rejestracji</t>
  </si>
  <si>
    <t>PAKIET NR 19    ANTYBIOTYKI RÓŻNE  F</t>
  </si>
  <si>
    <t xml:space="preserve">Amoxicillinum + Acidum clavulanicum 2000mg+200mg x 1fiol   </t>
  </si>
  <si>
    <t>PAKIET  NR 20  GĄBKA Z GARAMYCYNĄ</t>
  </si>
  <si>
    <t xml:space="preserve">Ilość K </t>
  </si>
  <si>
    <t>Gąbka kolagenowa z garamycyną 
10cm x10 cm x 0,5 cm</t>
  </si>
  <si>
    <t>szt.</t>
  </si>
  <si>
    <t xml:space="preserve"> Dopuszcza się awaryjne stosowanie zamienników pod warunkiem tego samego składu chemicznego i tego samego zakresu rejestracji</t>
  </si>
  <si>
    <t>PAKIET NR 21    LEKI PRZECIWZAKRZEPOWE A</t>
  </si>
  <si>
    <t>Rivaroxabanum 10 mg x 30 tabl</t>
  </si>
  <si>
    <t>Rivaroxabanum 15 mg x 100 tabl</t>
  </si>
  <si>
    <t>Rivaroxabanum 20 mg x 100 tabl</t>
  </si>
  <si>
    <t>PAKIET NR 22   LEKI PRZECIWZAKRZEPOWE B</t>
  </si>
  <si>
    <t>Dabigatranum etexilatum110mg x 180 kaps</t>
  </si>
  <si>
    <t>Dabigatranum etexilatum 150mg x 180 kaps</t>
  </si>
  <si>
    <t>PAKIET NR 23   ALBUMINY 20%</t>
  </si>
  <si>
    <t xml:space="preserve">Lp </t>
  </si>
  <si>
    <t>Albuminy 20% 100ml</t>
  </si>
  <si>
    <t>flakon</t>
  </si>
  <si>
    <t>Albuminy 20% 50ml</t>
  </si>
  <si>
    <t>PAKIET NR  24  PARACETAMOL</t>
  </si>
  <si>
    <t xml:space="preserve">Paracetamolum 10mg/ml x 100 ml x 10 </t>
  </si>
  <si>
    <t xml:space="preserve">Paracetamolum 10mg/ml x 50 ml  x 10 </t>
  </si>
  <si>
    <t xml:space="preserve">Kompletna dieta polimeryczna, 1 kcal/1ml, bezsmakowa do podaży przez zgłębnik, bezresztkowa, oparta wyłacznie na 4 rodzajach białka: kazeina,serwatka, soja, groch. </t>
  </si>
  <si>
    <t>Worek lub butelka1000 ml</t>
  </si>
  <si>
    <t>Butelka 500 ml</t>
  </si>
  <si>
    <t xml:space="preserve">Kompletna dieta polimeryczna, 1,5 kcal/1ml, bezsmakowa do podaży przez zgłębnik, bezresztkowa, oparta wyłacznie na 4 rodzajach białka: kazeina,serwatka, soja, groch. </t>
  </si>
  <si>
    <t>Butelka 1000 ml</t>
  </si>
  <si>
    <t>Worek lub butelka  1000 ml</t>
  </si>
  <si>
    <t xml:space="preserve">Kompletna dieta normokaloryczna bogatoresztkowa, normalizująca glikemię, 1kcl/ml, bez zawartości laktozy, 6 rodzajów błonnika. Oparta wyłacznie na białku sojowym. </t>
  </si>
  <si>
    <t>Dieta kompletna pod względem odżywczym, dedykowana pacjentom w ciężkim stanie, w stresie metabolicznym , wysokobiałkowa, 7,5g białka/100ml , w oparciu o  kazeinę i soję, hiperkaloryczna ( 1,28 kcal/ml), bogatoresztkowa, klinicznie wolna od laktozy,  o osmolarności 270 mOsmol/l,</t>
  </si>
  <si>
    <t>Worek lub butelka 500 ml</t>
  </si>
  <si>
    <t xml:space="preserve">Dieta peptydowa, kompletna pod względem odżywczym , normokaloryczna, bezresztkowa, klinicznie wolna od laktozy, której źródło węglowodanów stanowią maltodekstryny, peptydowa 4g białka/100 ml z serwatki, niskotłuszczowa - 1,7 g/100ml, o osmolarności 455 mosmol/l, </t>
  </si>
  <si>
    <t>Dieta kompletna pod względem odżywczym , wysokobiałkowa, 6,3 g białka/100ml , w oparciu o białko kazeinowe,, hiperkaloryczna ( 1,25 kcal/ml), bezresztkowa, klinicznie wolna od laktozy, o osmolarności 275 mOsmol/l,</t>
  </si>
  <si>
    <t>Worek lub butelka 1000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</si>
  <si>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</t>
  </si>
  <si>
    <t xml:space="preserve">Worek lub butelka 1000 ml </t>
  </si>
  <si>
    <t xml:space="preserve">Dieta cząstkowa, wysokobiałkowa o niskiej zawartości tłuszczu, neutralnym smaku, jako dodatek do diety kuchennej lub przemysłowej </t>
  </si>
  <si>
    <t>Puszka 225 g</t>
  </si>
  <si>
    <t xml:space="preserve">Dieta kompletna pod względem odżywczym, normokaloryczna (1,04 kcal/ml) ,wspomagająca leczenie ran i odleżyn , bogatoresztkowa, oparta na białku kazeinowym i sojowym, klinicznie wolna do laktozy, z zawartością argininy 0,85 g/ 100 ml ,o osmolarności 315 mosmol/l, </t>
  </si>
  <si>
    <t>Worek 1000 ml</t>
  </si>
  <si>
    <t>Dieta kompletna, hiperkaloryczna (2,4 kcal/ml) o zawartości białka min. 9,4 g/100ml, dieta bezresztkowa, bezglutenowa w opakowaniu 4x125 ml, . Smaki: truskawka, owoce leśne, czekolada, wanilia, neutralny.</t>
  </si>
  <si>
    <t>Opakowanie
4 x 125 butelka</t>
  </si>
  <si>
    <t>Dieta kompletna, hiperkaloryczna (2,4 kcal/ml) o zawartości białka min. 9,4 g/100ml, dieta bogatoresztkowa, bezglutenowa w opakowaniu 4 x125 ml, .Smaki: truskawka, wanilia.</t>
  </si>
  <si>
    <t>Opakowanie 
4 x 125 butelka</t>
  </si>
  <si>
    <t>Dieta kompletna w płynie dla pacjentów z chorobą nowotworową , polimeryczna, hiperkaloryczna (2,4 kcal/ml), zawartość białka 14,4 g/ 100 ml, 24% energi z białka,  źródłem białka są kazeina i serwatka, do podaży doustnej, bezresztkowa, bezglutenowa, w opakowaniu 4 x 125 ml, w pięciu smakach (owoce leśne, mokka, truskawka,wanilia, brzoskiwnia-mango,neutralny, rześki, rozgrzewający)</t>
  </si>
  <si>
    <t>Dieta kompletna pod względem odżywczym, wysokobiałkowa, zawartość białka 10g/100ml (serwatka, kazeina, groch, soja), węglowodany 10,4g/100ml, tłuszcze 4,9g/100ml, hiperkaloryczna (1,26kcal/ml), bezresztkowa, wolna od laktozy (&lt;0,025g/100ml), % energii z białka 32%, węglowodanów 33%, tłuszczu 35%, o osmolarności 275mOsmol/l, w opakowaniu butelka 500ml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</si>
  <si>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/100ml,w trzech smakach: truskawkowy, czekoladowy, waniliowy</t>
  </si>
  <si>
    <t xml:space="preserve">Opakowanie 4 x 200 ml butelka </t>
  </si>
  <si>
    <t xml:space="preserve">Dieta normalizująca glikemię,kompletna, normokaloryczna ( 1,04 kcal/ml) skąd sprzyjający utrzymaniu niskiej glikemii, nie zawiera sacharozy, zwiększona zawartość przeciwutleniaczy ( wit C i E, karotenoidów, selenu), bezglutenowa,zawartośc białka 4,9g/100ml,węglowodany 11,7 g/100ml, 19 % energii z białka, o osmolarności 365 mOsmol/l, 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</si>
  <si>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Energetyczność: 2,9kcal/1g, zawiera węglowodany 0,58g/1g, oraz błonnik 0,28g/1g. Produkt bezglutenowy, nie zawiera laktozy.</t>
  </si>
  <si>
    <t xml:space="preserve">Proszek 175 g. </t>
  </si>
  <si>
    <t xml:space="preserve">Postępowanie dietetyczne u pacjentów w okresie przedoperacyjnym. Białko 0 g/100 ml. Węglowodany 12,6 g/100 ml (maltodekstryny). Tłuszcz 0 g/100 ml. Składniki mineralne. Osmolarność 240 mOsm/l Wartość energetyczna 50 kcal/100 ml; </t>
  </si>
  <si>
    <r>
      <rPr>
        <sz val="10"/>
        <rFont val="Arial"/>
        <family val="2"/>
      </rPr>
      <t xml:space="preserve">Strzykawka 3częściowa, enteralna ENFit, </t>
    </r>
    <r>
      <rPr>
        <b/>
        <sz val="10"/>
        <rFont val="Arial"/>
        <family val="2"/>
      </rPr>
      <t>20 ml</t>
    </r>
    <r>
      <rPr>
        <sz val="10"/>
        <rFont val="Arial"/>
        <family val="2"/>
      </rPr>
      <t xml:space="preserve">  ENFIT. Przeznaczna do podawania żywienia dojelitowego.</t>
    </r>
  </si>
  <si>
    <t>Szt</t>
  </si>
  <si>
    <r>
      <rPr>
        <sz val="10"/>
        <rFont val="Arial"/>
        <family val="2"/>
      </rPr>
      <t xml:space="preserve">Strzykawka 3częściowa, enteralna ENFit, </t>
    </r>
    <r>
      <rPr>
        <b/>
        <sz val="10"/>
        <rFont val="Arial"/>
        <family val="2"/>
      </rPr>
      <t>60 ml</t>
    </r>
    <r>
      <rPr>
        <sz val="10"/>
        <rFont val="Arial"/>
        <family val="2"/>
      </rPr>
      <t xml:space="preserve">  ENFIT. Przeznaczna do podawania żywienia dojelitowego.</t>
    </r>
  </si>
  <si>
    <t xml:space="preserve">Szt </t>
  </si>
  <si>
    <t>Konektor do połączenia strzykawki EnFit  ze zgłębnikiem, gastrostomią EnLock.Opakowanie po 30 szt</t>
  </si>
  <si>
    <t>Op</t>
  </si>
  <si>
    <t>Konektor do połączenia do zestawu EnFit, strzykawki EnLock.Opakowanie po 30 szt</t>
  </si>
  <si>
    <t xml:space="preserve">Zgłębnik gastrostomijny zakładany techniką "pull" pod kontrolą endoskopii, nie wymagający interwencji na otwartej jamie brzusznej. Rozmiary zgłębnika Ch 10, 14, 18  dł. 40 cm. Zgłębnik wykonany z miękkiego, przezroczystego poliuretanu (Carbotane®), nietwardniejącego przy dłuższym stosowaniu. Zestaw zawiera: przezroczysty, poliuretanowy zgłębnik o długości 40 cm z wewnętrznym dyskiem mocującym składającym się z silikonu (3 płatki koniczynki cieniodajne w promieniach RTG)zakończony złączem ENFIT służącym do łączenia z zestawami do podaży diet Flocare®. </t>
  </si>
  <si>
    <t>Zgłębnik do żywienia, stosowany jako wtórny dostęp długoterminowy - uzywany jako wymiennik istniejącego zgłębnika (PEG, G-tube lub Button), silikonowy, jałowy,z portem typu ENFit, rozmiary CH 12-24, długość 27cm</t>
  </si>
  <si>
    <t>Zgłębnik nosowy, przeznaczony do żywienia dożołądkowego lub dojelitowego.  Bliższy koniec zgłębnika zakończony złączem ENFIT służącym do łączenia z zestawami do podaży diet Flocare®. Zgłębnik wykonany z miękkiego, przezroczystego poliuretanu, Zgłębnik jednorazowego użytku, nie zawiera DEHP, nie zawiera lateksu, . W rozmiarach,          8/ 110cm, 10/110cm, 12/110 cm, 16/110 cm, 18/110 cm</t>
  </si>
  <si>
    <t>Zgłębnik nosowo-jelitowy przeznaczony do żywienia dojelitowego bezpośrednio do jelita lub dwunastnicy. Rozmiar zgłębnika Ch 10/145 cm. Bliższy koniec zgłębnika zakończony złączem ENFIT służącym do łączenia z zestawami do podaży diet Flocare®. Zgłębnik posiada specjalną opatentowaną spiralę Bengmark®, która po usunięciu prowadnicy przyjmując spiralny kształt ułatwia przemieszczanie się przez oddźwiernik do jelita i dopasowuje swój kształt do przewodu pokarmowego, tworząc w jelicie pętlę mocującą.</t>
  </si>
  <si>
    <t xml:space="preserve">Zgłębnik nosowo-żołądkowy z prowadnicą, wykonany z poliuretanu (PUR) przeznaczony do żywienia wyposażony w dwa porty: port żywieniowy ze złączem ENFit oraz dodatkowy port do odbarczania przeznaczony do ewakuacji treści żołądka. Cieniodajny w promieniach RTG. Rozmiar zgłębnika Ch 14/110 cm. Nie zawiera lateksu. </t>
  </si>
  <si>
    <t xml:space="preserve"> Zestaw do przetoczeń płynów infuzyjnych, preparatów osoczozastepczych, żywienia pozajelitowego z precyzyjnym regulatorem niezależnym od drenu i zastawką antyrefluksową.</t>
  </si>
  <si>
    <t xml:space="preserve">Zestaw do żywienia dojelitowego do połączenia opakowania diety (butelek 500 ml ) ze zgłębnikiem, umożliwiający żywienie pacjenta metodą ciągłego wlewu kroplowego (metoda grawitacyjna). Zestaw ze złączem i portem medycznym ENFit™. </t>
  </si>
  <si>
    <t xml:space="preserve">Zestaw do żywienia dojelitowego służący do połączenia worka z dietą (opakowanie miękkie typu Pack) ze zgłębnikiem, umożliwiający żywienie pacjenta metodą ciągłego wlewu kroplowego (metoda grawitacyjna). Zestaw ze złączem i portem medycznym ENFit™. </t>
  </si>
  <si>
    <t xml:space="preserve">Flocare zestaw do pompy Flocare Infinity do butelek. Zestaw zgodny z zestawem wyminionym w instrukcji pompy Flocare Infinity. </t>
  </si>
  <si>
    <t xml:space="preserve">Zestaw do pompy Flocare Infinity do worków. Zestaw zgodny z zestawem wyminionym w instrukcji pompy Flocare Infinity. </t>
  </si>
  <si>
    <t>Zestaw do pompy Flocare 800 do butelek. Zestaw zgodny z zestawem wyminionym w instrukcji pompy Flocare.</t>
  </si>
  <si>
    <t>Zestaw do pompy Flocare 800 do worków. Zestaw zgodny z zestawem wyminionym w instrukcji pompy Flocare.</t>
  </si>
  <si>
    <t xml:space="preserve">Dieta normokaloryczna  1,1 kcl/ml z dodatkiem rozpuszczalnego błonnika PHGG -2 g/100 ml, kompletna pod względem odżywczym. Źródłem białka jest kazeina 4,8g/100ml. Dla pacjentów z zaburzeniami metabolizmu glukozy.
</t>
  </si>
  <si>
    <t xml:space="preserve">Dieta kompletna pod względem odżywczym, wysokoenergetyczna (1,5 kcal/ml), wysokobiałkowa (48g/500 ml), z dodatkiem rozpuszczalnego błonnika PHGG 2,2g/100ml. 19% tłuszczów w postaci MCT.
</t>
  </si>
  <si>
    <t xml:space="preserve"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 butelka SmartFlex 500 ml.
</t>
  </si>
  <si>
    <t xml:space="preserve">Płynna dieta peptydowa kompletna pod względem odżywczym, wysokoenergetyczna (1,5 kcal/ml) i wysokobiałkowa (47g/500ml), bogata w kwasy tłuszczowe omega-3. 50% tłuszczów w postaci MCT. </t>
  </si>
  <si>
    <t xml:space="preserve">Płynna dieta peptydowa pod względem odżywczym, normokaloryczna (1 kcal/ml), wysokobiałkowa
46g/500ml (37% energii z białka). Niska zawartość węglowodanów (29% energii). </t>
  </si>
  <si>
    <t xml:space="preserve">Dieta normokaloryczna (1 kcal/ml), zawierająca nukleotydy, kwasy tłuszczowe omega-3 i argininę oraz MCT. Źródłem białka jest kazeina, wolna L- arginina. Kompletne pod względem odżywczym. Osmolarność 298 mOsm/l </t>
  </si>
  <si>
    <t xml:space="preserve">Dieta normokaloryczna, ubogoresztkowa, kompletna pod względem odżywczym. Jedynym źródłem białka jest białko kazeinowe. Min. 16% energii pochodzi z  białka, 30% energii pochodzi z tłuszczy. Osmolarność:  239 mOsm/l. </t>
  </si>
  <si>
    <t xml:space="preserve"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węglowodanów.Osmolarność  283 mOsm/l. </t>
  </si>
  <si>
    <t>Dieta normokaloryczna z dodatkiem błonnika (50% rozpuszczalny 50% nierozpuszczalny), kompletna pod względem odżywczym. Jedynym źródłem białka jest białko kazeinowe -min 15% energii pochodzi z  białka. Osmolarność  266 mOsm/l.</t>
  </si>
  <si>
    <t xml:space="preserve">Dieta hiperkaloryczna 1,6 kcal/1ml, kompletna pod względem odżywczym. Jedynym źródłem białka jest białko kazeinowe. Osmolarność  372 mOsm/l. </t>
  </si>
  <si>
    <t xml:space="preserve">Dietetyczny środek spożywczy specjalnego przeznaczenia medycznego, niekompletny pod względem odżywczym. Białko kazeinowe. Wartość odżywcza pochodząca z białka to 97% kcal, węglowodany 1% kcal, tłuszcz 2% kcal. </t>
  </si>
  <si>
    <t>Puszka 400g</t>
  </si>
  <si>
    <t xml:space="preserve">Dieta kompletna pod względem odżywczym, wysokoenergetyczna (2 kcal / ml), wysokobiałkowa 10g białka/100ml (20% en z białka).Źródłem białka są białka mleka, tłuszcze MCT stanowią 40% puli tłuszczów, wysoka zawartość EPA+DHA (300 mg / 100 ml).Osmolarność 360 mOsm / l. </t>
  </si>
  <si>
    <t>Dieta kompletna pod względem odżywczym, wysokoenergetyczna (2 kcal / ml), wysokobiałkowa 10g białka/100ml  (20% en z białka).Źródłem białka są białka mleka, tłuszcze MCT stanowią 40% puli tłuszczów, wysoka zawartość EPA+DHA (300 mg / 100 ml)z rozpuszczalnym i nierozpuszczalnym błonnikiem (50:50). osmolarność 395mOsm / l.</t>
  </si>
  <si>
    <t xml:space="preserve">Dieta hiperkaloryczna (2,0 kcal/ml), wysokobiałkowa (18g/200ml) bez błonnika, kompletna pod względem odżywczym.  Osmolarność 520 mOsm/l. </t>
  </si>
  <si>
    <t>Opakowanie 
4 x Butelka 200 ml</t>
  </si>
  <si>
    <t xml:space="preserve">Dieta hiperkaloryczna (1,25 kcal/ml), wysokobiałkowa (18,8g/200ml), kompletna pod względem odżywczym.  Dieta bezglutenowa. Osmolarność 390 mOsm/l </t>
  </si>
  <si>
    <t>Dieta kompletna zawiera kwasy tłuszczowe omega-3, argininę i nukleotydy 1,44 kcal/ml wysokobiałkowa 18g/237ml</t>
  </si>
  <si>
    <t>Opakowanie 
3 x 237 ml  butelka</t>
  </si>
  <si>
    <t>Uniwersalny zestaw do żywienia dojelitowego przy użyciu pompy Compat ELLA.</t>
  </si>
  <si>
    <t>Uniwersalny zestaw do żywienia dojelitowego metodą grawitacyjną do użycia w celu bezpośredniego połączenia opakowania diety w butelkach ze zgłębnikiem (zestaw zawierający łącznik ENFit i ENLock oraz łącznik strzykawkowy Oral/Luer )</t>
  </si>
  <si>
    <t>PAKIET NR 26   PREPARATY DO ŻYWIENIA POZAJELITOWEGO</t>
  </si>
  <si>
    <t>Lp</t>
  </si>
  <si>
    <t>Cena jednostowa netto</t>
  </si>
  <si>
    <t>Cena jednostowa brutto</t>
  </si>
  <si>
    <t xml:space="preserve">Wartość netto </t>
  </si>
  <si>
    <r>
      <rPr>
        <sz val="11"/>
        <rFont val="Arial"/>
        <family val="2"/>
      </rPr>
      <t xml:space="preserve">Worek trzykomorowy
 do podawania do żył centralnych, zawierający roztwór aminokwasów, olej rybi, LCT, MCT, olej z oliwek, węglowodany i elektrolity. Objętość </t>
    </r>
    <r>
      <rPr>
        <b/>
        <sz val="11"/>
        <rFont val="Arial"/>
        <family val="2"/>
      </rPr>
      <t>1477 ml,</t>
    </r>
    <r>
      <rPr>
        <sz val="11"/>
        <rFont val="Arial"/>
        <family val="2"/>
      </rPr>
      <t xml:space="preserve"> zawartość azotu 12 g, energia niebiałkowa 1300 kcal.  </t>
    </r>
  </si>
  <si>
    <t>op x 4 worki</t>
  </si>
  <si>
    <r>
      <rPr>
        <sz val="11"/>
        <rFont val="Arial"/>
        <family val="2"/>
      </rPr>
      <t>Worek trzykomorowy do podawania do żył centralnych, zawierający roztwór aminokwasów, olej rybi, LCT, MCT, olej z oliwek, węglowodany i elektrolity. Objętość</t>
    </r>
    <r>
      <rPr>
        <b/>
        <sz val="11"/>
        <rFont val="Arial"/>
        <family val="2"/>
      </rPr>
      <t xml:space="preserve"> 986 ml, </t>
    </r>
    <r>
      <rPr>
        <sz val="11"/>
        <rFont val="Arial"/>
        <family val="2"/>
      </rPr>
      <t xml:space="preserve">zawartość azotu 8 g, energia niebiałkowa 
900 kcal.  </t>
    </r>
  </si>
  <si>
    <r>
      <rPr>
        <sz val="11"/>
        <rFont val="Arial"/>
        <family val="2"/>
      </rPr>
      <t>Worek trzykomorowy do podawania do żył obwodowych,  zawierający roztwór aminokwasów, 20% emulsję tłuszczową LCT, węglowodany i elektrolity. Objętość</t>
    </r>
    <r>
      <rPr>
        <b/>
        <sz val="11"/>
        <rFont val="Arial"/>
        <family val="2"/>
      </rPr>
      <t xml:space="preserve"> 1440 ml,</t>
    </r>
    <r>
      <rPr>
        <sz val="11"/>
        <rFont val="Arial"/>
        <family val="2"/>
      </rPr>
      <t xml:space="preserve"> zawartość azotu 5,4 g, energia niebiałkowa 900 kcal.  </t>
    </r>
  </si>
  <si>
    <t>szt</t>
  </si>
  <si>
    <r>
      <rPr>
        <sz val="11"/>
        <rFont val="Arial"/>
        <family val="2"/>
      </rPr>
      <t xml:space="preserve">Worek trzykomorowy do podawania do żył obwodowych,  zawierający roztwór aminokwasów, 20% emulsję tłuszczową LCT, węglowodany i elektrolity. Objętość </t>
    </r>
    <r>
      <rPr>
        <b/>
        <sz val="11"/>
        <rFont val="Arial"/>
        <family val="2"/>
      </rPr>
      <t>1920 ml,</t>
    </r>
    <r>
      <rPr>
        <sz val="11"/>
        <rFont val="Arial"/>
        <family val="2"/>
      </rPr>
      <t xml:space="preserve"> zawartość azotu 7,2 g, energia niebiałkowa1200 kcal.  </t>
    </r>
  </si>
  <si>
    <t>Worek dwukomorowy do żywienia pozajelitowego drogą żyły obwodowej zawierający roztwór aminokwasów i glukozę o
zawartości azotu 5,7g.</t>
  </si>
  <si>
    <t xml:space="preserve"> op. 5 x worków
1000 m </t>
  </si>
  <si>
    <t>Worek trójkomorowy do żywienia pozajelitowego, przeznaczony do żyły centralnej, zawierający aminokwasy 48 g., glukozę 150g  oraz emulsję tłuszczową MCT/LCT w stosunku 1:1.</t>
  </si>
  <si>
    <t xml:space="preserve"> op. 5 x worków
1250 m </t>
  </si>
  <si>
    <t>Worek trójkomorowy do żywienia pozajelitowego, przeznaczony do żyły centralnej, zawierający aminokwasy 40 g, glukozę 80 g  oraz emulsję tłuszczową MCT/LCT w stosunku 1:1.</t>
  </si>
  <si>
    <t xml:space="preserve">
Emulsja tłuszczowa przeznaczona do żywienia pozajelitowego (drogą
dożylną).1000 ml emulsji zawiera 200 g oleju sojowego oczyszczonego (Soiae oleum raffinatum) Osmolalność: 350 mOsm/kg wody pH: około 8, 
Wartość energetyczna: 8,4 MJ (2000 kcal)/1000 ml.
Zawartość fosforanów organicznych: 
15 mmol/1000 ml.
</t>
  </si>
  <si>
    <t>butelka
500 ml</t>
  </si>
  <si>
    <r>
      <rPr>
        <sz val="11"/>
        <rFont val="Arial"/>
        <family val="2"/>
      </rPr>
      <t xml:space="preserve">Zestaw witamin rozpuszczalnych w wodzie i w tłuszczach </t>
    </r>
    <r>
      <rPr>
        <b/>
        <sz val="11"/>
        <rFont val="Arial"/>
        <family val="2"/>
      </rPr>
      <t>bez zawartości witaminy K</t>
    </r>
    <r>
      <rPr>
        <sz val="11"/>
        <rFont val="Arial"/>
        <family val="2"/>
      </rPr>
      <t xml:space="preserve"> x 10 fiol</t>
    </r>
  </si>
  <si>
    <t>Zestaw witamin rozpuszczalnych w wodzie x 10 fiol</t>
  </si>
  <si>
    <t>Zestaw witamin rozpuszczalnych w tłuszczach x 10 fiol</t>
  </si>
  <si>
    <r>
      <rPr>
        <sz val="11"/>
        <rFont val="Arial"/>
        <family val="2"/>
      </rPr>
      <t xml:space="preserve">Zestaw witamin rozpuszczalnych w wodzie i w tłuszczach </t>
    </r>
    <r>
      <rPr>
        <b/>
        <sz val="11"/>
        <rFont val="Arial"/>
        <family val="2"/>
      </rPr>
      <t>z zawartością witaminy K</t>
    </r>
    <r>
      <rPr>
        <sz val="11"/>
        <rFont val="Arial"/>
        <family val="2"/>
      </rPr>
      <t xml:space="preserve"> x 10 fiol</t>
    </r>
  </si>
  <si>
    <t xml:space="preserve">Worek dwukomorowy worek do żywienia pozajelitowego do podawania drogą żył centralnych zawierający roztwór aminokwasów z tauryną. Zawartość azotu 12 g, objętość 1500 ml        </t>
  </si>
  <si>
    <t>Worek trzykomorowy do żywienia pozajelitowego  do podawania  centralnie , zawierający aminokwasy,  glukozę i emulsję tłuszczową. Zawartości azotu 9 g i energia niebiałkowa 840 kcal, objętość 1000 ml. Stosunek energii pozabiałkowej do azotu 93</t>
  </si>
  <si>
    <t>op x 6 worki</t>
  </si>
  <si>
    <t>Worek trzykomorowy do żywienia pozajelitowego  do podawania  centralnie , zawierający aminokwasy,  glukozę i emulsję tłuszczową.. Zawartości azotu 13,5 g i energia niebiałkowa 1260 kcal, objętość 1500 ml. Stosunek energii pozabiałkowej do azotu 93</t>
  </si>
  <si>
    <t>Aminokwasy specjalistyczne typu nephro 10% 500 ml</t>
  </si>
  <si>
    <t>butelka</t>
  </si>
  <si>
    <t>Aminokwasy specjalistyczne typu hepa 8% 500ml</t>
  </si>
  <si>
    <t xml:space="preserve">butelka </t>
  </si>
  <si>
    <t>Pierwiastki śladowe zawierających 9 pierwiastków w 10 ml x 20 ampułek</t>
  </si>
  <si>
    <t>Fosforany organiczne  20ml x 10 ampułek</t>
  </si>
  <si>
    <t>PAKIET NR 27     PŁYNY DO STOSOWANIA ZEWNĘTRZNEGO</t>
  </si>
  <si>
    <t>Woda utleniona  3%        1000g</t>
  </si>
  <si>
    <t>fl.</t>
  </si>
  <si>
    <t>Woda utleniona  3%  100g</t>
  </si>
  <si>
    <t>Spirytus etylowy 70 z hibitanem 1L</t>
  </si>
  <si>
    <t>Spirytus salicylowy 1L</t>
  </si>
  <si>
    <t>Woda do celów laboratoryjno –analitycznych spełniająca warunki czystości chemicznej     i mikrobiologicznej , nie nadająca się do sporządzania leków recepturowych.
Opakowanie po 5 litrów</t>
  </si>
  <si>
    <t>PAKIET NR 28      KONTRASTY</t>
  </si>
  <si>
    <t>Barium sulfuricum x 
1butelka 240 ml</t>
  </si>
  <si>
    <t>fl</t>
  </si>
  <si>
    <t>Omnipaque 300mg/1ml inj. 100 ml x 10 butelek</t>
  </si>
  <si>
    <t xml:space="preserve"> op</t>
  </si>
  <si>
    <t>Omnipaque 300mg/1ml inj. 500 ml x 6 butelek</t>
  </si>
  <si>
    <t>Omnipaque 350mg/1ml inj.100ml 
x 10 butelek</t>
  </si>
  <si>
    <t>Omnipaque 350mg/1ml inj.50ml 
x 10 butelek</t>
  </si>
  <si>
    <t>Omnipaque 350mg/1ml inj.500ml 
x 6 butelek</t>
  </si>
  <si>
    <t>Ultravist 300 inj. 20 ml x 10 fiolek</t>
  </si>
  <si>
    <t>Ultravist 300 inj. 50 ml 
x 10 butelek</t>
  </si>
  <si>
    <t>Visipaque 320mg/100ml 
x 10 butelek</t>
  </si>
  <si>
    <t>PAKIET NR 29     WAPNO SODOWANE</t>
  </si>
  <si>
    <t xml:space="preserve">Ilość B </t>
  </si>
  <si>
    <t xml:space="preserve">Ilość P </t>
  </si>
  <si>
    <t>Wapno sodowane ze wskaźnikiem zużycia
 x 4,5 kg (5 L )</t>
  </si>
  <si>
    <t xml:space="preserve"> Dopuszcza się  stosowanie zamienników</t>
  </si>
  <si>
    <t xml:space="preserve"> PAKIET 30     KLEJ TKANKOWY</t>
  </si>
  <si>
    <t>Klej tkankowy Tisseel Lyo 4ml zestaw 2 fiol + 2 fiol rozp.</t>
  </si>
  <si>
    <t>zestaw</t>
  </si>
  <si>
    <t>Klej tkankowy Tisseel Lyo 2ml zestaw 2 fiol + 2 fiol rozp.</t>
  </si>
  <si>
    <t>PAKIET NR 31  BOTOX</t>
  </si>
  <si>
    <t>Botox 100 j.m. x 1 fiolka</t>
  </si>
  <si>
    <t>Nazwa pakietu</t>
  </si>
  <si>
    <t>AMPUŁKI   RÓŻNE   A</t>
  </si>
  <si>
    <t>AMPUŁKI   RÓŻNE   B</t>
  </si>
  <si>
    <t>AMPUŁKI   RÓŻNE   C</t>
  </si>
  <si>
    <t>AMPUŁKI   RÓŻNE   D</t>
  </si>
  <si>
    <t>AMPUŁKI   RÓŻNE   E</t>
  </si>
  <si>
    <t>AMPUŁKI   F</t>
  </si>
  <si>
    <t>AMPUŁKI    DOBUTAMINA</t>
  </si>
  <si>
    <t>AMPUŁKI   NADROPARYNA</t>
  </si>
  <si>
    <t>AMPUŁKI  ORNITHINI  ASPARTAS</t>
  </si>
  <si>
    <t>AMPUŁKI ALTEPLAZA</t>
  </si>
  <si>
    <t>INSULINY</t>
  </si>
  <si>
    <t>NARKOTYKI</t>
  </si>
  <si>
    <t xml:space="preserve">PSYCHOTROPY  </t>
  </si>
  <si>
    <t>ANTYBIOTYKI RÓŻNE A</t>
  </si>
  <si>
    <t>ANTYBIOTYKI RÓŻNE B</t>
  </si>
  <si>
    <t>ANTYBIOTYKI RÓŻNE C</t>
  </si>
  <si>
    <t>ANTYBIOTYKI RÓŻNE D</t>
  </si>
  <si>
    <t>ANTYBIOTYKI RÓŻNE E</t>
  </si>
  <si>
    <t>ANTYBIOTYKI RÓŻNE  F</t>
  </si>
  <si>
    <t>GĄBKA Z GARAMYCYNĄ</t>
  </si>
  <si>
    <t>LEKI PRZECIWZAKRZEPOWE A</t>
  </si>
  <si>
    <t>LEKI PRZECIWZAKRZEPOWE B</t>
  </si>
  <si>
    <t>ALBUMINY 20%</t>
  </si>
  <si>
    <t>PARACETAMOL</t>
  </si>
  <si>
    <t>PREPARATY I AKCESORIA DO ŻYWIENIA DOJELITOWEGO</t>
  </si>
  <si>
    <t>PREPARATY DO ŻYWIENIA POZAJELITOWEGO</t>
  </si>
  <si>
    <t>PŁYNY DO STOSOWANIA ZEWNĘTRZNEGO</t>
  </si>
  <si>
    <t>KONTRASTY</t>
  </si>
  <si>
    <t>WAPNO SODOWANE</t>
  </si>
  <si>
    <t>KLEJ TKANKOWY</t>
  </si>
  <si>
    <t>BOTOX</t>
  </si>
  <si>
    <t xml:space="preserve"> Dopuszcza się stosowanie zamienników pod warunkiem tego samego zakresu rejestracji (oprócz poz. 13) </t>
  </si>
  <si>
    <t xml:space="preserve">Etomidatum 2 mg/ml x 10 ml x 10 amp (roztwór wodny) </t>
  </si>
  <si>
    <t xml:space="preserve">PAKIET NR 25    PREPARATY I AKCESORIA DO ŻYWIENIA DOJELITOWEGO- modyfikacja </t>
  </si>
  <si>
    <r>
      <t xml:space="preserve">
Uwaga ! Zamawiający w momencie wygrania wymaga dostarczenie nieodpłatnie pomp do podaży żywienia , o małych rozmiarach, do stosowania zarówno stacjonarnego, przy łóżku pacjenta, jak i przenośnego.  Przeznaczona jest wyłącznie do stosowania enteralnego (podaż dożołądkowa, dojelitowa).
Właściwości
    Możliwe zaprogramowanie szybkości przepływu diety: 1–400 ml/h
    Zakres ustawienia całkowitej dawki: 1–4000 ml
    Zasilanie z sieci lub akumulatora
    Czytelny wyświetlacz, świecący podczas pracy pompy
    Wizualna i akustyczna sygnalizacja problemów (alarmy)
    Zacisk do umocowania do stojaka w zestawie
</t>
    </r>
    <r>
      <rPr>
        <sz val="10"/>
        <color indexed="10"/>
        <rFont val="Arial"/>
        <family val="2"/>
      </rPr>
      <t xml:space="preserve">Zamawiający oczekuje następujących ilości:
- 11 sztuk pomp kompatybilnych z zestawami z pozycji 35-36,
- 7 sztuk pomp kompatybilnych z zestawami z pozycji 55.
</t>
    </r>
  </si>
  <si>
    <t xml:space="preserve">Kompletna dieta polimeryczna, 1 kcal/1ml, bezsmakowa do podaży przez zgłębnik, bogatoresztkowa, oparta wyłacznie na 4 rodzajach białka: kazeina,serwatka, soja, groch. Dieta bogatoresztkowa zawierająca 6 rodzajów błonnika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</si>
</sst>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hh:mm\ AM/PM"/>
    <numFmt numFmtId="166" formatCode="#,##0.00\ ;\-#,##0.00\ "/>
    <numFmt numFmtId="167" formatCode="#,##0.00\ _z_ł"/>
  </numFmts>
  <fonts count="7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0"/>
      <color indexed="6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Tahoma"/>
      <family val="2"/>
    </font>
    <font>
      <b/>
      <sz val="16"/>
      <color indexed="8"/>
      <name val="Arial"/>
      <family val="2"/>
    </font>
    <font>
      <sz val="11"/>
      <color indexed="8"/>
      <name val="Arial CE"/>
      <family val="2"/>
    </font>
    <font>
      <sz val="11"/>
      <name val="Arial CE"/>
      <family val="2"/>
    </font>
    <font>
      <sz val="10"/>
      <color indexed="3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Border="1" applyAlignment="1" applyProtection="1">
      <alignment vertical="center" wrapText="1"/>
      <protection/>
    </xf>
    <xf numFmtId="0" fontId="9" fillId="0" borderId="12" xfId="0" applyNumberFormat="1" applyFont="1" applyBorder="1" applyAlignment="1" applyProtection="1">
      <alignment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vertical="center" wrapText="1"/>
      <protection/>
    </xf>
    <xf numFmtId="0" fontId="6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>
      <alignment horizontal="center" vertical="center"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9" fillId="0" borderId="12" xfId="0" applyNumberFormat="1" applyFont="1" applyBorder="1" applyAlignment="1" applyProtection="1">
      <alignment horizontal="left" vertical="center" wrapText="1"/>
      <protection/>
    </xf>
    <xf numFmtId="165" fontId="0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6" fillId="0" borderId="12" xfId="0" applyFont="1" applyBorder="1" applyAlignment="1">
      <alignment wrapText="1"/>
    </xf>
    <xf numFmtId="0" fontId="9" fillId="0" borderId="10" xfId="0" applyNumberFormat="1" applyFont="1" applyBorder="1" applyAlignment="1" applyProtection="1">
      <alignment vertical="center" wrapText="1"/>
      <protection/>
    </xf>
    <xf numFmtId="0" fontId="9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 applyProtection="1">
      <alignment horizontal="left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2" fontId="9" fillId="0" borderId="13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14" xfId="0" applyNumberFormat="1" applyFont="1" applyBorder="1" applyAlignment="1" applyProtection="1">
      <alignment horizontal="left"/>
      <protection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 applyProtection="1">
      <alignment horizontal="center" vertical="center"/>
      <protection/>
    </xf>
    <xf numFmtId="2" fontId="6" fillId="0" borderId="14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/>
      <protection/>
    </xf>
    <xf numFmtId="0" fontId="9" fillId="0" borderId="15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/>
    </xf>
    <xf numFmtId="2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2" xfId="0" applyNumberFormat="1" applyFont="1" applyBorder="1" applyAlignment="1" applyProtection="1">
      <alignment horizontal="center" wrapText="1"/>
      <protection/>
    </xf>
    <xf numFmtId="2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0" borderId="12" xfId="42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42" applyNumberFormat="1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2" fontId="9" fillId="0" borderId="17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2" fontId="13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2" fontId="15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2" fontId="7" fillId="0" borderId="12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top"/>
      <protection/>
    </xf>
    <xf numFmtId="0" fontId="7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13" fillId="0" borderId="12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12" xfId="0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NumberFormat="1" applyFont="1" applyBorder="1" applyAlignment="1" applyProtection="1">
      <alignment horizontal="center" vertical="center"/>
      <protection/>
    </xf>
    <xf numFmtId="0" fontId="19" fillId="0" borderId="12" xfId="0" applyNumberFormat="1" applyFont="1" applyBorder="1" applyAlignment="1" applyProtection="1">
      <alignment horizontal="center" vertical="center"/>
      <protection/>
    </xf>
    <xf numFmtId="0" fontId="16" fillId="0" borderId="12" xfId="0" applyNumberFormat="1" applyFont="1" applyBorder="1" applyAlignment="1" applyProtection="1">
      <alignment horizontal="center" vertical="center"/>
      <protection/>
    </xf>
    <xf numFmtId="2" fontId="18" fillId="0" borderId="15" xfId="0" applyNumberFormat="1" applyFont="1" applyBorder="1" applyAlignment="1" applyProtection="1">
      <alignment horizontal="center" vertical="center"/>
      <protection/>
    </xf>
    <xf numFmtId="2" fontId="18" fillId="0" borderId="12" xfId="0" applyNumberFormat="1" applyFont="1" applyBorder="1" applyAlignment="1" applyProtection="1">
      <alignment horizontal="center" vertical="center"/>
      <protection/>
    </xf>
    <xf numFmtId="2" fontId="19" fillId="0" borderId="12" xfId="0" applyNumberFormat="1" applyFont="1" applyBorder="1" applyAlignment="1" applyProtection="1">
      <alignment horizontal="center" vertical="center"/>
      <protection/>
    </xf>
    <xf numFmtId="2" fontId="18" fillId="0" borderId="13" xfId="0" applyNumberFormat="1" applyFont="1" applyBorder="1" applyAlignment="1" applyProtection="1">
      <alignment horizontal="center" vertical="center"/>
      <protection/>
    </xf>
    <xf numFmtId="4" fontId="16" fillId="0" borderId="12" xfId="0" applyNumberFormat="1" applyFont="1" applyBorder="1" applyAlignment="1" applyProtection="1">
      <alignment horizontal="center" vertical="center"/>
      <protection/>
    </xf>
    <xf numFmtId="4" fontId="17" fillId="0" borderId="18" xfId="0" applyNumberFormat="1" applyFont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vertical="center"/>
    </xf>
    <xf numFmtId="2" fontId="5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NumberFormat="1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2" fontId="13" fillId="0" borderId="12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17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0" fontId="18" fillId="0" borderId="12" xfId="0" applyNumberFormat="1" applyFont="1" applyBorder="1" applyAlignment="1" applyProtection="1">
      <alignment vertical="center" wrapText="1"/>
      <protection/>
    </xf>
    <xf numFmtId="0" fontId="18" fillId="0" borderId="12" xfId="0" applyNumberFormat="1" applyFont="1" applyBorder="1" applyAlignment="1" applyProtection="1">
      <alignment/>
      <protection/>
    </xf>
    <xf numFmtId="0" fontId="17" fillId="0" borderId="12" xfId="0" applyNumberFormat="1" applyFont="1" applyBorder="1" applyAlignment="1" applyProtection="1">
      <alignment horizontal="center" vertical="center"/>
      <protection/>
    </xf>
    <xf numFmtId="4" fontId="17" fillId="0" borderId="12" xfId="0" applyNumberFormat="1" applyFont="1" applyBorder="1" applyAlignment="1" applyProtection="1">
      <alignment horizontal="center" vertical="center"/>
      <protection/>
    </xf>
    <xf numFmtId="4" fontId="16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17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2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0" borderId="12" xfId="0" applyNumberFormat="1" applyFont="1" applyBorder="1" applyAlignment="1" applyProtection="1">
      <alignment horizontal="center" vertical="center" wrapText="1"/>
      <protection/>
    </xf>
    <xf numFmtId="2" fontId="16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2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2" xfId="0" applyNumberFormat="1" applyFont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10" xfId="0" applyNumberFormat="1" applyFont="1" applyBorder="1" applyAlignment="1" applyProtection="1">
      <alignment horizontal="left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2" fontId="7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164" fontId="5" fillId="0" borderId="12" xfId="42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vertical="top"/>
    </xf>
    <xf numFmtId="0" fontId="5" fillId="0" borderId="12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2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42" applyNumberFormat="1" applyFont="1" applyFill="1" applyBorder="1" applyAlignment="1" applyProtection="1">
      <alignment horizontal="center" vertical="center"/>
      <protection/>
    </xf>
    <xf numFmtId="2" fontId="30" fillId="0" borderId="0" xfId="0" applyNumberFormat="1" applyFont="1" applyBorder="1" applyAlignment="1" applyProtection="1">
      <alignment/>
      <protection/>
    </xf>
    <xf numFmtId="0" fontId="30" fillId="0" borderId="0" xfId="0" applyNumberFormat="1" applyFont="1" applyBorder="1" applyAlignment="1" applyProtection="1">
      <alignment/>
      <protection/>
    </xf>
    <xf numFmtId="0" fontId="32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NumberFormat="1" applyFont="1" applyBorder="1" applyAlignment="1" applyProtection="1">
      <alignment horizontal="center" vertical="center" wrapText="1"/>
      <protection/>
    </xf>
    <xf numFmtId="2" fontId="3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8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2" xfId="0" applyNumberFormat="1" applyFont="1" applyBorder="1" applyAlignment="1" applyProtection="1">
      <alignment vertical="center"/>
      <protection/>
    </xf>
    <xf numFmtId="0" fontId="18" fillId="0" borderId="10" xfId="0" applyNumberFormat="1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6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 applyProtection="1">
      <alignment vertical="center" wrapText="1"/>
      <protection/>
    </xf>
    <xf numFmtId="0" fontId="33" fillId="0" borderId="0" xfId="0" applyNumberFormat="1" applyFont="1" applyBorder="1" applyAlignment="1" applyProtection="1">
      <alignment/>
      <protection/>
    </xf>
    <xf numFmtId="0" fontId="34" fillId="0" borderId="0" xfId="0" applyNumberFormat="1" applyFont="1" applyBorder="1" applyAlignment="1" applyProtection="1">
      <alignment/>
      <protection/>
    </xf>
    <xf numFmtId="2" fontId="33" fillId="0" borderId="0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left" vertical="top" wrapText="1"/>
      <protection/>
    </xf>
    <xf numFmtId="2" fontId="7" fillId="0" borderId="12" xfId="0" applyNumberFormat="1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4" fontId="13" fillId="0" borderId="10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4" fontId="13" fillId="0" borderId="12" xfId="0" applyNumberFormat="1" applyFont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wrapText="1"/>
    </xf>
    <xf numFmtId="0" fontId="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164" fontId="7" fillId="0" borderId="12" xfId="42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 applyProtection="1">
      <alignment horizontal="left" vertical="top"/>
      <protection/>
    </xf>
    <xf numFmtId="4" fontId="10" fillId="0" borderId="17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left" vertical="top"/>
      <protection/>
    </xf>
    <xf numFmtId="4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left" vertical="top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left" vertical="top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vertical="center"/>
      <protection/>
    </xf>
    <xf numFmtId="164" fontId="6" fillId="0" borderId="12" xfId="42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wrapText="1"/>
    </xf>
    <xf numFmtId="0" fontId="35" fillId="0" borderId="0" xfId="0" applyFont="1" applyAlignment="1">
      <alignment/>
    </xf>
    <xf numFmtId="4" fontId="3" fillId="0" borderId="1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2" fontId="19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 applyProtection="1">
      <alignment vertical="center"/>
      <protection/>
    </xf>
    <xf numFmtId="0" fontId="19" fillId="0" borderId="12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Border="1" applyAlignment="1" applyProtection="1">
      <alignment horizontal="left" vertical="center"/>
      <protection/>
    </xf>
    <xf numFmtId="0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33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/>
    </xf>
    <xf numFmtId="0" fontId="36" fillId="0" borderId="0" xfId="0" applyFont="1" applyAlignment="1">
      <alignment/>
    </xf>
    <xf numFmtId="4" fontId="5" fillId="0" borderId="12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37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2" xfId="0" applyNumberFormat="1" applyFont="1" applyBorder="1" applyAlignment="1" applyProtection="1">
      <alignment horizontal="center" vertical="center" wrapText="1"/>
      <protection/>
    </xf>
    <xf numFmtId="2" fontId="9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2" xfId="0" applyNumberFormat="1" applyFont="1" applyBorder="1" applyAlignment="1" applyProtection="1">
      <alignment vertical="center" wrapText="1"/>
      <protection/>
    </xf>
    <xf numFmtId="0" fontId="19" fillId="0" borderId="12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 vertical="center" wrapText="1"/>
    </xf>
    <xf numFmtId="0" fontId="0" fillId="33" borderId="12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8" fillId="0" borderId="15" xfId="0" applyFont="1" applyBorder="1" applyAlignment="1">
      <alignment vertical="top" wrapText="1"/>
    </xf>
    <xf numFmtId="0" fontId="38" fillId="0" borderId="0" xfId="0" applyFont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justify"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 applyProtection="1">
      <alignment horizontal="center" vertical="center"/>
      <protection/>
    </xf>
    <xf numFmtId="2" fontId="19" fillId="0" borderId="10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left" vertical="center" wrapText="1"/>
      <protection/>
    </xf>
    <xf numFmtId="0" fontId="18" fillId="0" borderId="10" xfId="0" applyNumberFormat="1" applyFont="1" applyBorder="1" applyAlignment="1" applyProtection="1">
      <alignment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9" fillId="0" borderId="10" xfId="0" applyNumberFormat="1" applyFont="1" applyBorder="1" applyAlignment="1" applyProtection="1">
      <alignment horizontal="center" vertical="center"/>
      <protection/>
    </xf>
    <xf numFmtId="4" fontId="32" fillId="0" borderId="12" xfId="0" applyNumberFormat="1" applyFont="1" applyBorder="1" applyAlignment="1" applyProtection="1">
      <alignment horizontal="center" vertical="center"/>
      <protection/>
    </xf>
    <xf numFmtId="4" fontId="23" fillId="0" borderId="12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/>
    </xf>
    <xf numFmtId="0" fontId="17" fillId="0" borderId="12" xfId="0" applyNumberFormat="1" applyFont="1" applyBorder="1" applyAlignment="1" applyProtection="1">
      <alignment horizontal="center" vertical="top"/>
      <protection/>
    </xf>
    <xf numFmtId="0" fontId="18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18" fillId="0" borderId="10" xfId="0" applyFont="1" applyBorder="1" applyAlignment="1" applyProtection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" fontId="7" fillId="0" borderId="0" xfId="0" applyNumberFormat="1" applyFont="1" applyAlignment="1">
      <alignment/>
    </xf>
    <xf numFmtId="0" fontId="19" fillId="0" borderId="12" xfId="0" applyFont="1" applyBorder="1" applyAlignment="1">
      <alignment/>
    </xf>
    <xf numFmtId="0" fontId="17" fillId="0" borderId="12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" fontId="17" fillId="0" borderId="12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/>
      <protection/>
    </xf>
    <xf numFmtId="167" fontId="0" fillId="0" borderId="0" xfId="0" applyNumberFormat="1" applyAlignment="1">
      <alignment/>
    </xf>
    <xf numFmtId="167" fontId="17" fillId="0" borderId="12" xfId="0" applyNumberFormat="1" applyFont="1" applyBorder="1" applyAlignment="1" applyProtection="1">
      <alignment horizontal="center" vertical="center" wrapText="1"/>
      <protection/>
    </xf>
    <xf numFmtId="167" fontId="18" fillId="0" borderId="12" xfId="0" applyNumberFormat="1" applyFont="1" applyBorder="1" applyAlignment="1" applyProtection="1">
      <alignment horizontal="center" vertical="center"/>
      <protection/>
    </xf>
    <xf numFmtId="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4" fillId="0" borderId="12" xfId="0" applyNumberFormat="1" applyFont="1" applyBorder="1" applyAlignment="1" applyProtection="1">
      <alignment horizontal="left" vertical="center"/>
      <protection/>
    </xf>
    <xf numFmtId="0" fontId="5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justify" vertical="center"/>
    </xf>
    <xf numFmtId="0" fontId="5" fillId="0" borderId="12" xfId="0" applyFont="1" applyBorder="1" applyAlignment="1">
      <alignment vertical="center" wrapText="1"/>
    </xf>
    <xf numFmtId="0" fontId="16" fillId="0" borderId="24" xfId="0" applyFont="1" applyBorder="1" applyAlignment="1">
      <alignment vertical="center"/>
    </xf>
    <xf numFmtId="0" fontId="17" fillId="0" borderId="12" xfId="0" applyNumberFormat="1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vertical="center"/>
    </xf>
    <xf numFmtId="0" fontId="10" fillId="0" borderId="25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 wrapText="1"/>
    </xf>
    <xf numFmtId="0" fontId="23" fillId="0" borderId="24" xfId="0" applyFont="1" applyBorder="1" applyAlignment="1">
      <alignment vertical="center"/>
    </xf>
    <xf numFmtId="0" fontId="17" fillId="0" borderId="12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>
      <alignment horizontal="left" vertical="center"/>
    </xf>
    <xf numFmtId="0" fontId="16" fillId="0" borderId="24" xfId="0" applyNumberFormat="1" applyFont="1" applyBorder="1" applyAlignment="1" applyProtection="1">
      <alignment vertical="center"/>
      <protection/>
    </xf>
    <xf numFmtId="0" fontId="3" fillId="0" borderId="14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/>
      <protection/>
    </xf>
    <xf numFmtId="0" fontId="3" fillId="0" borderId="26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29" fillId="0" borderId="0" xfId="0" applyNumberFormat="1" applyFont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/>
      <protection/>
    </xf>
    <xf numFmtId="0" fontId="10" fillId="0" borderId="12" xfId="0" applyNumberFormat="1" applyFont="1" applyBorder="1" applyAlignment="1" applyProtection="1">
      <alignment horizontal="left" vertical="center"/>
      <protection/>
    </xf>
    <xf numFmtId="0" fontId="25" fillId="0" borderId="23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/>
    </xf>
    <xf numFmtId="0" fontId="35" fillId="0" borderId="2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32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>
      <alignment vertical="center"/>
    </xf>
    <xf numFmtId="0" fontId="4" fillId="0" borderId="24" xfId="0" applyFont="1" applyBorder="1" applyAlignment="1" applyProtection="1">
      <alignment vertical="center"/>
      <protection/>
    </xf>
    <xf numFmtId="0" fontId="3" fillId="0" borderId="27" xfId="0" applyFont="1" applyBorder="1" applyAlignment="1">
      <alignment vertical="center" wrapText="1"/>
    </xf>
    <xf numFmtId="0" fontId="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76" fillId="0" borderId="24" xfId="0" applyFont="1" applyBorder="1" applyAlignment="1">
      <alignment vertical="center"/>
    </xf>
    <xf numFmtId="0" fontId="0" fillId="0" borderId="12" xfId="0" applyFont="1" applyBorder="1" applyAlignment="1">
      <alignment vertical="top" wrapText="1"/>
    </xf>
    <xf numFmtId="0" fontId="16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vertical="center"/>
    </xf>
    <xf numFmtId="0" fontId="16" fillId="0" borderId="14" xfId="0" applyFont="1" applyBorder="1" applyAlignment="1">
      <alignment horizontal="justify" vertical="center"/>
    </xf>
    <xf numFmtId="0" fontId="17" fillId="0" borderId="12" xfId="0" applyFont="1" applyBorder="1" applyAlignment="1">
      <alignment vertical="center"/>
    </xf>
    <xf numFmtId="0" fontId="17" fillId="0" borderId="0" xfId="0" applyNumberFormat="1" applyFont="1" applyBorder="1" applyAlignment="1" applyProtection="1">
      <alignment vertical="center"/>
      <protection/>
    </xf>
    <xf numFmtId="0" fontId="32" fillId="0" borderId="24" xfId="0" applyNumberFormat="1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>
      <alignment/>
    </xf>
    <xf numFmtId="0" fontId="77" fillId="0" borderId="17" xfId="0" applyFont="1" applyBorder="1" applyAlignment="1">
      <alignment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4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50">
      <selection activeCell="H62" sqref="H62"/>
    </sheetView>
  </sheetViews>
  <sheetFormatPr defaultColWidth="8.8515625" defaultRowHeight="12.75"/>
  <cols>
    <col min="1" max="1" width="5.7109375" style="0" customWidth="1"/>
    <col min="2" max="2" width="45.140625" style="0" customWidth="1"/>
    <col min="3" max="3" width="18.7109375" style="0" customWidth="1"/>
    <col min="4" max="4" width="5.8515625" style="1" customWidth="1"/>
    <col min="5" max="6" width="8.8515625" style="0" customWidth="1"/>
    <col min="7" max="7" width="8.8515625" style="2" customWidth="1"/>
    <col min="8" max="8" width="17.57421875" style="3" customWidth="1"/>
    <col min="9" max="9" width="12.00390625" style="0" customWidth="1"/>
    <col min="10" max="10" width="8.8515625" style="0" hidden="1" customWidth="1"/>
    <col min="11" max="11" width="8.8515625" style="4" customWidth="1"/>
    <col min="12" max="12" width="13.140625" style="0" customWidth="1"/>
    <col min="13" max="13" width="15.00390625" style="0" customWidth="1"/>
    <col min="14" max="14" width="14.8515625" style="0" customWidth="1"/>
  </cols>
  <sheetData>
    <row r="1" spans="1:14" s="5" customFormat="1" ht="33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s="10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/>
      <c r="K2" s="8" t="s">
        <v>10</v>
      </c>
      <c r="L2" s="6" t="s">
        <v>11</v>
      </c>
      <c r="M2" s="6" t="s">
        <v>12</v>
      </c>
      <c r="N2" s="9" t="s">
        <v>13</v>
      </c>
    </row>
    <row r="3" spans="1:14" s="2" customFormat="1" ht="27.75" customHeight="1">
      <c r="A3" s="11">
        <v>1</v>
      </c>
      <c r="B3" s="12" t="s">
        <v>14</v>
      </c>
      <c r="C3" s="13"/>
      <c r="D3" s="14" t="s">
        <v>15</v>
      </c>
      <c r="E3" s="15">
        <v>150</v>
      </c>
      <c r="F3" s="15">
        <v>150</v>
      </c>
      <c r="G3" s="15">
        <v>100</v>
      </c>
      <c r="H3" s="16">
        <f aca="true" t="shared" si="0" ref="H3:H63">E3+F3+G3</f>
        <v>400</v>
      </c>
      <c r="I3" s="17"/>
      <c r="J3" s="17"/>
      <c r="K3" s="17"/>
      <c r="L3" s="18"/>
      <c r="M3" s="18"/>
      <c r="N3" s="18"/>
    </row>
    <row r="4" spans="1:14" ht="24.75" customHeight="1">
      <c r="A4" s="19">
        <v>2</v>
      </c>
      <c r="B4" s="20" t="s">
        <v>16</v>
      </c>
      <c r="C4" s="20"/>
      <c r="D4" s="21" t="s">
        <v>15</v>
      </c>
      <c r="E4" s="21">
        <v>0</v>
      </c>
      <c r="F4" s="21">
        <v>0</v>
      </c>
      <c r="G4" s="21">
        <v>6</v>
      </c>
      <c r="H4" s="16">
        <f t="shared" si="0"/>
        <v>6</v>
      </c>
      <c r="I4" s="22"/>
      <c r="J4" s="23"/>
      <c r="K4" s="23"/>
      <c r="L4" s="24"/>
      <c r="M4" s="18"/>
      <c r="N4" s="18"/>
    </row>
    <row r="5" spans="1:14" ht="36.75" customHeight="1">
      <c r="A5" s="11">
        <v>3</v>
      </c>
      <c r="B5" s="20" t="s">
        <v>17</v>
      </c>
      <c r="C5" s="20"/>
      <c r="D5" s="21" t="s">
        <v>15</v>
      </c>
      <c r="E5" s="21">
        <v>0</v>
      </c>
      <c r="F5" s="21">
        <v>0</v>
      </c>
      <c r="G5" s="21">
        <v>10</v>
      </c>
      <c r="H5" s="16">
        <f t="shared" si="0"/>
        <v>10</v>
      </c>
      <c r="I5" s="22"/>
      <c r="J5" s="23"/>
      <c r="K5" s="23"/>
      <c r="L5" s="24"/>
      <c r="M5" s="18"/>
      <c r="N5" s="18"/>
    </row>
    <row r="6" spans="1:14" ht="33.75" customHeight="1">
      <c r="A6" s="19">
        <v>4</v>
      </c>
      <c r="B6" s="25" t="s">
        <v>18</v>
      </c>
      <c r="C6" s="26"/>
      <c r="D6" s="27" t="s">
        <v>19</v>
      </c>
      <c r="E6" s="27">
        <v>20</v>
      </c>
      <c r="F6" s="27">
        <v>10</v>
      </c>
      <c r="G6" s="19">
        <v>10</v>
      </c>
      <c r="H6" s="16">
        <f t="shared" si="0"/>
        <v>40</v>
      </c>
      <c r="I6" s="28"/>
      <c r="J6" s="28"/>
      <c r="K6" s="28"/>
      <c r="L6" s="18"/>
      <c r="M6" s="18"/>
      <c r="N6" s="18"/>
    </row>
    <row r="7" spans="1:14" ht="55.5" customHeight="1">
      <c r="A7" s="11">
        <v>5</v>
      </c>
      <c r="B7" s="29" t="s">
        <v>20</v>
      </c>
      <c r="C7" s="30"/>
      <c r="D7" s="31" t="s">
        <v>15</v>
      </c>
      <c r="E7" s="19">
        <v>100</v>
      </c>
      <c r="F7" s="19">
        <v>40</v>
      </c>
      <c r="G7" s="32">
        <v>300</v>
      </c>
      <c r="H7" s="16">
        <f t="shared" si="0"/>
        <v>440</v>
      </c>
      <c r="I7" s="18"/>
      <c r="J7" s="18"/>
      <c r="K7" s="28"/>
      <c r="L7" s="18"/>
      <c r="M7" s="18"/>
      <c r="N7" s="18"/>
    </row>
    <row r="8" spans="1:14" ht="48.75" customHeight="1">
      <c r="A8" s="19">
        <v>6</v>
      </c>
      <c r="B8" s="25" t="s">
        <v>21</v>
      </c>
      <c r="C8" s="26"/>
      <c r="D8" s="27" t="s">
        <v>19</v>
      </c>
      <c r="E8" s="27">
        <v>10</v>
      </c>
      <c r="F8" s="27">
        <v>180</v>
      </c>
      <c r="G8" s="19">
        <v>0</v>
      </c>
      <c r="H8" s="16">
        <f t="shared" si="0"/>
        <v>190</v>
      </c>
      <c r="I8" s="28"/>
      <c r="J8" s="28"/>
      <c r="K8" s="28"/>
      <c r="L8" s="18"/>
      <c r="M8" s="18"/>
      <c r="N8" s="18"/>
    </row>
    <row r="9" spans="1:14" ht="42" customHeight="1">
      <c r="A9" s="11">
        <v>7</v>
      </c>
      <c r="B9" s="20" t="s">
        <v>22</v>
      </c>
      <c r="C9" s="20"/>
      <c r="D9" s="21" t="s">
        <v>15</v>
      </c>
      <c r="E9" s="21">
        <v>0</v>
      </c>
      <c r="F9" s="21">
        <v>0</v>
      </c>
      <c r="G9" s="21">
        <v>10</v>
      </c>
      <c r="H9" s="16">
        <f t="shared" si="0"/>
        <v>10</v>
      </c>
      <c r="I9" s="22"/>
      <c r="J9" s="23"/>
      <c r="K9" s="23"/>
      <c r="L9" s="24"/>
      <c r="M9" s="18"/>
      <c r="N9" s="18"/>
    </row>
    <row r="10" spans="1:14" ht="42.75" customHeight="1">
      <c r="A10" s="19">
        <v>8</v>
      </c>
      <c r="B10" s="33" t="s">
        <v>23</v>
      </c>
      <c r="C10" s="34"/>
      <c r="D10" s="35" t="s">
        <v>19</v>
      </c>
      <c r="E10" s="36">
        <v>0</v>
      </c>
      <c r="F10" s="36">
        <v>0</v>
      </c>
      <c r="G10" s="37">
        <v>150</v>
      </c>
      <c r="H10" s="16">
        <f t="shared" si="0"/>
        <v>150</v>
      </c>
      <c r="I10" s="23"/>
      <c r="J10" s="23"/>
      <c r="K10" s="23"/>
      <c r="L10" s="24"/>
      <c r="M10" s="18"/>
      <c r="N10" s="18"/>
    </row>
    <row r="11" spans="1:14" ht="42.75" customHeight="1">
      <c r="A11" s="11">
        <v>9</v>
      </c>
      <c r="B11" s="38" t="s">
        <v>24</v>
      </c>
      <c r="C11" s="26"/>
      <c r="D11" s="31" t="s">
        <v>19</v>
      </c>
      <c r="E11" s="27">
        <v>10</v>
      </c>
      <c r="F11" s="27">
        <v>20</v>
      </c>
      <c r="G11" s="19">
        <v>10</v>
      </c>
      <c r="H11" s="16">
        <f t="shared" si="0"/>
        <v>40</v>
      </c>
      <c r="I11" s="28"/>
      <c r="J11" s="28"/>
      <c r="K11" s="28"/>
      <c r="L11" s="18"/>
      <c r="M11" s="18"/>
      <c r="N11" s="18"/>
    </row>
    <row r="12" spans="1:14" ht="30" customHeight="1">
      <c r="A12" s="19">
        <v>10</v>
      </c>
      <c r="B12" s="20" t="s">
        <v>25</v>
      </c>
      <c r="C12" s="20"/>
      <c r="D12" s="21" t="s">
        <v>15</v>
      </c>
      <c r="E12" s="21">
        <v>0</v>
      </c>
      <c r="F12" s="21">
        <v>0</v>
      </c>
      <c r="G12" s="21">
        <v>10</v>
      </c>
      <c r="H12" s="16">
        <f t="shared" si="0"/>
        <v>10</v>
      </c>
      <c r="I12" s="22"/>
      <c r="J12" s="23"/>
      <c r="K12" s="23"/>
      <c r="L12" s="24"/>
      <c r="M12" s="18"/>
      <c r="N12" s="18"/>
    </row>
    <row r="13" spans="1:14" ht="23.25" customHeight="1">
      <c r="A13" s="11">
        <v>11</v>
      </c>
      <c r="B13" s="25" t="s">
        <v>26</v>
      </c>
      <c r="C13" s="26"/>
      <c r="D13" s="27" t="s">
        <v>19</v>
      </c>
      <c r="E13" s="27">
        <v>200</v>
      </c>
      <c r="F13" s="27">
        <v>50</v>
      </c>
      <c r="G13" s="19">
        <v>500</v>
      </c>
      <c r="H13" s="16">
        <f t="shared" si="0"/>
        <v>750</v>
      </c>
      <c r="I13" s="28"/>
      <c r="J13" s="28"/>
      <c r="K13" s="28"/>
      <c r="L13" s="18"/>
      <c r="M13" s="18"/>
      <c r="N13" s="18"/>
    </row>
    <row r="14" spans="1:14" ht="15">
      <c r="A14" s="19">
        <v>12</v>
      </c>
      <c r="B14" s="25" t="s">
        <v>27</v>
      </c>
      <c r="C14" s="26"/>
      <c r="D14" s="27" t="s">
        <v>19</v>
      </c>
      <c r="E14" s="27">
        <v>60</v>
      </c>
      <c r="F14" s="27">
        <v>60</v>
      </c>
      <c r="G14" s="19">
        <v>500</v>
      </c>
      <c r="H14" s="16">
        <f t="shared" si="0"/>
        <v>620</v>
      </c>
      <c r="I14" s="28"/>
      <c r="J14" s="28"/>
      <c r="K14" s="28"/>
      <c r="L14" s="18"/>
      <c r="M14" s="18"/>
      <c r="N14" s="18"/>
    </row>
    <row r="15" spans="1:14" ht="28.5">
      <c r="A15" s="11">
        <v>13</v>
      </c>
      <c r="B15" s="25" t="s">
        <v>28</v>
      </c>
      <c r="C15" s="26"/>
      <c r="D15" s="27" t="s">
        <v>19</v>
      </c>
      <c r="E15" s="27">
        <v>1000</v>
      </c>
      <c r="F15" s="27">
        <v>25</v>
      </c>
      <c r="G15" s="19">
        <v>100</v>
      </c>
      <c r="H15" s="16">
        <f t="shared" si="0"/>
        <v>1125</v>
      </c>
      <c r="I15" s="28"/>
      <c r="J15" s="28"/>
      <c r="K15" s="28"/>
      <c r="L15" s="18"/>
      <c r="M15" s="18"/>
      <c r="N15" s="18"/>
    </row>
    <row r="16" spans="1:14" ht="15">
      <c r="A16" s="19">
        <v>14</v>
      </c>
      <c r="B16" s="20" t="s">
        <v>29</v>
      </c>
      <c r="C16" s="20"/>
      <c r="D16" s="21" t="s">
        <v>15</v>
      </c>
      <c r="E16" s="21">
        <v>0</v>
      </c>
      <c r="F16" s="21">
        <v>0</v>
      </c>
      <c r="G16" s="21">
        <v>25</v>
      </c>
      <c r="H16" s="16">
        <f t="shared" si="0"/>
        <v>25</v>
      </c>
      <c r="I16" s="22"/>
      <c r="J16" s="23"/>
      <c r="K16" s="23"/>
      <c r="L16" s="24"/>
      <c r="M16" s="18"/>
      <c r="N16" s="18"/>
    </row>
    <row r="17" spans="1:14" ht="15">
      <c r="A17" s="11">
        <v>15</v>
      </c>
      <c r="B17" s="25" t="s">
        <v>30</v>
      </c>
      <c r="C17" s="26"/>
      <c r="D17" s="31" t="s">
        <v>19</v>
      </c>
      <c r="E17" s="27">
        <v>10</v>
      </c>
      <c r="F17" s="27">
        <v>650</v>
      </c>
      <c r="G17" s="19">
        <v>20</v>
      </c>
      <c r="H17" s="16">
        <f t="shared" si="0"/>
        <v>680</v>
      </c>
      <c r="I17" s="28"/>
      <c r="J17" s="28"/>
      <c r="K17" s="28"/>
      <c r="L17" s="18"/>
      <c r="M17" s="18"/>
      <c r="N17" s="18"/>
    </row>
    <row r="18" spans="1:14" ht="28.5">
      <c r="A18" s="19">
        <v>16</v>
      </c>
      <c r="B18" s="39" t="s">
        <v>31</v>
      </c>
      <c r="C18" s="39"/>
      <c r="D18" s="40" t="s">
        <v>19</v>
      </c>
      <c r="E18" s="27">
        <v>600</v>
      </c>
      <c r="F18" s="27">
        <v>50</v>
      </c>
      <c r="G18" s="19">
        <v>250</v>
      </c>
      <c r="H18" s="16">
        <f t="shared" si="0"/>
        <v>900</v>
      </c>
      <c r="I18" s="28"/>
      <c r="J18" s="28"/>
      <c r="K18" s="28"/>
      <c r="L18" s="18"/>
      <c r="M18" s="18"/>
      <c r="N18" s="18"/>
    </row>
    <row r="19" spans="1:14" ht="15">
      <c r="A19" s="11">
        <v>17</v>
      </c>
      <c r="B19" s="25" t="s">
        <v>32</v>
      </c>
      <c r="C19" s="26"/>
      <c r="D19" s="27" t="s">
        <v>19</v>
      </c>
      <c r="E19" s="27">
        <v>5</v>
      </c>
      <c r="F19" s="27">
        <v>5</v>
      </c>
      <c r="G19" s="19">
        <v>5</v>
      </c>
      <c r="H19" s="16">
        <f t="shared" si="0"/>
        <v>15</v>
      </c>
      <c r="I19" s="28"/>
      <c r="J19" s="28"/>
      <c r="K19" s="28"/>
      <c r="L19" s="18"/>
      <c r="M19" s="18"/>
      <c r="N19" s="18"/>
    </row>
    <row r="20" spans="1:14" ht="15">
      <c r="A20" s="19">
        <v>18</v>
      </c>
      <c r="B20" s="25" t="s">
        <v>33</v>
      </c>
      <c r="C20" s="27"/>
      <c r="D20" s="27" t="s">
        <v>15</v>
      </c>
      <c r="E20" s="27">
        <v>20</v>
      </c>
      <c r="F20" s="27">
        <v>30</v>
      </c>
      <c r="G20" s="19">
        <v>20</v>
      </c>
      <c r="H20" s="16">
        <f t="shared" si="0"/>
        <v>70</v>
      </c>
      <c r="I20" s="28"/>
      <c r="J20" s="28"/>
      <c r="K20" s="28"/>
      <c r="L20" s="18"/>
      <c r="M20" s="18"/>
      <c r="N20" s="18"/>
    </row>
    <row r="21" spans="1:14" ht="15">
      <c r="A21" s="11">
        <v>19</v>
      </c>
      <c r="B21" s="25" t="s">
        <v>34</v>
      </c>
      <c r="C21" s="27"/>
      <c r="D21" s="27" t="s">
        <v>19</v>
      </c>
      <c r="E21" s="27">
        <v>20</v>
      </c>
      <c r="F21" s="27">
        <v>0</v>
      </c>
      <c r="G21" s="19">
        <v>80</v>
      </c>
      <c r="H21" s="16">
        <f t="shared" si="0"/>
        <v>100</v>
      </c>
      <c r="I21" s="28"/>
      <c r="J21" s="28"/>
      <c r="K21" s="28"/>
      <c r="L21" s="18"/>
      <c r="M21" s="18"/>
      <c r="N21" s="18"/>
    </row>
    <row r="22" spans="1:14" ht="28.5">
      <c r="A22" s="19">
        <v>20</v>
      </c>
      <c r="B22" s="39" t="s">
        <v>35</v>
      </c>
      <c r="C22" s="39"/>
      <c r="D22" s="40" t="s">
        <v>19</v>
      </c>
      <c r="E22" s="27">
        <v>0</v>
      </c>
      <c r="F22" s="27">
        <v>2</v>
      </c>
      <c r="G22" s="19">
        <v>15</v>
      </c>
      <c r="H22" s="16">
        <f t="shared" si="0"/>
        <v>17</v>
      </c>
      <c r="I22" s="28"/>
      <c r="J22" s="28"/>
      <c r="K22" s="28"/>
      <c r="L22" s="18"/>
      <c r="M22" s="18"/>
      <c r="N22" s="18"/>
    </row>
    <row r="23" spans="1:14" ht="15">
      <c r="A23" s="11">
        <v>21</v>
      </c>
      <c r="B23" s="34" t="s">
        <v>36</v>
      </c>
      <c r="C23" s="34"/>
      <c r="D23" s="35" t="s">
        <v>19</v>
      </c>
      <c r="E23" s="36">
        <v>0</v>
      </c>
      <c r="F23" s="36">
        <v>0</v>
      </c>
      <c r="G23" s="37">
        <v>30</v>
      </c>
      <c r="H23" s="16">
        <f t="shared" si="0"/>
        <v>30</v>
      </c>
      <c r="I23" s="23"/>
      <c r="J23" s="23"/>
      <c r="K23" s="23"/>
      <c r="L23" s="24"/>
      <c r="M23" s="18"/>
      <c r="N23" s="18"/>
    </row>
    <row r="24" spans="1:14" ht="15">
      <c r="A24" s="19">
        <v>22</v>
      </c>
      <c r="B24" s="34" t="s">
        <v>37</v>
      </c>
      <c r="C24" s="34"/>
      <c r="D24" s="35" t="s">
        <v>19</v>
      </c>
      <c r="E24" s="36">
        <v>0</v>
      </c>
      <c r="F24" s="36">
        <v>0</v>
      </c>
      <c r="G24" s="37">
        <v>5</v>
      </c>
      <c r="H24" s="16">
        <f t="shared" si="0"/>
        <v>5</v>
      </c>
      <c r="I24" s="23"/>
      <c r="J24" s="23"/>
      <c r="K24" s="23"/>
      <c r="L24" s="24"/>
      <c r="M24" s="18"/>
      <c r="N24" s="18"/>
    </row>
    <row r="25" spans="1:14" ht="15">
      <c r="A25" s="11">
        <v>23</v>
      </c>
      <c r="B25" s="34" t="s">
        <v>38</v>
      </c>
      <c r="C25" s="34"/>
      <c r="D25" s="35" t="s">
        <v>19</v>
      </c>
      <c r="E25" s="36">
        <v>0</v>
      </c>
      <c r="F25" s="36">
        <v>0</v>
      </c>
      <c r="G25" s="37">
        <v>5</v>
      </c>
      <c r="H25" s="16">
        <f t="shared" si="0"/>
        <v>5</v>
      </c>
      <c r="I25" s="23"/>
      <c r="J25" s="23"/>
      <c r="K25" s="23"/>
      <c r="L25" s="24"/>
      <c r="M25" s="18"/>
      <c r="N25" s="18"/>
    </row>
    <row r="26" spans="1:14" ht="15">
      <c r="A26" s="19">
        <v>24</v>
      </c>
      <c r="B26" s="34" t="s">
        <v>39</v>
      </c>
      <c r="C26" s="34"/>
      <c r="D26" s="35" t="s">
        <v>19</v>
      </c>
      <c r="E26" s="36">
        <v>0</v>
      </c>
      <c r="F26" s="36">
        <v>0</v>
      </c>
      <c r="G26" s="37">
        <v>4</v>
      </c>
      <c r="H26" s="16">
        <f t="shared" si="0"/>
        <v>4</v>
      </c>
      <c r="I26" s="23"/>
      <c r="J26" s="23"/>
      <c r="K26" s="23"/>
      <c r="L26" s="24"/>
      <c r="M26" s="18"/>
      <c r="N26" s="18"/>
    </row>
    <row r="27" spans="1:14" ht="15">
      <c r="A27" s="11">
        <v>25</v>
      </c>
      <c r="B27" s="34" t="s">
        <v>40</v>
      </c>
      <c r="C27" s="34"/>
      <c r="D27" s="35" t="s">
        <v>19</v>
      </c>
      <c r="E27" s="36">
        <v>0</v>
      </c>
      <c r="F27" s="36">
        <v>0</v>
      </c>
      <c r="G27" s="37">
        <v>4</v>
      </c>
      <c r="H27" s="16">
        <f t="shared" si="0"/>
        <v>4</v>
      </c>
      <c r="I27" s="23"/>
      <c r="J27" s="23"/>
      <c r="K27" s="23"/>
      <c r="L27" s="24"/>
      <c r="M27" s="18"/>
      <c r="N27" s="18"/>
    </row>
    <row r="28" spans="1:14" ht="28.5">
      <c r="A28" s="19">
        <v>26</v>
      </c>
      <c r="B28" s="25" t="s">
        <v>41</v>
      </c>
      <c r="C28" s="26"/>
      <c r="D28" s="31" t="s">
        <v>19</v>
      </c>
      <c r="E28" s="27">
        <v>5</v>
      </c>
      <c r="F28" s="27">
        <v>5</v>
      </c>
      <c r="G28" s="19">
        <v>0</v>
      </c>
      <c r="H28" s="16">
        <f t="shared" si="0"/>
        <v>10</v>
      </c>
      <c r="I28" s="28"/>
      <c r="J28" s="28"/>
      <c r="K28" s="28"/>
      <c r="L28" s="18"/>
      <c r="M28" s="18"/>
      <c r="N28" s="18"/>
    </row>
    <row r="29" spans="1:14" ht="15">
      <c r="A29" s="11">
        <v>27</v>
      </c>
      <c r="B29" s="39" t="s">
        <v>42</v>
      </c>
      <c r="C29" s="39"/>
      <c r="D29" s="40" t="s">
        <v>19</v>
      </c>
      <c r="E29" s="27">
        <v>0</v>
      </c>
      <c r="F29" s="27">
        <v>0</v>
      </c>
      <c r="G29" s="19">
        <v>4</v>
      </c>
      <c r="H29" s="16">
        <f t="shared" si="0"/>
        <v>4</v>
      </c>
      <c r="I29" s="28"/>
      <c r="J29" s="28"/>
      <c r="K29" s="28"/>
      <c r="L29" s="18"/>
      <c r="M29" s="18"/>
      <c r="N29" s="18"/>
    </row>
    <row r="30" spans="1:14" ht="15">
      <c r="A30" s="19">
        <v>28</v>
      </c>
      <c r="B30" s="25" t="s">
        <v>43</v>
      </c>
      <c r="C30" s="26"/>
      <c r="D30" s="27" t="s">
        <v>19</v>
      </c>
      <c r="E30" s="27">
        <v>2</v>
      </c>
      <c r="F30" s="27">
        <v>2</v>
      </c>
      <c r="G30" s="19">
        <v>4</v>
      </c>
      <c r="H30" s="16">
        <f t="shared" si="0"/>
        <v>8</v>
      </c>
      <c r="I30" s="28"/>
      <c r="J30" s="28"/>
      <c r="K30" s="28"/>
      <c r="L30" s="18"/>
      <c r="M30" s="18"/>
      <c r="N30" s="18"/>
    </row>
    <row r="31" spans="1:14" s="2" customFormat="1" ht="22.5" customHeight="1">
      <c r="A31" s="11">
        <v>29</v>
      </c>
      <c r="B31" s="41" t="s">
        <v>44</v>
      </c>
      <c r="C31" s="26"/>
      <c r="D31" s="27" t="s">
        <v>15</v>
      </c>
      <c r="E31" s="27">
        <v>30</v>
      </c>
      <c r="F31" s="27">
        <v>10</v>
      </c>
      <c r="G31" s="19">
        <v>40</v>
      </c>
      <c r="H31" s="16">
        <f t="shared" si="0"/>
        <v>80</v>
      </c>
      <c r="I31" s="28"/>
      <c r="J31" s="28"/>
      <c r="K31" s="28"/>
      <c r="L31" s="18"/>
      <c r="M31" s="18"/>
      <c r="N31" s="18"/>
    </row>
    <row r="32" spans="1:14" ht="15">
      <c r="A32" s="19">
        <v>30</v>
      </c>
      <c r="B32" s="25" t="s">
        <v>45</v>
      </c>
      <c r="C32" s="26"/>
      <c r="D32" s="31" t="s">
        <v>19</v>
      </c>
      <c r="E32" s="27">
        <v>10</v>
      </c>
      <c r="F32" s="27">
        <v>5</v>
      </c>
      <c r="G32" s="19">
        <v>10</v>
      </c>
      <c r="H32" s="16">
        <f t="shared" si="0"/>
        <v>25</v>
      </c>
      <c r="I32" s="28"/>
      <c r="J32" s="28"/>
      <c r="K32" s="28"/>
      <c r="L32" s="18"/>
      <c r="M32" s="18"/>
      <c r="N32" s="18"/>
    </row>
    <row r="33" spans="1:14" ht="28.5">
      <c r="A33" s="11">
        <v>31</v>
      </c>
      <c r="B33" s="25" t="s">
        <v>46</v>
      </c>
      <c r="C33" s="26"/>
      <c r="D33" s="27" t="s">
        <v>19</v>
      </c>
      <c r="E33" s="27">
        <v>400</v>
      </c>
      <c r="F33" s="27">
        <v>100</v>
      </c>
      <c r="G33" s="19">
        <v>200</v>
      </c>
      <c r="H33" s="16">
        <f t="shared" si="0"/>
        <v>700</v>
      </c>
      <c r="I33" s="28"/>
      <c r="J33" s="28"/>
      <c r="K33" s="28"/>
      <c r="L33" s="18"/>
      <c r="M33" s="18"/>
      <c r="N33" s="18"/>
    </row>
    <row r="34" spans="1:14" s="3" customFormat="1" ht="28.5">
      <c r="A34" s="19">
        <v>32</v>
      </c>
      <c r="B34" s="25" t="s">
        <v>47</v>
      </c>
      <c r="C34" s="26"/>
      <c r="D34" s="27" t="s">
        <v>19</v>
      </c>
      <c r="E34" s="27">
        <v>0</v>
      </c>
      <c r="F34" s="27">
        <v>20</v>
      </c>
      <c r="G34" s="19">
        <v>0</v>
      </c>
      <c r="H34" s="16">
        <f t="shared" si="0"/>
        <v>20</v>
      </c>
      <c r="I34" s="28"/>
      <c r="J34" s="28"/>
      <c r="K34" s="28"/>
      <c r="L34" s="18"/>
      <c r="M34" s="18"/>
      <c r="N34" s="18"/>
    </row>
    <row r="35" spans="1:14" s="3" customFormat="1" ht="28.5" customHeight="1">
      <c r="A35" s="11">
        <v>33</v>
      </c>
      <c r="B35" s="25" t="s">
        <v>48</v>
      </c>
      <c r="C35" s="26"/>
      <c r="D35" s="27" t="s">
        <v>19</v>
      </c>
      <c r="E35" s="27">
        <v>65</v>
      </c>
      <c r="F35" s="27">
        <v>30</v>
      </c>
      <c r="G35" s="19">
        <v>120</v>
      </c>
      <c r="H35" s="16">
        <f t="shared" si="0"/>
        <v>215</v>
      </c>
      <c r="I35" s="28"/>
      <c r="J35" s="28"/>
      <c r="K35" s="28"/>
      <c r="L35" s="18"/>
      <c r="M35" s="18"/>
      <c r="N35" s="18"/>
    </row>
    <row r="36" spans="1:14" s="3" customFormat="1" ht="15">
      <c r="A36" s="19">
        <v>34</v>
      </c>
      <c r="B36" s="25" t="s">
        <v>49</v>
      </c>
      <c r="C36" s="26"/>
      <c r="D36" s="31" t="s">
        <v>19</v>
      </c>
      <c r="E36" s="27">
        <v>200</v>
      </c>
      <c r="F36" s="27">
        <v>10</v>
      </c>
      <c r="G36" s="19">
        <v>120</v>
      </c>
      <c r="H36" s="16">
        <f t="shared" si="0"/>
        <v>330</v>
      </c>
      <c r="I36" s="28"/>
      <c r="J36" s="28"/>
      <c r="K36" s="28"/>
      <c r="L36" s="18"/>
      <c r="M36" s="18"/>
      <c r="N36" s="18"/>
    </row>
    <row r="37" spans="1:14" ht="15">
      <c r="A37" s="11">
        <v>35</v>
      </c>
      <c r="B37" s="25" t="s">
        <v>50</v>
      </c>
      <c r="C37" s="26"/>
      <c r="D37" s="31" t="s">
        <v>19</v>
      </c>
      <c r="E37" s="27">
        <v>10</v>
      </c>
      <c r="F37" s="27">
        <v>5</v>
      </c>
      <c r="G37" s="19">
        <v>120</v>
      </c>
      <c r="H37" s="16">
        <f t="shared" si="0"/>
        <v>135</v>
      </c>
      <c r="I37" s="28"/>
      <c r="J37" s="28"/>
      <c r="K37" s="28"/>
      <c r="L37" s="18"/>
      <c r="M37" s="18"/>
      <c r="N37" s="18"/>
    </row>
    <row r="38" spans="1:14" ht="28.5" customHeight="1">
      <c r="A38" s="19">
        <v>36</v>
      </c>
      <c r="B38" s="20" t="s">
        <v>51</v>
      </c>
      <c r="C38" s="20"/>
      <c r="D38" s="21" t="s">
        <v>15</v>
      </c>
      <c r="E38" s="21">
        <v>2</v>
      </c>
      <c r="F38" s="21">
        <v>0</v>
      </c>
      <c r="G38" s="21">
        <v>6</v>
      </c>
      <c r="H38" s="16">
        <f t="shared" si="0"/>
        <v>8</v>
      </c>
      <c r="I38" s="22"/>
      <c r="J38" s="23"/>
      <c r="K38" s="23"/>
      <c r="L38" s="24"/>
      <c r="M38" s="18"/>
      <c r="N38" s="18"/>
    </row>
    <row r="39" spans="1:14" ht="28.5" customHeight="1">
      <c r="A39" s="11">
        <v>37</v>
      </c>
      <c r="B39" s="20" t="s">
        <v>52</v>
      </c>
      <c r="C39" s="20"/>
      <c r="D39" s="21" t="s">
        <v>15</v>
      </c>
      <c r="E39" s="21">
        <v>0</v>
      </c>
      <c r="F39" s="21">
        <v>0</v>
      </c>
      <c r="G39" s="21">
        <v>6</v>
      </c>
      <c r="H39" s="16">
        <f t="shared" si="0"/>
        <v>6</v>
      </c>
      <c r="I39" s="22"/>
      <c r="J39" s="23"/>
      <c r="K39" s="23"/>
      <c r="L39" s="24"/>
      <c r="M39" s="18"/>
      <c r="N39" s="18"/>
    </row>
    <row r="40" spans="1:16" ht="24" customHeight="1">
      <c r="A40" s="19">
        <v>38</v>
      </c>
      <c r="B40" s="25" t="s">
        <v>53</v>
      </c>
      <c r="C40" s="26"/>
      <c r="D40" s="31" t="s">
        <v>15</v>
      </c>
      <c r="E40" s="27">
        <v>0</v>
      </c>
      <c r="F40" s="27">
        <v>40</v>
      </c>
      <c r="G40" s="19">
        <v>0</v>
      </c>
      <c r="H40" s="16">
        <f t="shared" si="0"/>
        <v>40</v>
      </c>
      <c r="I40" s="28"/>
      <c r="J40" s="28"/>
      <c r="K40" s="28"/>
      <c r="L40" s="18"/>
      <c r="M40" s="18"/>
      <c r="N40" s="18"/>
      <c r="P40" s="42"/>
    </row>
    <row r="41" spans="1:16" ht="27" customHeight="1">
      <c r="A41" s="11">
        <v>39</v>
      </c>
      <c r="B41" s="25" t="s">
        <v>54</v>
      </c>
      <c r="C41" s="26"/>
      <c r="D41" s="27" t="s">
        <v>55</v>
      </c>
      <c r="E41" s="27">
        <v>250</v>
      </c>
      <c r="F41" s="27">
        <v>40</v>
      </c>
      <c r="G41" s="19">
        <v>10</v>
      </c>
      <c r="H41" s="16">
        <f t="shared" si="0"/>
        <v>300</v>
      </c>
      <c r="I41" s="28"/>
      <c r="J41" s="28"/>
      <c r="K41" s="28"/>
      <c r="L41" s="18"/>
      <c r="M41" s="18"/>
      <c r="N41" s="18"/>
      <c r="P41" s="43"/>
    </row>
    <row r="42" spans="1:16" s="2" customFormat="1" ht="48.75" customHeight="1">
      <c r="A42" s="19">
        <v>40</v>
      </c>
      <c r="B42" s="44" t="s">
        <v>56</v>
      </c>
      <c r="C42" s="26"/>
      <c r="D42" s="27" t="s">
        <v>55</v>
      </c>
      <c r="E42" s="27">
        <v>30</v>
      </c>
      <c r="F42" s="27">
        <v>5</v>
      </c>
      <c r="G42" s="19">
        <v>20</v>
      </c>
      <c r="H42" s="16">
        <f t="shared" si="0"/>
        <v>55</v>
      </c>
      <c r="I42" s="28"/>
      <c r="J42" s="28"/>
      <c r="K42" s="28"/>
      <c r="L42" s="18"/>
      <c r="M42" s="18"/>
      <c r="N42" s="18"/>
      <c r="P42" s="45"/>
    </row>
    <row r="43" spans="1:16" ht="71.25">
      <c r="A43" s="11">
        <v>41</v>
      </c>
      <c r="B43" s="44" t="s">
        <v>57</v>
      </c>
      <c r="C43" s="26"/>
      <c r="D43" s="27" t="s">
        <v>55</v>
      </c>
      <c r="E43" s="27">
        <v>50</v>
      </c>
      <c r="F43" s="27">
        <v>180</v>
      </c>
      <c r="G43" s="19">
        <v>80</v>
      </c>
      <c r="H43" s="16">
        <f t="shared" si="0"/>
        <v>310</v>
      </c>
      <c r="I43" s="28"/>
      <c r="J43" s="28"/>
      <c r="K43" s="28"/>
      <c r="L43" s="18"/>
      <c r="M43" s="18"/>
      <c r="N43" s="18"/>
      <c r="P43" s="43"/>
    </row>
    <row r="44" spans="1:16" s="2" customFormat="1" ht="28.5">
      <c r="A44" s="19">
        <v>42</v>
      </c>
      <c r="B44" s="38" t="s">
        <v>58</v>
      </c>
      <c r="C44" s="26"/>
      <c r="D44" s="31" t="s">
        <v>19</v>
      </c>
      <c r="E44" s="27">
        <v>100</v>
      </c>
      <c r="F44" s="27">
        <v>100</v>
      </c>
      <c r="G44" s="19">
        <v>75</v>
      </c>
      <c r="H44" s="16">
        <f t="shared" si="0"/>
        <v>275</v>
      </c>
      <c r="I44" s="28"/>
      <c r="J44" s="28"/>
      <c r="K44" s="28"/>
      <c r="L44" s="18"/>
      <c r="M44" s="18"/>
      <c r="N44" s="18"/>
      <c r="P44" s="45"/>
    </row>
    <row r="45" spans="1:16" ht="23.25" customHeight="1">
      <c r="A45" s="11">
        <v>43</v>
      </c>
      <c r="B45" s="46" t="s">
        <v>59</v>
      </c>
      <c r="C45" s="30"/>
      <c r="D45" s="31" t="s">
        <v>19</v>
      </c>
      <c r="E45" s="19">
        <v>20</v>
      </c>
      <c r="F45" s="19">
        <v>0</v>
      </c>
      <c r="G45" s="19">
        <v>0</v>
      </c>
      <c r="H45" s="16">
        <f t="shared" si="0"/>
        <v>20</v>
      </c>
      <c r="I45" s="18"/>
      <c r="J45" s="18"/>
      <c r="K45" s="18"/>
      <c r="L45" s="18"/>
      <c r="M45" s="18"/>
      <c r="N45" s="18"/>
      <c r="P45" s="43"/>
    </row>
    <row r="46" spans="1:16" ht="28.5" customHeight="1">
      <c r="A46" s="19">
        <v>44</v>
      </c>
      <c r="B46" s="46" t="s">
        <v>60</v>
      </c>
      <c r="C46" s="26"/>
      <c r="D46" s="31" t="s">
        <v>19</v>
      </c>
      <c r="E46" s="27">
        <v>100</v>
      </c>
      <c r="F46" s="27">
        <v>120</v>
      </c>
      <c r="G46" s="19">
        <v>50</v>
      </c>
      <c r="H46" s="16">
        <f t="shared" si="0"/>
        <v>270</v>
      </c>
      <c r="I46" s="28"/>
      <c r="J46" s="28"/>
      <c r="K46" s="28"/>
      <c r="L46" s="18"/>
      <c r="M46" s="18"/>
      <c r="N46" s="18"/>
      <c r="P46" s="43"/>
    </row>
    <row r="47" spans="1:16" s="2" customFormat="1" ht="28.5">
      <c r="A47" s="11">
        <v>45</v>
      </c>
      <c r="B47" s="25" t="s">
        <v>61</v>
      </c>
      <c r="C47" s="26"/>
      <c r="D47" s="31" t="s">
        <v>19</v>
      </c>
      <c r="E47" s="27">
        <v>10</v>
      </c>
      <c r="F47" s="27">
        <v>10</v>
      </c>
      <c r="G47" s="19">
        <v>10</v>
      </c>
      <c r="H47" s="16">
        <f t="shared" si="0"/>
        <v>30</v>
      </c>
      <c r="I47" s="28"/>
      <c r="J47" s="28"/>
      <c r="K47" s="28"/>
      <c r="L47" s="18"/>
      <c r="M47" s="18"/>
      <c r="N47" s="18"/>
      <c r="P47" s="45"/>
    </row>
    <row r="48" spans="1:16" ht="29.25" customHeight="1">
      <c r="A48" s="19">
        <v>46</v>
      </c>
      <c r="B48" s="29" t="s">
        <v>62</v>
      </c>
      <c r="C48" s="30"/>
      <c r="D48" s="19" t="s">
        <v>19</v>
      </c>
      <c r="E48" s="19">
        <v>1</v>
      </c>
      <c r="F48" s="19">
        <v>3</v>
      </c>
      <c r="G48" s="19">
        <v>1</v>
      </c>
      <c r="H48" s="16">
        <f t="shared" si="0"/>
        <v>5</v>
      </c>
      <c r="I48" s="18"/>
      <c r="J48" s="18"/>
      <c r="K48" s="18"/>
      <c r="L48" s="18"/>
      <c r="M48" s="18"/>
      <c r="N48" s="18"/>
      <c r="P48" s="43"/>
    </row>
    <row r="49" spans="1:16" ht="28.5">
      <c r="A49" s="11">
        <v>47</v>
      </c>
      <c r="B49" s="25" t="s">
        <v>63</v>
      </c>
      <c r="C49" s="26"/>
      <c r="D49" s="31" t="s">
        <v>19</v>
      </c>
      <c r="E49" s="27">
        <v>30</v>
      </c>
      <c r="F49" s="27">
        <v>15</v>
      </c>
      <c r="G49" s="19">
        <v>500</v>
      </c>
      <c r="H49" s="16">
        <f t="shared" si="0"/>
        <v>545</v>
      </c>
      <c r="I49" s="28"/>
      <c r="J49" s="28"/>
      <c r="K49" s="28"/>
      <c r="L49" s="18"/>
      <c r="M49" s="18"/>
      <c r="N49" s="18"/>
      <c r="P49" s="43"/>
    </row>
    <row r="50" spans="1:16" s="48" customFormat="1" ht="42.75">
      <c r="A50" s="19">
        <v>48</v>
      </c>
      <c r="B50" s="47" t="s">
        <v>64</v>
      </c>
      <c r="C50" s="39"/>
      <c r="D50" s="40" t="s">
        <v>19</v>
      </c>
      <c r="E50" s="27">
        <v>0</v>
      </c>
      <c r="F50" s="27">
        <v>0</v>
      </c>
      <c r="G50" s="19">
        <v>4</v>
      </c>
      <c r="H50" s="16">
        <f t="shared" si="0"/>
        <v>4</v>
      </c>
      <c r="I50" s="28"/>
      <c r="J50" s="28"/>
      <c r="K50" s="28"/>
      <c r="L50" s="18"/>
      <c r="M50" s="18"/>
      <c r="N50" s="18"/>
      <c r="P50" s="49"/>
    </row>
    <row r="51" spans="1:16" s="48" customFormat="1" ht="28.5">
      <c r="A51" s="11">
        <v>49</v>
      </c>
      <c r="B51" s="25" t="s">
        <v>65</v>
      </c>
      <c r="C51" s="26"/>
      <c r="D51" s="31" t="s">
        <v>19</v>
      </c>
      <c r="E51" s="27">
        <v>0</v>
      </c>
      <c r="F51" s="27">
        <v>0</v>
      </c>
      <c r="G51" s="19">
        <v>4</v>
      </c>
      <c r="H51" s="16">
        <f t="shared" si="0"/>
        <v>4</v>
      </c>
      <c r="I51" s="28"/>
      <c r="J51" s="28"/>
      <c r="K51" s="28"/>
      <c r="L51" s="18"/>
      <c r="M51" s="18"/>
      <c r="N51" s="18"/>
      <c r="P51" s="49"/>
    </row>
    <row r="52" spans="1:16" s="48" customFormat="1" ht="28.5">
      <c r="A52" s="19">
        <v>50</v>
      </c>
      <c r="B52" s="38" t="s">
        <v>66</v>
      </c>
      <c r="C52" s="30"/>
      <c r="D52" s="31" t="s">
        <v>19</v>
      </c>
      <c r="E52" s="19">
        <v>3</v>
      </c>
      <c r="F52" s="19">
        <v>1</v>
      </c>
      <c r="G52" s="19">
        <v>0</v>
      </c>
      <c r="H52" s="16">
        <f t="shared" si="0"/>
        <v>4</v>
      </c>
      <c r="I52" s="18"/>
      <c r="J52" s="18"/>
      <c r="K52" s="18"/>
      <c r="L52" s="18"/>
      <c r="M52" s="18"/>
      <c r="N52" s="18"/>
      <c r="P52" s="49"/>
    </row>
    <row r="53" spans="1:16" s="48" customFormat="1" ht="15">
      <c r="A53" s="11">
        <v>51</v>
      </c>
      <c r="B53" s="25" t="s">
        <v>67</v>
      </c>
      <c r="C53" s="26"/>
      <c r="D53" s="27" t="s">
        <v>55</v>
      </c>
      <c r="E53" s="27">
        <v>0</v>
      </c>
      <c r="F53" s="27">
        <v>700</v>
      </c>
      <c r="G53" s="19">
        <v>10</v>
      </c>
      <c r="H53" s="16">
        <f t="shared" si="0"/>
        <v>710</v>
      </c>
      <c r="I53" s="28"/>
      <c r="J53" s="28"/>
      <c r="K53" s="28"/>
      <c r="L53" s="18"/>
      <c r="M53" s="18"/>
      <c r="N53" s="18"/>
      <c r="P53" s="49"/>
    </row>
    <row r="54" spans="1:16" s="48" customFormat="1" ht="28.5">
      <c r="A54" s="19">
        <v>52</v>
      </c>
      <c r="B54" s="38" t="s">
        <v>68</v>
      </c>
      <c r="C54" s="26"/>
      <c r="D54" s="31" t="s">
        <v>19</v>
      </c>
      <c r="E54" s="27">
        <v>100</v>
      </c>
      <c r="F54" s="27">
        <v>100</v>
      </c>
      <c r="G54" s="19">
        <v>0</v>
      </c>
      <c r="H54" s="16">
        <f t="shared" si="0"/>
        <v>200</v>
      </c>
      <c r="I54" s="28"/>
      <c r="J54" s="28"/>
      <c r="K54" s="28"/>
      <c r="L54" s="18"/>
      <c r="M54" s="18"/>
      <c r="N54" s="18"/>
      <c r="P54" s="49"/>
    </row>
    <row r="55" spans="1:16" s="48" customFormat="1" ht="15">
      <c r="A55" s="11">
        <v>53</v>
      </c>
      <c r="B55" s="50" t="s">
        <v>69</v>
      </c>
      <c r="C55" s="50"/>
      <c r="D55" s="21" t="s">
        <v>19</v>
      </c>
      <c r="E55" s="19">
        <v>15</v>
      </c>
      <c r="F55" s="19">
        <v>0</v>
      </c>
      <c r="G55" s="19">
        <v>4</v>
      </c>
      <c r="H55" s="16">
        <f t="shared" si="0"/>
        <v>19</v>
      </c>
      <c r="I55" s="18"/>
      <c r="J55" s="18"/>
      <c r="K55" s="18"/>
      <c r="L55" s="18"/>
      <c r="M55" s="18"/>
      <c r="N55" s="18"/>
      <c r="P55" s="49"/>
    </row>
    <row r="56" spans="1:16" s="48" customFormat="1" ht="15">
      <c r="A56" s="19">
        <v>54</v>
      </c>
      <c r="B56" s="29" t="s">
        <v>70</v>
      </c>
      <c r="C56" s="30"/>
      <c r="D56" s="31" t="s">
        <v>19</v>
      </c>
      <c r="E56" s="19">
        <v>150</v>
      </c>
      <c r="F56" s="19">
        <v>5</v>
      </c>
      <c r="G56" s="19">
        <v>5</v>
      </c>
      <c r="H56" s="16">
        <f t="shared" si="0"/>
        <v>160</v>
      </c>
      <c r="I56" s="18"/>
      <c r="J56" s="18"/>
      <c r="K56" s="18"/>
      <c r="L56" s="18"/>
      <c r="M56" s="18"/>
      <c r="N56" s="18"/>
      <c r="P56" s="49"/>
    </row>
    <row r="57" spans="1:16" s="48" customFormat="1" ht="15">
      <c r="A57" s="11">
        <v>55</v>
      </c>
      <c r="B57" s="51" t="s">
        <v>71</v>
      </c>
      <c r="C57" s="52"/>
      <c r="D57" s="53" t="s">
        <v>19</v>
      </c>
      <c r="E57" s="54">
        <v>5</v>
      </c>
      <c r="F57" s="54">
        <v>20</v>
      </c>
      <c r="G57" s="55">
        <v>15</v>
      </c>
      <c r="H57" s="16">
        <f t="shared" si="0"/>
        <v>40</v>
      </c>
      <c r="I57" s="56"/>
      <c r="J57" s="28"/>
      <c r="K57" s="28"/>
      <c r="L57" s="18"/>
      <c r="M57" s="18"/>
      <c r="N57" s="18"/>
      <c r="P57" s="49"/>
    </row>
    <row r="58" spans="1:16" s="48" customFormat="1" ht="15">
      <c r="A58" s="19">
        <v>56</v>
      </c>
      <c r="B58" s="51" t="s">
        <v>72</v>
      </c>
      <c r="C58" s="52"/>
      <c r="D58" s="53" t="s">
        <v>19</v>
      </c>
      <c r="E58" s="54">
        <v>30</v>
      </c>
      <c r="F58" s="54">
        <v>2</v>
      </c>
      <c r="G58" s="55">
        <v>50</v>
      </c>
      <c r="H58" s="16">
        <f t="shared" si="0"/>
        <v>82</v>
      </c>
      <c r="I58" s="56"/>
      <c r="J58" s="28"/>
      <c r="K58" s="28"/>
      <c r="L58" s="18"/>
      <c r="M58" s="18"/>
      <c r="N58" s="18"/>
      <c r="P58" s="49"/>
    </row>
    <row r="59" spans="1:16" s="48" customFormat="1" ht="15">
      <c r="A59" s="11">
        <v>57</v>
      </c>
      <c r="B59" s="39" t="s">
        <v>73</v>
      </c>
      <c r="C59" s="39"/>
      <c r="D59" s="31" t="s">
        <v>19</v>
      </c>
      <c r="E59" s="27">
        <v>0</v>
      </c>
      <c r="F59" s="27">
        <v>0</v>
      </c>
      <c r="G59" s="19">
        <v>60</v>
      </c>
      <c r="H59" s="16">
        <f t="shared" si="0"/>
        <v>60</v>
      </c>
      <c r="I59" s="28"/>
      <c r="J59" s="28"/>
      <c r="K59" s="28"/>
      <c r="L59" s="18"/>
      <c r="M59" s="18"/>
      <c r="N59" s="18"/>
      <c r="P59" s="49"/>
    </row>
    <row r="60" spans="1:16" s="48" customFormat="1" ht="15">
      <c r="A60" s="19">
        <v>58</v>
      </c>
      <c r="B60" s="25" t="s">
        <v>74</v>
      </c>
      <c r="C60" s="26"/>
      <c r="D60" s="27" t="s">
        <v>19</v>
      </c>
      <c r="E60" s="27">
        <v>25</v>
      </c>
      <c r="F60" s="27">
        <v>30</v>
      </c>
      <c r="G60" s="19">
        <v>120</v>
      </c>
      <c r="H60" s="16">
        <f t="shared" si="0"/>
        <v>175</v>
      </c>
      <c r="I60" s="28"/>
      <c r="J60" s="28"/>
      <c r="K60" s="28"/>
      <c r="L60" s="18"/>
      <c r="M60" s="18"/>
      <c r="N60" s="18"/>
      <c r="P60" s="49"/>
    </row>
    <row r="61" spans="1:16" s="48" customFormat="1" ht="15">
      <c r="A61" s="11">
        <v>59</v>
      </c>
      <c r="B61" s="25" t="s">
        <v>75</v>
      </c>
      <c r="C61" s="26"/>
      <c r="D61" s="31" t="s">
        <v>19</v>
      </c>
      <c r="E61" s="27">
        <v>0</v>
      </c>
      <c r="F61" s="27">
        <v>10</v>
      </c>
      <c r="G61" s="19">
        <v>5</v>
      </c>
      <c r="H61" s="16">
        <f t="shared" si="0"/>
        <v>15</v>
      </c>
      <c r="I61" s="28"/>
      <c r="J61" s="28"/>
      <c r="K61" s="28"/>
      <c r="L61" s="18"/>
      <c r="M61" s="18"/>
      <c r="N61" s="18"/>
      <c r="P61" s="49"/>
    </row>
    <row r="62" spans="1:16" s="48" customFormat="1" ht="15">
      <c r="A62" s="19">
        <v>60</v>
      </c>
      <c r="B62" s="25" t="s">
        <v>76</v>
      </c>
      <c r="C62" s="26"/>
      <c r="D62" s="31" t="s">
        <v>19</v>
      </c>
      <c r="E62" s="27">
        <v>60</v>
      </c>
      <c r="F62" s="27">
        <v>25</v>
      </c>
      <c r="G62" s="19">
        <v>20</v>
      </c>
      <c r="H62" s="16">
        <f t="shared" si="0"/>
        <v>105</v>
      </c>
      <c r="I62" s="28"/>
      <c r="J62" s="28"/>
      <c r="K62" s="28"/>
      <c r="L62" s="18"/>
      <c r="M62" s="18"/>
      <c r="N62" s="18"/>
      <c r="P62" s="49"/>
    </row>
    <row r="63" spans="1:16" s="48" customFormat="1" ht="15">
      <c r="A63" s="11">
        <v>61</v>
      </c>
      <c r="B63" s="50" t="s">
        <v>77</v>
      </c>
      <c r="C63" s="50"/>
      <c r="D63" s="31" t="s">
        <v>19</v>
      </c>
      <c r="E63" s="27">
        <v>0</v>
      </c>
      <c r="F63" s="27">
        <v>0</v>
      </c>
      <c r="G63" s="19">
        <v>2</v>
      </c>
      <c r="H63" s="16">
        <f t="shared" si="0"/>
        <v>2</v>
      </c>
      <c r="I63" s="28"/>
      <c r="J63" s="28"/>
      <c r="K63" s="28"/>
      <c r="L63" s="18"/>
      <c r="M63" s="18"/>
      <c r="N63" s="18"/>
      <c r="P63" s="49"/>
    </row>
    <row r="64" spans="1:16" s="2" customFormat="1" ht="30.75" customHeight="1">
      <c r="A64" s="395" t="s">
        <v>78</v>
      </c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57">
        <f>SUM(M3:M63)</f>
        <v>0</v>
      </c>
      <c r="N64" s="58">
        <f>SUM(N3:N63)</f>
        <v>0</v>
      </c>
      <c r="P64" s="45"/>
    </row>
    <row r="65" spans="1:16" s="2" customFormat="1" ht="17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  <c r="N65" s="61"/>
      <c r="P65" s="45"/>
    </row>
    <row r="66" spans="1:16" ht="15.75">
      <c r="A66" s="62" t="s">
        <v>79</v>
      </c>
      <c r="B66" s="62"/>
      <c r="C66" s="62"/>
      <c r="D66" s="63"/>
      <c r="E66" s="62"/>
      <c r="F66" s="62"/>
      <c r="G66" s="64"/>
      <c r="P66" s="43"/>
    </row>
    <row r="73" ht="34.5" customHeight="1"/>
  </sheetData>
  <sheetProtection selectLockedCells="1" selectUnlockedCells="1"/>
  <mergeCells count="2">
    <mergeCell ref="A1:N1"/>
    <mergeCell ref="A64:L64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zoomScalePageLayoutView="0" workbookViewId="0" topLeftCell="A1">
      <selection activeCell="L10" sqref="L10"/>
    </sheetView>
  </sheetViews>
  <sheetFormatPr defaultColWidth="10.8515625" defaultRowHeight="12.75"/>
  <cols>
    <col min="1" max="1" width="4.8515625" style="0" customWidth="1"/>
    <col min="2" max="2" width="42.57421875" style="0" customWidth="1"/>
    <col min="3" max="3" width="15.7109375" style="0" customWidth="1"/>
    <col min="4" max="4" width="5.57421875" style="0" customWidth="1"/>
    <col min="5" max="6" width="10.28125" style="0" customWidth="1"/>
    <col min="7" max="7" width="10.28125" style="2" customWidth="1"/>
    <col min="8" max="8" width="10.28125" style="0" customWidth="1"/>
    <col min="9" max="9" width="13.57421875" style="0" customWidth="1"/>
    <col min="10" max="10" width="11.421875" style="0" hidden="1" customWidth="1"/>
    <col min="11" max="11" width="13.57421875" style="4" customWidth="1"/>
    <col min="12" max="12" width="15.421875" style="0" customWidth="1"/>
    <col min="13" max="13" width="15.8515625" style="0" customWidth="1"/>
    <col min="14" max="14" width="20.7109375" style="0" customWidth="1"/>
  </cols>
  <sheetData>
    <row r="1" spans="1:14" s="183" customFormat="1" ht="47.25" customHeight="1">
      <c r="A1" s="406" t="s">
        <v>188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" customFormat="1" ht="102" customHeight="1">
      <c r="A2" s="142" t="s">
        <v>1</v>
      </c>
      <c r="B2" s="142" t="s">
        <v>2</v>
      </c>
      <c r="C2" s="142" t="s">
        <v>3</v>
      </c>
      <c r="D2" s="142" t="s">
        <v>4</v>
      </c>
      <c r="E2" s="142" t="s">
        <v>5</v>
      </c>
      <c r="F2" s="142" t="s">
        <v>6</v>
      </c>
      <c r="G2" s="143" t="s">
        <v>7</v>
      </c>
      <c r="H2" s="142" t="s">
        <v>8</v>
      </c>
      <c r="I2" s="142" t="s">
        <v>9</v>
      </c>
      <c r="J2" s="142"/>
      <c r="K2" s="184" t="s">
        <v>10</v>
      </c>
      <c r="L2" s="142" t="s">
        <v>11</v>
      </c>
      <c r="M2" s="142" t="s">
        <v>12</v>
      </c>
      <c r="N2" s="185" t="s">
        <v>13</v>
      </c>
    </row>
    <row r="3" spans="1:14" s="2" customFormat="1" ht="42" customHeight="1">
      <c r="A3" s="148">
        <v>1</v>
      </c>
      <c r="B3" s="186" t="s">
        <v>189</v>
      </c>
      <c r="C3" s="187"/>
      <c r="D3" s="148" t="s">
        <v>190</v>
      </c>
      <c r="E3" s="148">
        <v>0</v>
      </c>
      <c r="F3" s="148">
        <v>2</v>
      </c>
      <c r="G3" s="149">
        <v>50</v>
      </c>
      <c r="H3" s="188">
        <f>E3+F3+G3</f>
        <v>52</v>
      </c>
      <c r="I3" s="152"/>
      <c r="J3" s="152"/>
      <c r="K3" s="152"/>
      <c r="L3" s="152"/>
      <c r="M3" s="152"/>
      <c r="N3" s="152"/>
    </row>
    <row r="4" spans="1:14" s="2" customFormat="1" ht="39" customHeight="1">
      <c r="A4" s="148">
        <v>2</v>
      </c>
      <c r="B4" s="186" t="s">
        <v>191</v>
      </c>
      <c r="C4" s="187"/>
      <c r="D4" s="148" t="s">
        <v>55</v>
      </c>
      <c r="E4" s="148">
        <v>5</v>
      </c>
      <c r="F4" s="148">
        <v>2</v>
      </c>
      <c r="G4" s="149">
        <v>100</v>
      </c>
      <c r="H4" s="188">
        <f>E4+F4+G4</f>
        <v>107</v>
      </c>
      <c r="I4" s="152"/>
      <c r="J4" s="152"/>
      <c r="K4" s="152"/>
      <c r="L4" s="152"/>
      <c r="M4" s="152"/>
      <c r="N4" s="152"/>
    </row>
    <row r="5" spans="1:14" s="2" customFormat="1" ht="43.5" customHeight="1">
      <c r="A5" s="148">
        <v>3</v>
      </c>
      <c r="B5" s="186" t="s">
        <v>192</v>
      </c>
      <c r="C5" s="187"/>
      <c r="D5" s="148" t="s">
        <v>55</v>
      </c>
      <c r="E5" s="148">
        <v>5</v>
      </c>
      <c r="F5" s="148">
        <v>2</v>
      </c>
      <c r="G5" s="149">
        <v>100</v>
      </c>
      <c r="H5" s="188">
        <f>E5+F5+G5</f>
        <v>107</v>
      </c>
      <c r="I5" s="152"/>
      <c r="J5" s="152"/>
      <c r="K5" s="152"/>
      <c r="L5" s="152"/>
      <c r="M5" s="152"/>
      <c r="N5" s="152"/>
    </row>
    <row r="6" spans="1:14" s="2" customFormat="1" ht="41.25" customHeight="1">
      <c r="A6" s="407" t="s">
        <v>78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189">
        <f>SUM(M3:M5)</f>
        <v>0</v>
      </c>
      <c r="N6" s="190">
        <f>SUM(N3:N5)</f>
        <v>0</v>
      </c>
    </row>
    <row r="7" spans="1:14" s="140" customFormat="1" ht="26.2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2"/>
      <c r="L7" s="191"/>
      <c r="M7" s="191"/>
      <c r="N7"/>
    </row>
    <row r="8" spans="1:11" s="159" customFormat="1" ht="18">
      <c r="A8" s="193" t="s">
        <v>130</v>
      </c>
      <c r="B8" s="193"/>
      <c r="C8" s="193"/>
      <c r="D8" s="193"/>
      <c r="E8" s="193"/>
      <c r="F8" s="193"/>
      <c r="G8" s="194"/>
      <c r="H8" s="140"/>
      <c r="K8" s="160"/>
    </row>
  </sheetData>
  <sheetProtection selectLockedCells="1" selectUnlockedCells="1"/>
  <mergeCells count="2">
    <mergeCell ref="A1:N1"/>
    <mergeCell ref="A6:L6"/>
  </mergeCells>
  <printOptions/>
  <pageMargins left="0.7875" right="0.7875" top="0.2833333333333333" bottom="0.25972222222222224" header="0.5118110236220472" footer="0.5118110236220472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5.28125" style="0" customWidth="1"/>
    <col min="2" max="2" width="32.140625" style="0" customWidth="1"/>
    <col min="3" max="3" width="19.421875" style="0" customWidth="1"/>
    <col min="4" max="6" width="9.00390625" style="0" customWidth="1"/>
    <col min="7" max="7" width="9.00390625" style="195" customWidth="1"/>
    <col min="8" max="11" width="9.00390625" style="0" customWidth="1"/>
    <col min="12" max="12" width="14.7109375" style="0" customWidth="1"/>
    <col min="13" max="13" width="14.57421875" style="0" customWidth="1"/>
  </cols>
  <sheetData>
    <row r="1" spans="1:13" s="113" customFormat="1" ht="30" customHeight="1">
      <c r="A1" s="397" t="s">
        <v>193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s="2" customFormat="1" ht="73.5" customHeight="1">
      <c r="A2" s="196" t="s">
        <v>1</v>
      </c>
      <c r="B2" s="196" t="s">
        <v>2</v>
      </c>
      <c r="C2" s="196" t="s">
        <v>3</v>
      </c>
      <c r="D2" s="196" t="s">
        <v>4</v>
      </c>
      <c r="E2" s="196" t="s">
        <v>5</v>
      </c>
      <c r="F2" s="196" t="s">
        <v>6</v>
      </c>
      <c r="G2" s="196" t="s">
        <v>7</v>
      </c>
      <c r="H2" s="196" t="s">
        <v>8</v>
      </c>
      <c r="I2" s="196" t="s">
        <v>9</v>
      </c>
      <c r="J2" s="197" t="s">
        <v>10</v>
      </c>
      <c r="K2" s="196" t="s">
        <v>11</v>
      </c>
      <c r="L2" s="196" t="s">
        <v>12</v>
      </c>
      <c r="M2" s="198" t="s">
        <v>13</v>
      </c>
    </row>
    <row r="3" spans="1:13" ht="72.75" customHeight="1">
      <c r="A3" s="19">
        <v>1</v>
      </c>
      <c r="B3" s="164" t="s">
        <v>194</v>
      </c>
      <c r="C3" s="199"/>
      <c r="D3" s="19" t="s">
        <v>19</v>
      </c>
      <c r="E3" s="19">
        <v>2</v>
      </c>
      <c r="F3" s="19">
        <v>5</v>
      </c>
      <c r="G3" s="19">
        <v>10</v>
      </c>
      <c r="H3" s="16">
        <f aca="true" t="shared" si="0" ref="H3:H19">E3+F3+G3</f>
        <v>17</v>
      </c>
      <c r="I3" s="18"/>
      <c r="J3" s="18"/>
      <c r="K3" s="18"/>
      <c r="L3" s="18"/>
      <c r="M3" s="18"/>
    </row>
    <row r="4" spans="1:13" ht="67.5" customHeight="1">
      <c r="A4" s="19">
        <v>2</v>
      </c>
      <c r="B4" s="164" t="s">
        <v>195</v>
      </c>
      <c r="C4" s="199"/>
      <c r="D4" s="19" t="s">
        <v>19</v>
      </c>
      <c r="E4" s="19">
        <v>2</v>
      </c>
      <c r="F4" s="19">
        <v>5</v>
      </c>
      <c r="G4" s="19">
        <v>10</v>
      </c>
      <c r="H4" s="16">
        <f t="shared" si="0"/>
        <v>17</v>
      </c>
      <c r="I4" s="18"/>
      <c r="J4" s="18"/>
      <c r="K4" s="18"/>
      <c r="L4" s="18"/>
      <c r="M4" s="18"/>
    </row>
    <row r="5" spans="1:13" ht="68.25" customHeight="1">
      <c r="A5" s="19">
        <v>3</v>
      </c>
      <c r="B5" s="164" t="s">
        <v>196</v>
      </c>
      <c r="C5" s="199"/>
      <c r="D5" s="19" t="s">
        <v>19</v>
      </c>
      <c r="E5" s="19">
        <v>2</v>
      </c>
      <c r="F5" s="19">
        <v>5</v>
      </c>
      <c r="G5" s="19">
        <v>10</v>
      </c>
      <c r="H5" s="16">
        <f t="shared" si="0"/>
        <v>17</v>
      </c>
      <c r="I5" s="18"/>
      <c r="J5" s="18"/>
      <c r="K5" s="18"/>
      <c r="L5" s="18"/>
      <c r="M5" s="18"/>
    </row>
    <row r="6" spans="1:13" ht="57.75">
      <c r="A6" s="19">
        <v>4</v>
      </c>
      <c r="B6" s="164" t="s">
        <v>197</v>
      </c>
      <c r="C6" s="199"/>
      <c r="D6" s="19" t="s">
        <v>19</v>
      </c>
      <c r="E6" s="19">
        <v>5</v>
      </c>
      <c r="F6" s="19">
        <v>5</v>
      </c>
      <c r="G6" s="19">
        <v>10</v>
      </c>
      <c r="H6" s="16">
        <f t="shared" si="0"/>
        <v>20</v>
      </c>
      <c r="I6" s="18"/>
      <c r="J6" s="18"/>
      <c r="K6" s="18"/>
      <c r="L6" s="18"/>
      <c r="M6" s="18"/>
    </row>
    <row r="7" spans="1:13" ht="43.5">
      <c r="A7" s="19">
        <v>5</v>
      </c>
      <c r="B7" s="164" t="s">
        <v>198</v>
      </c>
      <c r="C7" s="199"/>
      <c r="D7" s="19" t="s">
        <v>19</v>
      </c>
      <c r="E7" s="19">
        <v>15</v>
      </c>
      <c r="F7" s="19">
        <v>10</v>
      </c>
      <c r="G7" s="19">
        <v>60</v>
      </c>
      <c r="H7" s="16">
        <f t="shared" si="0"/>
        <v>85</v>
      </c>
      <c r="I7" s="18"/>
      <c r="J7" s="18"/>
      <c r="K7" s="18"/>
      <c r="L7" s="18"/>
      <c r="M7" s="18"/>
    </row>
    <row r="8" spans="1:13" ht="79.5" customHeight="1">
      <c r="A8" s="19">
        <v>6</v>
      </c>
      <c r="B8" s="164" t="s">
        <v>199</v>
      </c>
      <c r="C8" s="199"/>
      <c r="D8" s="19" t="s">
        <v>19</v>
      </c>
      <c r="E8" s="19">
        <v>5</v>
      </c>
      <c r="F8" s="19">
        <v>5</v>
      </c>
      <c r="G8" s="19">
        <v>10</v>
      </c>
      <c r="H8" s="16">
        <f t="shared" si="0"/>
        <v>20</v>
      </c>
      <c r="I8" s="18"/>
      <c r="J8" s="18"/>
      <c r="K8" s="18"/>
      <c r="L8" s="18"/>
      <c r="M8" s="18"/>
    </row>
    <row r="9" spans="1:13" ht="78.75" customHeight="1">
      <c r="A9" s="19">
        <v>7</v>
      </c>
      <c r="B9" s="164" t="s">
        <v>200</v>
      </c>
      <c r="C9" s="199"/>
      <c r="D9" s="19" t="s">
        <v>19</v>
      </c>
      <c r="E9" s="19">
        <v>5</v>
      </c>
      <c r="F9" s="19">
        <v>5</v>
      </c>
      <c r="G9" s="19">
        <v>20</v>
      </c>
      <c r="H9" s="16">
        <f t="shared" si="0"/>
        <v>30</v>
      </c>
      <c r="I9" s="18"/>
      <c r="J9" s="18"/>
      <c r="K9" s="18"/>
      <c r="L9" s="18"/>
      <c r="M9" s="18"/>
    </row>
    <row r="10" spans="1:13" ht="57">
      <c r="A10" s="19">
        <v>8</v>
      </c>
      <c r="B10" s="20" t="s">
        <v>201</v>
      </c>
      <c r="C10" s="200"/>
      <c r="D10" s="19" t="s">
        <v>19</v>
      </c>
      <c r="E10" s="19">
        <v>0</v>
      </c>
      <c r="F10" s="19">
        <v>1</v>
      </c>
      <c r="G10" s="19">
        <v>5</v>
      </c>
      <c r="H10" s="16">
        <f t="shared" si="0"/>
        <v>6</v>
      </c>
      <c r="I10" s="18"/>
      <c r="J10" s="18"/>
      <c r="K10" s="18"/>
      <c r="L10" s="18"/>
      <c r="M10" s="18"/>
    </row>
    <row r="11" spans="1:13" ht="42.75">
      <c r="A11" s="19">
        <v>9</v>
      </c>
      <c r="B11" s="20" t="s">
        <v>202</v>
      </c>
      <c r="C11" s="200"/>
      <c r="D11" s="19" t="s">
        <v>19</v>
      </c>
      <c r="E11" s="19">
        <v>0</v>
      </c>
      <c r="F11" s="19">
        <v>0</v>
      </c>
      <c r="G11" s="19">
        <v>4</v>
      </c>
      <c r="H11" s="16">
        <f t="shared" si="0"/>
        <v>4</v>
      </c>
      <c r="I11" s="18"/>
      <c r="J11" s="18"/>
      <c r="K11" s="18"/>
      <c r="L11" s="18"/>
      <c r="M11" s="18"/>
    </row>
    <row r="12" spans="1:13" ht="71.25">
      <c r="A12" s="19">
        <v>10</v>
      </c>
      <c r="B12" s="20" t="s">
        <v>203</v>
      </c>
      <c r="C12" s="200"/>
      <c r="D12" s="19" t="s">
        <v>19</v>
      </c>
      <c r="E12" s="19">
        <v>1</v>
      </c>
      <c r="F12" s="19">
        <v>1</v>
      </c>
      <c r="G12" s="19">
        <v>4</v>
      </c>
      <c r="H12" s="16">
        <f t="shared" si="0"/>
        <v>6</v>
      </c>
      <c r="I12" s="18"/>
      <c r="J12" s="18"/>
      <c r="K12" s="18"/>
      <c r="L12" s="18"/>
      <c r="M12" s="18"/>
    </row>
    <row r="13" spans="1:13" ht="102.75" customHeight="1">
      <c r="A13" s="19">
        <v>11</v>
      </c>
      <c r="B13" s="20" t="s">
        <v>204</v>
      </c>
      <c r="C13" s="200"/>
      <c r="D13" s="19" t="s">
        <v>19</v>
      </c>
      <c r="E13" s="19">
        <v>1</v>
      </c>
      <c r="F13" s="19">
        <v>1</v>
      </c>
      <c r="G13" s="19">
        <v>4</v>
      </c>
      <c r="H13" s="16">
        <f t="shared" si="0"/>
        <v>6</v>
      </c>
      <c r="I13" s="18"/>
      <c r="J13" s="18"/>
      <c r="K13" s="18"/>
      <c r="L13" s="18"/>
      <c r="M13" s="18"/>
    </row>
    <row r="14" spans="1:13" ht="75.75">
      <c r="A14" s="19">
        <v>12</v>
      </c>
      <c r="B14" s="201" t="s">
        <v>205</v>
      </c>
      <c r="C14" s="200"/>
      <c r="D14" s="19" t="s">
        <v>19</v>
      </c>
      <c r="E14" s="202">
        <v>4</v>
      </c>
      <c r="F14" s="202">
        <v>4</v>
      </c>
      <c r="G14" s="202">
        <v>20</v>
      </c>
      <c r="H14" s="16">
        <f t="shared" si="0"/>
        <v>28</v>
      </c>
      <c r="I14" s="203"/>
      <c r="J14" s="18"/>
      <c r="K14" s="18"/>
      <c r="L14" s="18"/>
      <c r="M14" s="18"/>
    </row>
    <row r="15" spans="1:13" ht="66" customHeight="1">
      <c r="A15" s="19">
        <v>13</v>
      </c>
      <c r="B15" s="20" t="s">
        <v>206</v>
      </c>
      <c r="C15" s="102"/>
      <c r="D15" s="19" t="s">
        <v>19</v>
      </c>
      <c r="E15" s="11">
        <v>10</v>
      </c>
      <c r="F15" s="31">
        <v>2</v>
      </c>
      <c r="G15" s="31">
        <v>20</v>
      </c>
      <c r="H15" s="16">
        <f t="shared" si="0"/>
        <v>32</v>
      </c>
      <c r="I15" s="46"/>
      <c r="J15" s="18"/>
      <c r="K15" s="18"/>
      <c r="L15" s="18"/>
      <c r="M15" s="18"/>
    </row>
    <row r="16" spans="1:13" ht="99.75">
      <c r="A16" s="19">
        <v>14</v>
      </c>
      <c r="B16" s="20" t="s">
        <v>207</v>
      </c>
      <c r="C16" s="102"/>
      <c r="D16" s="19" t="s">
        <v>19</v>
      </c>
      <c r="E16" s="11">
        <v>5</v>
      </c>
      <c r="F16" s="31">
        <v>1</v>
      </c>
      <c r="G16" s="31">
        <v>10</v>
      </c>
      <c r="H16" s="16">
        <f t="shared" si="0"/>
        <v>16</v>
      </c>
      <c r="I16" s="31"/>
      <c r="J16" s="18"/>
      <c r="K16" s="18"/>
      <c r="L16" s="18"/>
      <c r="M16" s="18"/>
    </row>
    <row r="17" spans="1:13" ht="99.75">
      <c r="A17" s="19">
        <v>15</v>
      </c>
      <c r="B17" s="20" t="s">
        <v>208</v>
      </c>
      <c r="C17" s="102"/>
      <c r="D17" s="19" t="s">
        <v>19</v>
      </c>
      <c r="E17" s="11">
        <v>5</v>
      </c>
      <c r="F17" s="31">
        <v>1</v>
      </c>
      <c r="G17" s="31">
        <v>5</v>
      </c>
      <c r="H17" s="16">
        <f t="shared" si="0"/>
        <v>11</v>
      </c>
      <c r="I17" s="31"/>
      <c r="J17" s="18"/>
      <c r="K17" s="18"/>
      <c r="L17" s="18"/>
      <c r="M17" s="18"/>
    </row>
    <row r="18" spans="1:13" ht="42.75">
      <c r="A18" s="19">
        <v>16</v>
      </c>
      <c r="B18" s="20" t="s">
        <v>209</v>
      </c>
      <c r="C18" s="102"/>
      <c r="D18" s="19" t="s">
        <v>19</v>
      </c>
      <c r="E18" s="11">
        <v>2</v>
      </c>
      <c r="F18" s="31">
        <v>1</v>
      </c>
      <c r="G18" s="31">
        <v>3</v>
      </c>
      <c r="H18" s="16">
        <f t="shared" si="0"/>
        <v>6</v>
      </c>
      <c r="I18" s="31"/>
      <c r="J18" s="18"/>
      <c r="K18" s="18"/>
      <c r="L18" s="18"/>
      <c r="M18" s="18"/>
    </row>
    <row r="19" spans="1:13" ht="59.25" customHeight="1">
      <c r="A19" s="55">
        <v>17</v>
      </c>
      <c r="B19" s="204" t="s">
        <v>210</v>
      </c>
      <c r="C19" s="205"/>
      <c r="D19" s="19" t="s">
        <v>19</v>
      </c>
      <c r="E19" s="206">
        <v>1</v>
      </c>
      <c r="F19" s="206">
        <v>1</v>
      </c>
      <c r="G19" s="206">
        <v>8</v>
      </c>
      <c r="H19" s="16">
        <f t="shared" si="0"/>
        <v>10</v>
      </c>
      <c r="I19" s="207"/>
      <c r="J19" s="208"/>
      <c r="K19" s="208"/>
      <c r="L19" s="18"/>
      <c r="M19" s="18"/>
    </row>
    <row r="20" spans="1:13" s="209" customFormat="1" ht="37.5" customHeight="1">
      <c r="A20" s="408" t="s">
        <v>78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93">
        <f>SUM(L3:L19)</f>
        <v>0</v>
      </c>
      <c r="M20" s="93">
        <f>SUM(M3:M19)</f>
        <v>0</v>
      </c>
    </row>
  </sheetData>
  <sheetProtection selectLockedCells="1" selectUnlockedCells="1"/>
  <mergeCells count="2">
    <mergeCell ref="A1:M1"/>
    <mergeCell ref="A20:K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90" zoomScaleNormal="90" zoomScalePageLayoutView="0" workbookViewId="0" topLeftCell="A1">
      <selection activeCell="O4" sqref="O4"/>
    </sheetView>
  </sheetViews>
  <sheetFormatPr defaultColWidth="10.8515625" defaultRowHeight="12.75"/>
  <cols>
    <col min="1" max="1" width="5.140625" style="0" customWidth="1"/>
    <col min="2" max="2" width="48.7109375" style="0" customWidth="1"/>
    <col min="3" max="3" width="19.421875" style="0" customWidth="1"/>
    <col min="4" max="4" width="5.421875" style="0" customWidth="1"/>
    <col min="5" max="6" width="11.00390625" style="0" customWidth="1"/>
    <col min="7" max="7" width="11.00390625" style="2" customWidth="1"/>
    <col min="8" max="8" width="11.00390625" style="3" customWidth="1"/>
    <col min="9" max="9" width="15.421875" style="0" customWidth="1"/>
    <col min="10" max="10" width="11.421875" style="0" hidden="1" customWidth="1"/>
    <col min="11" max="11" width="15.421875" style="4" customWidth="1"/>
    <col min="12" max="12" width="15.140625" style="0" customWidth="1"/>
    <col min="13" max="13" width="13.28125" style="0" customWidth="1"/>
    <col min="14" max="14" width="19.421875" style="0" customWidth="1"/>
  </cols>
  <sheetData>
    <row r="1" spans="1:14" s="210" customFormat="1" ht="39.75" customHeight="1">
      <c r="A1" s="409" t="s">
        <v>211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54">
      <c r="A2" s="150" t="s">
        <v>1</v>
      </c>
      <c r="B2" s="150" t="s">
        <v>2</v>
      </c>
      <c r="C2" s="211" t="s">
        <v>3</v>
      </c>
      <c r="D2" s="150" t="s">
        <v>4</v>
      </c>
      <c r="E2" s="150" t="s">
        <v>5</v>
      </c>
      <c r="F2" s="150" t="s">
        <v>6</v>
      </c>
      <c r="G2" s="150" t="s">
        <v>7</v>
      </c>
      <c r="H2" s="150" t="s">
        <v>8</v>
      </c>
      <c r="I2" s="211" t="s">
        <v>9</v>
      </c>
      <c r="J2" s="211"/>
      <c r="K2" s="212" t="s">
        <v>10</v>
      </c>
      <c r="L2" s="211" t="s">
        <v>11</v>
      </c>
      <c r="M2" s="211" t="s">
        <v>12</v>
      </c>
      <c r="N2" s="211" t="s">
        <v>13</v>
      </c>
    </row>
    <row r="3" spans="1:14" ht="36.75" customHeight="1">
      <c r="A3" s="200">
        <v>1</v>
      </c>
      <c r="B3" s="201" t="s">
        <v>212</v>
      </c>
      <c r="C3" s="201"/>
      <c r="D3" s="200" t="s">
        <v>19</v>
      </c>
      <c r="E3" s="199">
        <v>15</v>
      </c>
      <c r="F3" s="199">
        <v>1</v>
      </c>
      <c r="G3" s="199">
        <v>10</v>
      </c>
      <c r="H3" s="213">
        <f>E3+F3+G3</f>
        <v>26</v>
      </c>
      <c r="I3" s="200"/>
      <c r="J3" s="200"/>
      <c r="K3" s="123"/>
      <c r="L3" s="214"/>
      <c r="M3" s="123"/>
      <c r="N3" s="123"/>
    </row>
    <row r="4" spans="1:14" ht="24.75" customHeight="1">
      <c r="A4" s="199">
        <v>2</v>
      </c>
      <c r="B4" s="201" t="s">
        <v>213</v>
      </c>
      <c r="C4" s="201"/>
      <c r="D4" s="200" t="s">
        <v>19</v>
      </c>
      <c r="E4" s="199">
        <v>15</v>
      </c>
      <c r="F4" s="199">
        <v>1</v>
      </c>
      <c r="G4" s="199">
        <v>10</v>
      </c>
      <c r="H4" s="213">
        <f>E4+F4+G4</f>
        <v>26</v>
      </c>
      <c r="I4" s="200"/>
      <c r="J4" s="200"/>
      <c r="K4" s="123"/>
      <c r="L4" s="214"/>
      <c r="M4" s="123"/>
      <c r="N4" s="123"/>
    </row>
    <row r="5" spans="1:14" s="2" customFormat="1" ht="30.75" customHeight="1">
      <c r="A5" s="200">
        <v>3</v>
      </c>
      <c r="B5" s="215" t="s">
        <v>214</v>
      </c>
      <c r="C5" s="216"/>
      <c r="D5" s="199" t="s">
        <v>19</v>
      </c>
      <c r="E5" s="199">
        <v>100</v>
      </c>
      <c r="F5" s="199">
        <v>200</v>
      </c>
      <c r="G5" s="199">
        <v>60</v>
      </c>
      <c r="H5" s="213">
        <f>E5+F5+G5</f>
        <v>360</v>
      </c>
      <c r="I5" s="123"/>
      <c r="J5" s="123"/>
      <c r="K5" s="123"/>
      <c r="L5" s="214"/>
      <c r="M5" s="123"/>
      <c r="N5" s="123"/>
    </row>
    <row r="6" spans="1:14" ht="39" customHeight="1">
      <c r="A6" s="199">
        <v>4</v>
      </c>
      <c r="B6" s="217" t="s">
        <v>215</v>
      </c>
      <c r="C6" s="218"/>
      <c r="D6" s="219" t="s">
        <v>19</v>
      </c>
      <c r="E6" s="199">
        <v>0</v>
      </c>
      <c r="F6" s="199">
        <v>0</v>
      </c>
      <c r="G6" s="199">
        <v>6</v>
      </c>
      <c r="H6" s="213">
        <v>6</v>
      </c>
      <c r="I6" s="123"/>
      <c r="J6" s="123"/>
      <c r="K6" s="123"/>
      <c r="L6" s="214"/>
      <c r="M6" s="123"/>
      <c r="N6" s="123"/>
    </row>
    <row r="7" spans="1:14" ht="36.75" customHeight="1">
      <c r="A7" s="200">
        <v>5</v>
      </c>
      <c r="B7" s="215" t="s">
        <v>216</v>
      </c>
      <c r="C7" s="216"/>
      <c r="D7" s="199" t="s">
        <v>19</v>
      </c>
      <c r="E7" s="199">
        <v>35</v>
      </c>
      <c r="F7" s="199">
        <v>4</v>
      </c>
      <c r="G7" s="220">
        <v>40</v>
      </c>
      <c r="H7" s="213">
        <f aca="true" t="shared" si="0" ref="H7:H18">E7+F7+G7</f>
        <v>79</v>
      </c>
      <c r="I7" s="123"/>
      <c r="J7" s="123"/>
      <c r="K7" s="123"/>
      <c r="L7" s="214"/>
      <c r="M7" s="123"/>
      <c r="N7" s="123"/>
    </row>
    <row r="8" spans="1:14" ht="30" customHeight="1">
      <c r="A8" s="199">
        <v>6</v>
      </c>
      <c r="B8" s="215" t="s">
        <v>217</v>
      </c>
      <c r="C8" s="216"/>
      <c r="D8" s="199" t="s">
        <v>19</v>
      </c>
      <c r="E8" s="199">
        <v>250</v>
      </c>
      <c r="F8" s="199">
        <v>900</v>
      </c>
      <c r="G8" s="199">
        <v>150</v>
      </c>
      <c r="H8" s="213">
        <f t="shared" si="0"/>
        <v>1300</v>
      </c>
      <c r="I8" s="123"/>
      <c r="J8" s="123"/>
      <c r="K8" s="123"/>
      <c r="L8" s="214"/>
      <c r="M8" s="123"/>
      <c r="N8" s="123"/>
    </row>
    <row r="9" spans="1:14" ht="36" customHeight="1">
      <c r="A9" s="200">
        <v>7</v>
      </c>
      <c r="B9" s="215" t="s">
        <v>218</v>
      </c>
      <c r="C9" s="216"/>
      <c r="D9" s="199" t="s">
        <v>19</v>
      </c>
      <c r="E9" s="199">
        <v>70</v>
      </c>
      <c r="F9" s="199">
        <v>260</v>
      </c>
      <c r="G9" s="220">
        <v>200</v>
      </c>
      <c r="H9" s="213">
        <f t="shared" si="0"/>
        <v>530</v>
      </c>
      <c r="I9" s="123"/>
      <c r="J9" s="123"/>
      <c r="K9" s="123"/>
      <c r="L9" s="214"/>
      <c r="M9" s="123"/>
      <c r="N9" s="123"/>
    </row>
    <row r="10" spans="1:14" ht="27.75" customHeight="1">
      <c r="A10" s="199">
        <v>8</v>
      </c>
      <c r="B10" s="215" t="s">
        <v>219</v>
      </c>
      <c r="C10" s="216"/>
      <c r="D10" s="199" t="s">
        <v>19</v>
      </c>
      <c r="E10" s="199">
        <v>5</v>
      </c>
      <c r="F10" s="199">
        <v>5</v>
      </c>
      <c r="G10" s="199">
        <v>5</v>
      </c>
      <c r="H10" s="213">
        <f t="shared" si="0"/>
        <v>15</v>
      </c>
      <c r="I10" s="123"/>
      <c r="J10" s="123"/>
      <c r="K10" s="123"/>
      <c r="L10" s="214"/>
      <c r="M10" s="123"/>
      <c r="N10" s="123"/>
    </row>
    <row r="11" spans="1:14" ht="30">
      <c r="A11" s="200">
        <v>9</v>
      </c>
      <c r="B11" s="215" t="s">
        <v>220</v>
      </c>
      <c r="C11" s="216"/>
      <c r="D11" s="199" t="s">
        <v>19</v>
      </c>
      <c r="E11" s="199">
        <v>5</v>
      </c>
      <c r="F11" s="199">
        <v>1</v>
      </c>
      <c r="G11" s="199">
        <v>1</v>
      </c>
      <c r="H11" s="213">
        <f t="shared" si="0"/>
        <v>7</v>
      </c>
      <c r="I11" s="123"/>
      <c r="J11" s="123"/>
      <c r="K11" s="123"/>
      <c r="L11" s="214"/>
      <c r="M11" s="123"/>
      <c r="N11" s="123"/>
    </row>
    <row r="12" spans="1:14" ht="30">
      <c r="A12" s="199">
        <v>10</v>
      </c>
      <c r="B12" s="215" t="s">
        <v>221</v>
      </c>
      <c r="C12" s="216"/>
      <c r="D12" s="199" t="s">
        <v>19</v>
      </c>
      <c r="E12" s="199">
        <v>5</v>
      </c>
      <c r="F12" s="199">
        <v>1</v>
      </c>
      <c r="G12" s="199">
        <v>2</v>
      </c>
      <c r="H12" s="213">
        <f t="shared" si="0"/>
        <v>8</v>
      </c>
      <c r="I12" s="123"/>
      <c r="J12" s="123"/>
      <c r="K12" s="123"/>
      <c r="L12" s="214"/>
      <c r="M12" s="123"/>
      <c r="N12" s="123"/>
    </row>
    <row r="13" spans="1:14" ht="30">
      <c r="A13" s="200">
        <v>11</v>
      </c>
      <c r="B13" s="215" t="s">
        <v>222</v>
      </c>
      <c r="C13" s="216"/>
      <c r="D13" s="199" t="s">
        <v>19</v>
      </c>
      <c r="E13" s="199">
        <v>1</v>
      </c>
      <c r="F13" s="199">
        <v>1</v>
      </c>
      <c r="G13" s="199">
        <v>1</v>
      </c>
      <c r="H13" s="213">
        <f t="shared" si="0"/>
        <v>3</v>
      </c>
      <c r="I13" s="123"/>
      <c r="J13" s="123"/>
      <c r="K13" s="123"/>
      <c r="L13" s="214"/>
      <c r="M13" s="123"/>
      <c r="N13" s="123"/>
    </row>
    <row r="14" spans="1:14" ht="30">
      <c r="A14" s="199">
        <v>12</v>
      </c>
      <c r="B14" s="201" t="s">
        <v>223</v>
      </c>
      <c r="C14" s="201"/>
      <c r="D14" s="200" t="s">
        <v>19</v>
      </c>
      <c r="E14" s="199">
        <v>20</v>
      </c>
      <c r="F14" s="199">
        <v>20</v>
      </c>
      <c r="G14" s="199">
        <v>10</v>
      </c>
      <c r="H14" s="213">
        <f t="shared" si="0"/>
        <v>50</v>
      </c>
      <c r="I14" s="221"/>
      <c r="J14" s="123"/>
      <c r="K14" s="123"/>
      <c r="L14" s="214"/>
      <c r="M14" s="123"/>
      <c r="N14" s="123"/>
    </row>
    <row r="15" spans="1:14" ht="30">
      <c r="A15" s="200">
        <v>13</v>
      </c>
      <c r="B15" s="201" t="s">
        <v>224</v>
      </c>
      <c r="C15" s="201"/>
      <c r="D15" s="200" t="s">
        <v>19</v>
      </c>
      <c r="E15" s="199">
        <v>30</v>
      </c>
      <c r="F15" s="199">
        <v>450</v>
      </c>
      <c r="G15" s="199">
        <v>10</v>
      </c>
      <c r="H15" s="213">
        <f t="shared" si="0"/>
        <v>490</v>
      </c>
      <c r="I15" s="221"/>
      <c r="J15" s="123"/>
      <c r="K15" s="123"/>
      <c r="L15" s="214"/>
      <c r="M15" s="123"/>
      <c r="N15" s="123"/>
    </row>
    <row r="16" spans="1:14" ht="41.25" customHeight="1">
      <c r="A16" s="199">
        <v>14</v>
      </c>
      <c r="B16" s="201" t="s">
        <v>225</v>
      </c>
      <c r="C16" s="201"/>
      <c r="D16" s="200" t="s">
        <v>19</v>
      </c>
      <c r="E16" s="199">
        <v>0</v>
      </c>
      <c r="F16" s="199">
        <v>40</v>
      </c>
      <c r="G16" s="199">
        <v>0</v>
      </c>
      <c r="H16" s="213">
        <f t="shared" si="0"/>
        <v>40</v>
      </c>
      <c r="I16" s="221"/>
      <c r="J16" s="123"/>
      <c r="K16" s="123"/>
      <c r="L16" s="214"/>
      <c r="M16" s="123"/>
      <c r="N16" s="123"/>
    </row>
    <row r="17" spans="1:14" ht="22.5" customHeight="1">
      <c r="A17" s="200">
        <v>15</v>
      </c>
      <c r="B17" s="201" t="s">
        <v>226</v>
      </c>
      <c r="C17" s="201"/>
      <c r="D17" s="200" t="s">
        <v>19</v>
      </c>
      <c r="E17" s="199">
        <v>2</v>
      </c>
      <c r="F17" s="199">
        <v>2</v>
      </c>
      <c r="G17" s="199">
        <v>3</v>
      </c>
      <c r="H17" s="213">
        <f t="shared" si="0"/>
        <v>7</v>
      </c>
      <c r="I17" s="221"/>
      <c r="J17" s="123"/>
      <c r="K17" s="123"/>
      <c r="L17" s="214"/>
      <c r="M17" s="123"/>
      <c r="N17" s="123"/>
    </row>
    <row r="18" spans="1:14" ht="24.75" customHeight="1">
      <c r="A18" s="199">
        <v>16</v>
      </c>
      <c r="B18" s="201" t="s">
        <v>227</v>
      </c>
      <c r="C18" s="201"/>
      <c r="D18" s="200" t="s">
        <v>19</v>
      </c>
      <c r="E18" s="199">
        <v>2</v>
      </c>
      <c r="F18" s="199">
        <v>6</v>
      </c>
      <c r="G18" s="199">
        <v>5</v>
      </c>
      <c r="H18" s="213">
        <f t="shared" si="0"/>
        <v>13</v>
      </c>
      <c r="I18" s="221"/>
      <c r="J18" s="123"/>
      <c r="K18" s="123"/>
      <c r="L18" s="214"/>
      <c r="M18" s="123"/>
      <c r="N18" s="123"/>
    </row>
    <row r="19" spans="1:14" s="65" customFormat="1" ht="31.5" customHeight="1">
      <c r="A19" s="410" t="s">
        <v>78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222">
        <f>SUM(M3:M18)</f>
        <v>0</v>
      </c>
      <c r="N19" s="222">
        <f>SUM(N3:N18)</f>
        <v>0</v>
      </c>
    </row>
    <row r="20" spans="1:14" ht="15.75">
      <c r="A20" s="223"/>
      <c r="B20" s="223"/>
      <c r="C20" s="223"/>
      <c r="D20" s="223"/>
      <c r="E20" s="224"/>
      <c r="F20" s="224"/>
      <c r="G20" s="224"/>
      <c r="H20" s="225"/>
      <c r="I20" s="223"/>
      <c r="J20" s="223"/>
      <c r="K20" s="226"/>
      <c r="L20" s="223"/>
      <c r="M20" s="223"/>
      <c r="N20" s="223"/>
    </row>
    <row r="21" spans="1:14" s="227" customFormat="1" ht="15.75">
      <c r="A21" s="411" t="s">
        <v>228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</row>
  </sheetData>
  <sheetProtection selectLockedCells="1" selectUnlockedCells="1"/>
  <mergeCells count="3">
    <mergeCell ref="A1:N1"/>
    <mergeCell ref="A19:L19"/>
    <mergeCell ref="A21:N21"/>
  </mergeCells>
  <printOptions/>
  <pageMargins left="0.7875" right="0.7875" top="0.2833333333333333" bottom="0.25972222222222224" header="0.5118110236220472" footer="0.5118110236220472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4.140625" style="0" customWidth="1"/>
    <col min="2" max="2" width="31.57421875" style="0" customWidth="1"/>
    <col min="3" max="3" width="11.421875" style="0" customWidth="1"/>
    <col min="4" max="6" width="9.00390625" style="0" customWidth="1"/>
    <col min="7" max="7" width="9.00390625" style="2" customWidth="1"/>
    <col min="8" max="9" width="9.00390625" style="0" customWidth="1"/>
    <col min="10" max="10" width="9.00390625" style="4" customWidth="1"/>
    <col min="11" max="11" width="10.8515625" style="0" customWidth="1"/>
    <col min="12" max="12" width="13.7109375" style="0" customWidth="1"/>
    <col min="13" max="13" width="16.00390625" style="0" customWidth="1"/>
  </cols>
  <sheetData>
    <row r="1" spans="1:13" s="65" customFormat="1" ht="30.75" customHeight="1">
      <c r="A1" s="412" t="s">
        <v>229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s="72" customFormat="1" ht="64.5" customHeight="1">
      <c r="A2" s="178" t="s">
        <v>1</v>
      </c>
      <c r="B2" s="178" t="s">
        <v>2</v>
      </c>
      <c r="C2" s="178" t="s">
        <v>3</v>
      </c>
      <c r="D2" s="178" t="s">
        <v>4</v>
      </c>
      <c r="E2" s="178" t="s">
        <v>5</v>
      </c>
      <c r="F2" s="178" t="s">
        <v>6</v>
      </c>
      <c r="G2" s="178" t="s">
        <v>7</v>
      </c>
      <c r="H2" s="178" t="s">
        <v>8</v>
      </c>
      <c r="I2" s="178" t="s">
        <v>9</v>
      </c>
      <c r="J2" s="179" t="s">
        <v>10</v>
      </c>
      <c r="K2" s="178" t="s">
        <v>11</v>
      </c>
      <c r="L2" s="228" t="s">
        <v>12</v>
      </c>
      <c r="M2" s="229" t="s">
        <v>13</v>
      </c>
    </row>
    <row r="3" spans="1:13" ht="27" customHeight="1">
      <c r="A3" s="31">
        <v>1</v>
      </c>
      <c r="B3" s="20" t="s">
        <v>230</v>
      </c>
      <c r="C3" s="230"/>
      <c r="D3" s="31" t="s">
        <v>19</v>
      </c>
      <c r="E3" s="31">
        <v>2</v>
      </c>
      <c r="F3" s="31">
        <v>5</v>
      </c>
      <c r="G3" s="31">
        <v>10</v>
      </c>
      <c r="H3" s="231">
        <f aca="true" t="shared" si="0" ref="H3:H30">E3+F3+G3</f>
        <v>17</v>
      </c>
      <c r="I3" s="31"/>
      <c r="J3" s="104"/>
      <c r="K3" s="105"/>
      <c r="L3" s="109"/>
      <c r="M3" s="107"/>
    </row>
    <row r="4" spans="1:13" ht="25.5" customHeight="1">
      <c r="A4" s="31">
        <v>2</v>
      </c>
      <c r="B4" s="20" t="s">
        <v>231</v>
      </c>
      <c r="C4" s="230"/>
      <c r="D4" s="31" t="s">
        <v>19</v>
      </c>
      <c r="E4" s="31">
        <v>2</v>
      </c>
      <c r="F4" s="31">
        <v>5</v>
      </c>
      <c r="G4" s="31">
        <v>0</v>
      </c>
      <c r="H4" s="231">
        <f t="shared" si="0"/>
        <v>7</v>
      </c>
      <c r="I4" s="31"/>
      <c r="J4" s="104"/>
      <c r="K4" s="105"/>
      <c r="L4" s="109"/>
      <c r="M4" s="107"/>
    </row>
    <row r="5" spans="1:13" ht="28.5">
      <c r="A5" s="31">
        <v>3</v>
      </c>
      <c r="B5" s="20" t="s">
        <v>232</v>
      </c>
      <c r="C5" s="230"/>
      <c r="D5" s="31" t="s">
        <v>19</v>
      </c>
      <c r="E5" s="31">
        <v>0</v>
      </c>
      <c r="F5" s="31">
        <v>0</v>
      </c>
      <c r="G5" s="31">
        <v>20</v>
      </c>
      <c r="H5" s="231">
        <f t="shared" si="0"/>
        <v>20</v>
      </c>
      <c r="I5" s="104"/>
      <c r="J5" s="104"/>
      <c r="K5" s="105"/>
      <c r="L5" s="109"/>
      <c r="M5" s="107"/>
    </row>
    <row r="6" spans="1:13" ht="42.75">
      <c r="A6" s="31">
        <v>4</v>
      </c>
      <c r="B6" s="20" t="s">
        <v>233</v>
      </c>
      <c r="C6" s="230"/>
      <c r="D6" s="31" t="s">
        <v>19</v>
      </c>
      <c r="E6" s="31">
        <v>10</v>
      </c>
      <c r="F6" s="31">
        <v>20</v>
      </c>
      <c r="G6" s="31">
        <v>60</v>
      </c>
      <c r="H6" s="231">
        <f t="shared" si="0"/>
        <v>90</v>
      </c>
      <c r="I6" s="31"/>
      <c r="J6" s="104"/>
      <c r="K6" s="105"/>
      <c r="L6" s="109"/>
      <c r="M6" s="107"/>
    </row>
    <row r="7" spans="1:13" ht="42.75">
      <c r="A7" s="31">
        <v>5</v>
      </c>
      <c r="B7" s="20" t="s">
        <v>234</v>
      </c>
      <c r="C7" s="230"/>
      <c r="D7" s="31" t="s">
        <v>19</v>
      </c>
      <c r="E7" s="31">
        <v>10</v>
      </c>
      <c r="F7" s="31">
        <v>15</v>
      </c>
      <c r="G7" s="31">
        <v>20</v>
      </c>
      <c r="H7" s="231">
        <f t="shared" si="0"/>
        <v>45</v>
      </c>
      <c r="I7" s="31"/>
      <c r="J7" s="104"/>
      <c r="K7" s="105"/>
      <c r="L7" s="109"/>
      <c r="M7" s="107"/>
    </row>
    <row r="8" spans="1:13" ht="42.75">
      <c r="A8" s="31">
        <v>6</v>
      </c>
      <c r="B8" s="20" t="s">
        <v>235</v>
      </c>
      <c r="C8" s="230"/>
      <c r="D8" s="31" t="s">
        <v>19</v>
      </c>
      <c r="E8" s="31">
        <v>5</v>
      </c>
      <c r="F8" s="31">
        <v>5</v>
      </c>
      <c r="G8" s="31">
        <v>15</v>
      </c>
      <c r="H8" s="231">
        <f t="shared" si="0"/>
        <v>25</v>
      </c>
      <c r="I8" s="31"/>
      <c r="J8" s="104"/>
      <c r="K8" s="105"/>
      <c r="L8" s="109"/>
      <c r="M8" s="107"/>
    </row>
    <row r="9" spans="1:13" ht="15">
      <c r="A9" s="31">
        <v>7</v>
      </c>
      <c r="B9" s="20" t="s">
        <v>236</v>
      </c>
      <c r="C9" s="230"/>
      <c r="D9" s="31" t="s">
        <v>19</v>
      </c>
      <c r="E9" s="31">
        <v>0</v>
      </c>
      <c r="F9" s="31">
        <v>10</v>
      </c>
      <c r="G9" s="31">
        <v>5</v>
      </c>
      <c r="H9" s="231">
        <f t="shared" si="0"/>
        <v>15</v>
      </c>
      <c r="I9" s="31"/>
      <c r="J9" s="104"/>
      <c r="K9" s="105"/>
      <c r="L9" s="109"/>
      <c r="M9" s="107"/>
    </row>
    <row r="10" spans="1:13" ht="15">
      <c r="A10" s="31">
        <v>8</v>
      </c>
      <c r="B10" s="20" t="s">
        <v>237</v>
      </c>
      <c r="C10" s="230"/>
      <c r="D10" s="31" t="s">
        <v>19</v>
      </c>
      <c r="E10" s="31">
        <v>10</v>
      </c>
      <c r="F10" s="31">
        <v>15</v>
      </c>
      <c r="G10" s="31">
        <v>15</v>
      </c>
      <c r="H10" s="231">
        <f t="shared" si="0"/>
        <v>40</v>
      </c>
      <c r="I10" s="31"/>
      <c r="J10" s="104"/>
      <c r="K10" s="105"/>
      <c r="L10" s="109"/>
      <c r="M10" s="107"/>
    </row>
    <row r="11" spans="1:13" ht="15">
      <c r="A11" s="31">
        <v>9</v>
      </c>
      <c r="B11" s="20" t="s">
        <v>238</v>
      </c>
      <c r="C11" s="230"/>
      <c r="D11" s="31" t="s">
        <v>19</v>
      </c>
      <c r="E11" s="31">
        <v>2</v>
      </c>
      <c r="F11" s="31">
        <v>6</v>
      </c>
      <c r="G11" s="31">
        <v>2</v>
      </c>
      <c r="H11" s="231">
        <f t="shared" si="0"/>
        <v>10</v>
      </c>
      <c r="I11" s="31"/>
      <c r="J11" s="104"/>
      <c r="K11" s="105"/>
      <c r="L11" s="109"/>
      <c r="M11" s="107"/>
    </row>
    <row r="12" spans="1:13" ht="42.75">
      <c r="A12" s="31">
        <v>10</v>
      </c>
      <c r="B12" s="20" t="s">
        <v>239</v>
      </c>
      <c r="C12" s="230"/>
      <c r="D12" s="31" t="s">
        <v>19</v>
      </c>
      <c r="E12" s="31">
        <v>0</v>
      </c>
      <c r="F12" s="31">
        <v>5</v>
      </c>
      <c r="G12" s="31">
        <v>0</v>
      </c>
      <c r="H12" s="231">
        <f t="shared" si="0"/>
        <v>5</v>
      </c>
      <c r="I12" s="31"/>
      <c r="J12" s="104"/>
      <c r="K12" s="105"/>
      <c r="L12" s="109"/>
      <c r="M12" s="107"/>
    </row>
    <row r="13" spans="1:13" ht="28.5">
      <c r="A13" s="31">
        <v>11</v>
      </c>
      <c r="B13" s="20" t="s">
        <v>240</v>
      </c>
      <c r="C13" s="230"/>
      <c r="D13" s="31" t="s">
        <v>19</v>
      </c>
      <c r="E13" s="31">
        <v>0</v>
      </c>
      <c r="F13" s="31">
        <v>5</v>
      </c>
      <c r="G13" s="31">
        <v>0</v>
      </c>
      <c r="H13" s="231">
        <f t="shared" si="0"/>
        <v>5</v>
      </c>
      <c r="I13" s="31"/>
      <c r="J13" s="104"/>
      <c r="K13" s="105"/>
      <c r="L13" s="109"/>
      <c r="M13" s="107"/>
    </row>
    <row r="14" spans="1:13" ht="15">
      <c r="A14" s="31">
        <v>12</v>
      </c>
      <c r="B14" s="20" t="s">
        <v>241</v>
      </c>
      <c r="C14" s="230"/>
      <c r="D14" s="31" t="s">
        <v>19</v>
      </c>
      <c r="E14" s="31">
        <v>20</v>
      </c>
      <c r="F14" s="31">
        <v>25</v>
      </c>
      <c r="G14" s="31">
        <v>200</v>
      </c>
      <c r="H14" s="231">
        <f t="shared" si="0"/>
        <v>245</v>
      </c>
      <c r="I14" s="31"/>
      <c r="J14" s="104"/>
      <c r="K14" s="105"/>
      <c r="L14" s="109"/>
      <c r="M14" s="107"/>
    </row>
    <row r="15" spans="1:13" ht="15">
      <c r="A15" s="31">
        <v>13</v>
      </c>
      <c r="B15" s="20" t="s">
        <v>242</v>
      </c>
      <c r="C15" s="230"/>
      <c r="D15" s="31" t="s">
        <v>19</v>
      </c>
      <c r="E15" s="31">
        <v>10</v>
      </c>
      <c r="F15" s="31">
        <v>5</v>
      </c>
      <c r="G15" s="31">
        <v>10</v>
      </c>
      <c r="H15" s="231">
        <f t="shared" si="0"/>
        <v>25</v>
      </c>
      <c r="I15" s="31"/>
      <c r="J15" s="104"/>
      <c r="K15" s="105"/>
      <c r="L15" s="109"/>
      <c r="M15" s="107"/>
    </row>
    <row r="16" spans="1:13" ht="15">
      <c r="A16" s="31">
        <v>14</v>
      </c>
      <c r="B16" s="20" t="s">
        <v>243</v>
      </c>
      <c r="C16" s="230"/>
      <c r="D16" s="31" t="s">
        <v>19</v>
      </c>
      <c r="E16" s="31">
        <v>10</v>
      </c>
      <c r="F16" s="31">
        <v>30</v>
      </c>
      <c r="G16" s="31">
        <v>15</v>
      </c>
      <c r="H16" s="231">
        <f t="shared" si="0"/>
        <v>55</v>
      </c>
      <c r="I16" s="31"/>
      <c r="J16" s="104"/>
      <c r="K16" s="105"/>
      <c r="L16" s="109"/>
      <c r="M16" s="107"/>
    </row>
    <row r="17" spans="1:13" ht="15">
      <c r="A17" s="31">
        <v>15</v>
      </c>
      <c r="B17" s="20" t="s">
        <v>244</v>
      </c>
      <c r="C17" s="230"/>
      <c r="D17" s="31" t="s">
        <v>19</v>
      </c>
      <c r="E17" s="31">
        <v>100</v>
      </c>
      <c r="F17" s="31">
        <v>50</v>
      </c>
      <c r="G17" s="31">
        <v>300</v>
      </c>
      <c r="H17" s="231">
        <f t="shared" si="0"/>
        <v>450</v>
      </c>
      <c r="I17" s="31"/>
      <c r="J17" s="104"/>
      <c r="K17" s="105"/>
      <c r="L17" s="109"/>
      <c r="M17" s="107"/>
    </row>
    <row r="18" spans="1:13" ht="28.5">
      <c r="A18" s="31">
        <v>16</v>
      </c>
      <c r="B18" s="20" t="s">
        <v>245</v>
      </c>
      <c r="C18" s="230"/>
      <c r="D18" s="31" t="s">
        <v>19</v>
      </c>
      <c r="E18" s="31">
        <v>250</v>
      </c>
      <c r="F18" s="31">
        <v>120</v>
      </c>
      <c r="G18" s="31">
        <v>50</v>
      </c>
      <c r="H18" s="231">
        <f t="shared" si="0"/>
        <v>420</v>
      </c>
      <c r="I18" s="31"/>
      <c r="J18" s="104"/>
      <c r="K18" s="105"/>
      <c r="L18" s="109"/>
      <c r="M18" s="107"/>
    </row>
    <row r="19" spans="1:13" ht="15">
      <c r="A19" s="31">
        <v>17</v>
      </c>
      <c r="B19" s="20" t="s">
        <v>246</v>
      </c>
      <c r="C19" s="230"/>
      <c r="D19" s="31" t="s">
        <v>19</v>
      </c>
      <c r="E19" s="31">
        <v>5</v>
      </c>
      <c r="F19" s="31">
        <v>50</v>
      </c>
      <c r="G19" s="31">
        <v>200</v>
      </c>
      <c r="H19" s="231">
        <f t="shared" si="0"/>
        <v>255</v>
      </c>
      <c r="I19" s="31"/>
      <c r="J19" s="104"/>
      <c r="K19" s="105"/>
      <c r="L19" s="109"/>
      <c r="M19" s="107"/>
    </row>
    <row r="20" spans="1:13" ht="15">
      <c r="A20" s="31">
        <v>18</v>
      </c>
      <c r="B20" s="20" t="s">
        <v>247</v>
      </c>
      <c r="C20" s="230"/>
      <c r="D20" s="31" t="s">
        <v>19</v>
      </c>
      <c r="E20" s="31">
        <v>2</v>
      </c>
      <c r="F20" s="31">
        <v>5</v>
      </c>
      <c r="G20" s="31">
        <v>60</v>
      </c>
      <c r="H20" s="231">
        <f t="shared" si="0"/>
        <v>67</v>
      </c>
      <c r="I20" s="31"/>
      <c r="J20" s="104"/>
      <c r="K20" s="105"/>
      <c r="L20" s="109"/>
      <c r="M20" s="107"/>
    </row>
    <row r="21" spans="1:13" ht="15">
      <c r="A21" s="31">
        <v>19</v>
      </c>
      <c r="B21" s="20" t="s">
        <v>248</v>
      </c>
      <c r="C21" s="230"/>
      <c r="D21" s="31" t="s">
        <v>19</v>
      </c>
      <c r="E21" s="31">
        <v>2</v>
      </c>
      <c r="F21" s="31">
        <v>5</v>
      </c>
      <c r="G21" s="31">
        <v>30</v>
      </c>
      <c r="H21" s="231">
        <f t="shared" si="0"/>
        <v>37</v>
      </c>
      <c r="I21" s="31"/>
      <c r="J21" s="104"/>
      <c r="K21" s="105"/>
      <c r="L21" s="109"/>
      <c r="M21" s="107"/>
    </row>
    <row r="22" spans="1:13" ht="15">
      <c r="A22" s="31">
        <v>20</v>
      </c>
      <c r="B22" s="20" t="s">
        <v>249</v>
      </c>
      <c r="C22" s="230"/>
      <c r="D22" s="31" t="s">
        <v>19</v>
      </c>
      <c r="E22" s="31">
        <v>0</v>
      </c>
      <c r="F22" s="31">
        <v>5</v>
      </c>
      <c r="G22" s="31">
        <v>0</v>
      </c>
      <c r="H22" s="231">
        <f t="shared" si="0"/>
        <v>5</v>
      </c>
      <c r="I22" s="31"/>
      <c r="J22" s="104"/>
      <c r="K22" s="105"/>
      <c r="L22" s="109"/>
      <c r="M22" s="107"/>
    </row>
    <row r="23" spans="1:13" ht="26.25" customHeight="1">
      <c r="A23" s="31">
        <v>21</v>
      </c>
      <c r="B23" s="20" t="s">
        <v>250</v>
      </c>
      <c r="C23" s="230"/>
      <c r="D23" s="31" t="s">
        <v>19</v>
      </c>
      <c r="E23" s="31">
        <v>0</v>
      </c>
      <c r="F23" s="31">
        <v>1</v>
      </c>
      <c r="G23" s="31">
        <v>5</v>
      </c>
      <c r="H23" s="231">
        <f t="shared" si="0"/>
        <v>6</v>
      </c>
      <c r="I23" s="31"/>
      <c r="J23" s="104"/>
      <c r="K23" s="105"/>
      <c r="L23" s="109"/>
      <c r="M23" s="107"/>
    </row>
    <row r="24" spans="1:13" ht="25.5" customHeight="1">
      <c r="A24" s="31">
        <v>22</v>
      </c>
      <c r="B24" s="20" t="s">
        <v>251</v>
      </c>
      <c r="C24" s="230"/>
      <c r="D24" s="31" t="s">
        <v>19</v>
      </c>
      <c r="E24" s="31">
        <v>10</v>
      </c>
      <c r="F24" s="31">
        <v>220</v>
      </c>
      <c r="G24" s="31">
        <v>2</v>
      </c>
      <c r="H24" s="231">
        <f t="shared" si="0"/>
        <v>232</v>
      </c>
      <c r="I24" s="31"/>
      <c r="J24" s="104"/>
      <c r="K24" s="105"/>
      <c r="L24" s="109"/>
      <c r="M24" s="107"/>
    </row>
    <row r="25" spans="1:13" ht="15">
      <c r="A25" s="31">
        <v>23</v>
      </c>
      <c r="B25" s="20" t="s">
        <v>252</v>
      </c>
      <c r="C25" s="230"/>
      <c r="D25" s="31" t="s">
        <v>19</v>
      </c>
      <c r="E25" s="31">
        <v>15</v>
      </c>
      <c r="F25" s="31">
        <v>5</v>
      </c>
      <c r="G25" s="31">
        <v>10</v>
      </c>
      <c r="H25" s="231">
        <f t="shared" si="0"/>
        <v>30</v>
      </c>
      <c r="I25" s="31"/>
      <c r="J25" s="104"/>
      <c r="K25" s="105"/>
      <c r="L25" s="109"/>
      <c r="M25" s="107"/>
    </row>
    <row r="26" spans="1:13" ht="15">
      <c r="A26" s="31">
        <v>24</v>
      </c>
      <c r="B26" s="20" t="s">
        <v>253</v>
      </c>
      <c r="C26" s="230"/>
      <c r="D26" s="31" t="s">
        <v>19</v>
      </c>
      <c r="E26" s="31">
        <v>35</v>
      </c>
      <c r="F26" s="31">
        <v>5</v>
      </c>
      <c r="G26" s="31">
        <v>5</v>
      </c>
      <c r="H26" s="231">
        <f t="shared" si="0"/>
        <v>45</v>
      </c>
      <c r="I26" s="31"/>
      <c r="J26" s="104"/>
      <c r="K26" s="105"/>
      <c r="L26" s="109"/>
      <c r="M26" s="107"/>
    </row>
    <row r="27" spans="1:13" ht="15">
      <c r="A27" s="31">
        <v>25</v>
      </c>
      <c r="B27" s="20" t="s">
        <v>254</v>
      </c>
      <c r="C27" s="230"/>
      <c r="D27" s="31" t="s">
        <v>19</v>
      </c>
      <c r="E27" s="31">
        <v>0</v>
      </c>
      <c r="F27" s="31">
        <v>2</v>
      </c>
      <c r="G27" s="31">
        <v>0</v>
      </c>
      <c r="H27" s="231">
        <f t="shared" si="0"/>
        <v>2</v>
      </c>
      <c r="I27" s="31"/>
      <c r="J27" s="104"/>
      <c r="K27" s="105"/>
      <c r="L27" s="109"/>
      <c r="M27" s="107"/>
    </row>
    <row r="28" spans="1:13" ht="15">
      <c r="A28" s="31">
        <v>26</v>
      </c>
      <c r="B28" s="20" t="s">
        <v>255</v>
      </c>
      <c r="C28" s="230"/>
      <c r="D28" s="31" t="s">
        <v>19</v>
      </c>
      <c r="E28" s="31">
        <v>2</v>
      </c>
      <c r="F28" s="31">
        <v>2</v>
      </c>
      <c r="G28" s="31">
        <v>50</v>
      </c>
      <c r="H28" s="231">
        <f t="shared" si="0"/>
        <v>54</v>
      </c>
      <c r="I28" s="31"/>
      <c r="J28" s="104"/>
      <c r="K28" s="105"/>
      <c r="L28" s="109"/>
      <c r="M28" s="107"/>
    </row>
    <row r="29" spans="1:13" ht="24.75" customHeight="1">
      <c r="A29" s="31">
        <v>27</v>
      </c>
      <c r="B29" s="20" t="s">
        <v>256</v>
      </c>
      <c r="C29" s="230"/>
      <c r="D29" s="31" t="s">
        <v>19</v>
      </c>
      <c r="E29" s="31">
        <v>2</v>
      </c>
      <c r="F29" s="31">
        <v>2</v>
      </c>
      <c r="G29" s="31">
        <v>0</v>
      </c>
      <c r="H29" s="231">
        <f t="shared" si="0"/>
        <v>4</v>
      </c>
      <c r="I29" s="31"/>
      <c r="J29" s="104"/>
      <c r="K29" s="105"/>
      <c r="L29" s="109"/>
      <c r="M29" s="107"/>
    </row>
    <row r="30" spans="1:13" ht="51.75" customHeight="1">
      <c r="A30" s="31">
        <v>28</v>
      </c>
      <c r="B30" s="20" t="s">
        <v>257</v>
      </c>
      <c r="C30" s="230"/>
      <c r="D30" s="31" t="s">
        <v>19</v>
      </c>
      <c r="E30" s="31">
        <v>5</v>
      </c>
      <c r="F30" s="31">
        <v>50</v>
      </c>
      <c r="G30" s="31">
        <v>2</v>
      </c>
      <c r="H30" s="231">
        <f t="shared" si="0"/>
        <v>57</v>
      </c>
      <c r="I30" s="104"/>
      <c r="J30" s="104"/>
      <c r="K30" s="105"/>
      <c r="L30" s="109"/>
      <c r="M30" s="107"/>
    </row>
    <row r="31" spans="1:13" s="234" customFormat="1" ht="37.5" customHeight="1">
      <c r="A31" s="413" t="s">
        <v>78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232">
        <f>SUM(L3:L30)</f>
        <v>0</v>
      </c>
      <c r="M31" s="233">
        <f>SUM(M3:M29)</f>
        <v>0</v>
      </c>
    </row>
    <row r="32" spans="1:13" s="234" customFormat="1" ht="16.5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6"/>
      <c r="K32" s="235"/>
      <c r="L32" s="237"/>
      <c r="M32" s="238"/>
    </row>
    <row r="33" spans="1:12" ht="15">
      <c r="A33" s="414" t="s">
        <v>258</v>
      </c>
      <c r="B33" s="414"/>
      <c r="C33" s="414"/>
      <c r="D33" s="414"/>
      <c r="E33" s="414"/>
      <c r="F33" s="414"/>
      <c r="G33" s="414"/>
      <c r="H33" s="414"/>
      <c r="I33" s="414"/>
      <c r="J33" s="239"/>
      <c r="K33" s="240"/>
      <c r="L33" s="240"/>
    </row>
  </sheetData>
  <sheetProtection selectLockedCells="1" selectUnlockedCells="1"/>
  <mergeCells count="3">
    <mergeCell ref="A1:M1"/>
    <mergeCell ref="A31:K31"/>
    <mergeCell ref="A33:I33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zoomScalePageLayoutView="0" workbookViewId="0" topLeftCell="A1">
      <selection activeCell="P12" sqref="P12"/>
    </sheetView>
  </sheetViews>
  <sheetFormatPr defaultColWidth="9.00390625" defaultRowHeight="12.75"/>
  <cols>
    <col min="1" max="1" width="9.00390625" style="0" customWidth="1"/>
    <col min="2" max="2" width="42.57421875" style="0" customWidth="1"/>
    <col min="3" max="3" width="16.7109375" style="0" customWidth="1"/>
    <col min="4" max="4" width="12.140625" style="0" customWidth="1"/>
    <col min="5" max="6" width="12.28125" style="0" customWidth="1"/>
    <col min="7" max="7" width="12.28125" style="2" customWidth="1"/>
    <col min="8" max="8" width="12.28125" style="0" customWidth="1"/>
    <col min="9" max="9" width="13.7109375" style="0" customWidth="1"/>
    <col min="10" max="10" width="9.140625" style="0" hidden="1" customWidth="1"/>
    <col min="11" max="11" width="13.7109375" style="4" customWidth="1"/>
    <col min="12" max="12" width="16.7109375" style="0" customWidth="1"/>
    <col min="13" max="13" width="19.57421875" style="0" customWidth="1"/>
    <col min="14" max="14" width="24.7109375" style="0" customWidth="1"/>
  </cols>
  <sheetData>
    <row r="1" spans="1:14" s="183" customFormat="1" ht="34.5" customHeight="1">
      <c r="A1" s="406" t="s">
        <v>259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244" customFormat="1" ht="81" customHeight="1">
      <c r="A2" s="241" t="s">
        <v>1</v>
      </c>
      <c r="B2" s="241" t="s">
        <v>2</v>
      </c>
      <c r="C2" s="241" t="s">
        <v>3</v>
      </c>
      <c r="D2" s="241" t="s">
        <v>4</v>
      </c>
      <c r="E2" s="241" t="s">
        <v>5</v>
      </c>
      <c r="F2" s="241" t="s">
        <v>6</v>
      </c>
      <c r="G2" s="242" t="s">
        <v>7</v>
      </c>
      <c r="H2" s="241" t="s">
        <v>260</v>
      </c>
      <c r="I2" s="241" t="s">
        <v>9</v>
      </c>
      <c r="J2" s="241"/>
      <c r="K2" s="243" t="s">
        <v>10</v>
      </c>
      <c r="L2" s="241" t="s">
        <v>11</v>
      </c>
      <c r="M2" s="241" t="s">
        <v>12</v>
      </c>
      <c r="N2" s="241" t="s">
        <v>13</v>
      </c>
    </row>
    <row r="3" spans="1:14" ht="72" customHeight="1">
      <c r="A3" s="245">
        <v>1</v>
      </c>
      <c r="B3" s="246" t="s">
        <v>261</v>
      </c>
      <c r="C3" s="247"/>
      <c r="D3" s="248" t="s">
        <v>55</v>
      </c>
      <c r="E3" s="248">
        <v>1200</v>
      </c>
      <c r="F3" s="248">
        <v>100</v>
      </c>
      <c r="G3" s="248">
        <v>100</v>
      </c>
      <c r="H3" s="249">
        <f aca="true" t="shared" si="0" ref="H3:H14">E3+F3+G3</f>
        <v>1400</v>
      </c>
      <c r="I3" s="152"/>
      <c r="J3" s="152"/>
      <c r="K3" s="152"/>
      <c r="L3" s="152"/>
      <c r="M3" s="152"/>
      <c r="N3" s="152"/>
    </row>
    <row r="4" spans="1:14" ht="32.25" customHeight="1">
      <c r="A4" s="245">
        <v>2</v>
      </c>
      <c r="B4" s="250" t="s">
        <v>262</v>
      </c>
      <c r="C4" s="250"/>
      <c r="D4" s="245" t="s">
        <v>55</v>
      </c>
      <c r="E4" s="245">
        <v>0</v>
      </c>
      <c r="F4" s="245">
        <v>10</v>
      </c>
      <c r="G4" s="251">
        <v>0</v>
      </c>
      <c r="H4" s="249">
        <f t="shared" si="0"/>
        <v>10</v>
      </c>
      <c r="I4" s="245"/>
      <c r="J4" s="245"/>
      <c r="K4" s="152"/>
      <c r="L4" s="152"/>
      <c r="M4" s="152"/>
      <c r="N4" s="152"/>
    </row>
    <row r="5" spans="1:14" s="244" customFormat="1" ht="24.75" customHeight="1">
      <c r="A5" s="245">
        <v>3</v>
      </c>
      <c r="B5" s="250" t="s">
        <v>263</v>
      </c>
      <c r="C5" s="250"/>
      <c r="D5" s="245" t="s">
        <v>55</v>
      </c>
      <c r="E5" s="245">
        <v>250</v>
      </c>
      <c r="F5" s="245">
        <v>60</v>
      </c>
      <c r="G5" s="251">
        <v>200</v>
      </c>
      <c r="H5" s="249">
        <f t="shared" si="0"/>
        <v>510</v>
      </c>
      <c r="I5" s="245"/>
      <c r="J5" s="245"/>
      <c r="K5" s="152"/>
      <c r="L5" s="152"/>
      <c r="M5" s="152"/>
      <c r="N5" s="152"/>
    </row>
    <row r="6" spans="1:14" s="159" customFormat="1" ht="29.25" customHeight="1">
      <c r="A6" s="245">
        <v>4</v>
      </c>
      <c r="B6" s="250" t="s">
        <v>264</v>
      </c>
      <c r="C6" s="250"/>
      <c r="D6" s="245" t="s">
        <v>55</v>
      </c>
      <c r="E6" s="245">
        <v>100</v>
      </c>
      <c r="F6" s="245">
        <v>250</v>
      </c>
      <c r="G6" s="251">
        <v>300</v>
      </c>
      <c r="H6" s="249">
        <f t="shared" si="0"/>
        <v>650</v>
      </c>
      <c r="I6" s="245"/>
      <c r="J6" s="245"/>
      <c r="K6" s="152"/>
      <c r="L6" s="152"/>
      <c r="M6" s="152"/>
      <c r="N6" s="152"/>
    </row>
    <row r="7" spans="1:14" s="72" customFormat="1" ht="35.25" customHeight="1">
      <c r="A7" s="245">
        <v>5</v>
      </c>
      <c r="B7" s="252" t="s">
        <v>265</v>
      </c>
      <c r="C7" s="252"/>
      <c r="D7" s="148" t="s">
        <v>55</v>
      </c>
      <c r="E7" s="148">
        <v>1200</v>
      </c>
      <c r="F7" s="148">
        <v>600</v>
      </c>
      <c r="G7" s="149">
        <v>100</v>
      </c>
      <c r="H7" s="249">
        <f t="shared" si="0"/>
        <v>1900</v>
      </c>
      <c r="I7" s="152"/>
      <c r="J7" s="152"/>
      <c r="K7" s="152"/>
      <c r="L7" s="152"/>
      <c r="M7" s="152"/>
      <c r="N7" s="152"/>
    </row>
    <row r="8" spans="1:14" s="72" customFormat="1" ht="32.25" customHeight="1">
      <c r="A8" s="245">
        <v>6</v>
      </c>
      <c r="B8" s="253" t="s">
        <v>266</v>
      </c>
      <c r="C8" s="252"/>
      <c r="D8" s="148" t="s">
        <v>19</v>
      </c>
      <c r="E8" s="148">
        <v>0</v>
      </c>
      <c r="F8" s="148">
        <v>50</v>
      </c>
      <c r="G8" s="149">
        <v>10</v>
      </c>
      <c r="H8" s="249">
        <f t="shared" si="0"/>
        <v>60</v>
      </c>
      <c r="I8" s="152"/>
      <c r="J8" s="152"/>
      <c r="K8" s="152"/>
      <c r="L8" s="152"/>
      <c r="M8" s="152"/>
      <c r="N8" s="152"/>
    </row>
    <row r="9" spans="1:14" s="72" customFormat="1" ht="32.25" customHeight="1">
      <c r="A9" s="245">
        <v>7</v>
      </c>
      <c r="B9" s="254" t="s">
        <v>267</v>
      </c>
      <c r="C9" s="255"/>
      <c r="D9" s="256" t="s">
        <v>19</v>
      </c>
      <c r="E9" s="256">
        <v>50</v>
      </c>
      <c r="F9" s="147">
        <v>10</v>
      </c>
      <c r="G9" s="147">
        <v>150</v>
      </c>
      <c r="H9" s="257">
        <f t="shared" si="0"/>
        <v>210</v>
      </c>
      <c r="I9" s="152"/>
      <c r="J9" s="147"/>
      <c r="K9" s="152"/>
      <c r="L9" s="152"/>
      <c r="M9" s="152"/>
      <c r="N9" s="152"/>
    </row>
    <row r="10" spans="1:14" s="72" customFormat="1" ht="32.25" customHeight="1">
      <c r="A10" s="245">
        <v>8</v>
      </c>
      <c r="B10" s="254" t="s">
        <v>268</v>
      </c>
      <c r="C10" s="255"/>
      <c r="D10" s="256" t="s">
        <v>19</v>
      </c>
      <c r="E10" s="256">
        <v>20</v>
      </c>
      <c r="F10" s="147">
        <v>25</v>
      </c>
      <c r="G10" s="147">
        <v>10</v>
      </c>
      <c r="H10" s="257">
        <f t="shared" si="0"/>
        <v>55</v>
      </c>
      <c r="I10" s="152"/>
      <c r="J10" s="147"/>
      <c r="K10" s="152"/>
      <c r="L10" s="152"/>
      <c r="M10" s="152"/>
      <c r="N10" s="152"/>
    </row>
    <row r="11" spans="1:14" s="72" customFormat="1" ht="32.25" customHeight="1">
      <c r="A11" s="245">
        <v>9</v>
      </c>
      <c r="B11" s="254" t="s">
        <v>269</v>
      </c>
      <c r="C11" s="255"/>
      <c r="D11" s="256" t="s">
        <v>19</v>
      </c>
      <c r="E11" s="256">
        <v>50</v>
      </c>
      <c r="F11" s="147">
        <v>25</v>
      </c>
      <c r="G11" s="147">
        <v>10</v>
      </c>
      <c r="H11" s="257">
        <f t="shared" si="0"/>
        <v>85</v>
      </c>
      <c r="I11" s="152"/>
      <c r="J11" s="147"/>
      <c r="K11" s="152"/>
      <c r="L11" s="152"/>
      <c r="M11" s="152"/>
      <c r="N11" s="152"/>
    </row>
    <row r="12" spans="1:14" s="72" customFormat="1" ht="32.25" customHeight="1">
      <c r="A12" s="245">
        <v>10</v>
      </c>
      <c r="B12" s="246" t="s">
        <v>270</v>
      </c>
      <c r="C12" s="146"/>
      <c r="D12" s="256" t="s">
        <v>19</v>
      </c>
      <c r="E12" s="147">
        <v>5</v>
      </c>
      <c r="F12" s="147">
        <v>10</v>
      </c>
      <c r="G12" s="147">
        <v>10</v>
      </c>
      <c r="H12" s="257">
        <f t="shared" si="0"/>
        <v>25</v>
      </c>
      <c r="I12" s="152"/>
      <c r="J12" s="147"/>
      <c r="K12" s="152"/>
      <c r="L12" s="152"/>
      <c r="M12" s="152"/>
      <c r="N12" s="152"/>
    </row>
    <row r="13" spans="1:14" s="72" customFormat="1" ht="32.25" customHeight="1">
      <c r="A13" s="245">
        <v>11</v>
      </c>
      <c r="B13" s="258" t="s">
        <v>271</v>
      </c>
      <c r="C13" s="255"/>
      <c r="D13" s="256" t="s">
        <v>55</v>
      </c>
      <c r="E13" s="256">
        <v>30</v>
      </c>
      <c r="F13" s="147">
        <v>30</v>
      </c>
      <c r="G13" s="147">
        <v>10</v>
      </c>
      <c r="H13" s="257">
        <f t="shared" si="0"/>
        <v>70</v>
      </c>
      <c r="I13" s="152"/>
      <c r="J13" s="147"/>
      <c r="K13" s="152"/>
      <c r="L13" s="152"/>
      <c r="M13" s="152"/>
      <c r="N13" s="152"/>
    </row>
    <row r="14" spans="1:14" s="72" customFormat="1" ht="32.25" customHeight="1">
      <c r="A14" s="245">
        <v>12</v>
      </c>
      <c r="B14" s="254" t="s">
        <v>272</v>
      </c>
      <c r="C14" s="255"/>
      <c r="D14" s="256" t="s">
        <v>55</v>
      </c>
      <c r="E14" s="256">
        <v>10</v>
      </c>
      <c r="F14" s="147">
        <v>40</v>
      </c>
      <c r="G14" s="147">
        <v>10</v>
      </c>
      <c r="H14" s="257">
        <f t="shared" si="0"/>
        <v>60</v>
      </c>
      <c r="I14" s="152"/>
      <c r="J14" s="147"/>
      <c r="K14" s="152"/>
      <c r="L14" s="152"/>
      <c r="M14" s="152"/>
      <c r="N14" s="152"/>
    </row>
    <row r="15" spans="1:14" s="72" customFormat="1" ht="33" customHeight="1">
      <c r="A15" s="407" t="s">
        <v>78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189">
        <f>SUM(M3:M14)</f>
        <v>0</v>
      </c>
      <c r="N15" s="190">
        <f>SUM(N3:N14)</f>
        <v>0</v>
      </c>
    </row>
    <row r="16" spans="1:13" s="72" customFormat="1" ht="14.25" customHeight="1">
      <c r="A16" s="259"/>
      <c r="B16"/>
      <c r="C16" s="259"/>
      <c r="D16" s="259"/>
      <c r="E16" s="259"/>
      <c r="F16" s="259"/>
      <c r="G16" s="260"/>
      <c r="H16" s="259"/>
      <c r="I16" s="259"/>
      <c r="J16" s="259"/>
      <c r="K16" s="261"/>
      <c r="L16" s="259"/>
      <c r="M16" s="259"/>
    </row>
    <row r="17" spans="1:13" s="72" customFormat="1" ht="14.25">
      <c r="A17" s="259"/>
      <c r="B17" s="259"/>
      <c r="C17" s="259"/>
      <c r="D17" s="259"/>
      <c r="E17" s="259"/>
      <c r="F17" s="259"/>
      <c r="G17" s="260"/>
      <c r="H17" s="259"/>
      <c r="I17" s="259"/>
      <c r="J17" s="259"/>
      <c r="K17" s="261"/>
      <c r="L17" s="259"/>
      <c r="M17" s="259"/>
    </row>
    <row r="18" spans="1:13" s="159" customFormat="1" ht="18">
      <c r="A18" s="415" t="s">
        <v>228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</row>
  </sheetData>
  <sheetProtection selectLockedCells="1" selectUnlockedCells="1"/>
  <mergeCells count="3">
    <mergeCell ref="A1:N1"/>
    <mergeCell ref="A15:L15"/>
    <mergeCell ref="A18:M18"/>
  </mergeCells>
  <printOptions/>
  <pageMargins left="0.7875" right="0.7875" top="0.2833333333333333" bottom="0.25972222222222224" header="0.5118110236220472" footer="0.5118110236220472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7.28125" style="0" customWidth="1"/>
    <col min="2" max="2" width="34.00390625" style="0" customWidth="1"/>
    <col min="3" max="3" width="13.00390625" style="0" customWidth="1"/>
    <col min="4" max="6" width="9.00390625" style="0" customWidth="1"/>
    <col min="7" max="7" width="9.00390625" style="2" customWidth="1"/>
    <col min="8" max="8" width="9.00390625" style="0" customWidth="1"/>
    <col min="9" max="9" width="17.28125" style="0" customWidth="1"/>
    <col min="10" max="10" width="9.00390625" style="4" customWidth="1"/>
    <col min="11" max="11" width="15.140625" style="0" customWidth="1"/>
    <col min="12" max="12" width="15.8515625" style="0" customWidth="1"/>
    <col min="13" max="13" width="21.8515625" style="0" customWidth="1"/>
  </cols>
  <sheetData>
    <row r="1" spans="1:13" s="65" customFormat="1" ht="40.5" customHeight="1">
      <c r="A1" s="394" t="s">
        <v>273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s="65" customFormat="1" ht="47.25" customHeight="1">
      <c r="A2" s="262" t="s">
        <v>1</v>
      </c>
      <c r="B2" s="262" t="s">
        <v>2</v>
      </c>
      <c r="C2" s="262" t="s">
        <v>3</v>
      </c>
      <c r="D2" s="262" t="s">
        <v>4</v>
      </c>
      <c r="E2" s="262" t="s">
        <v>5</v>
      </c>
      <c r="F2" s="262" t="s">
        <v>6</v>
      </c>
      <c r="G2" s="262" t="s">
        <v>7</v>
      </c>
      <c r="H2" s="262" t="s">
        <v>260</v>
      </c>
      <c r="I2" s="262" t="s">
        <v>9</v>
      </c>
      <c r="J2" s="263" t="s">
        <v>10</v>
      </c>
      <c r="K2" s="262" t="s">
        <v>11</v>
      </c>
      <c r="L2" s="262" t="s">
        <v>12</v>
      </c>
      <c r="M2" s="262" t="s">
        <v>13</v>
      </c>
    </row>
    <row r="3" spans="1:13" s="2" customFormat="1" ht="25.5" customHeight="1">
      <c r="A3" s="264">
        <v>1</v>
      </c>
      <c r="B3" s="215" t="s">
        <v>274</v>
      </c>
      <c r="C3" s="265"/>
      <c r="D3" s="264" t="s">
        <v>55</v>
      </c>
      <c r="E3" s="264">
        <v>500</v>
      </c>
      <c r="F3" s="264">
        <v>6500</v>
      </c>
      <c r="G3" s="264">
        <v>100</v>
      </c>
      <c r="H3" s="103">
        <f aca="true" t="shared" si="0" ref="H3:H16">E3+F3+G3</f>
        <v>7100</v>
      </c>
      <c r="I3" s="266"/>
      <c r="J3" s="123"/>
      <c r="K3" s="214"/>
      <c r="L3" s="123"/>
      <c r="M3" s="267"/>
    </row>
    <row r="4" spans="1:13" s="159" customFormat="1" ht="29.25" customHeight="1">
      <c r="A4" s="264">
        <v>2</v>
      </c>
      <c r="B4" s="124" t="s">
        <v>275</v>
      </c>
      <c r="C4" s="124"/>
      <c r="D4" s="115" t="s">
        <v>55</v>
      </c>
      <c r="E4" s="115">
        <v>0</v>
      </c>
      <c r="F4" s="116">
        <v>50</v>
      </c>
      <c r="G4" s="13">
        <v>50</v>
      </c>
      <c r="H4" s="171">
        <f t="shared" si="0"/>
        <v>100</v>
      </c>
      <c r="I4" s="172"/>
      <c r="J4" s="172"/>
      <c r="K4" s="172"/>
      <c r="L4" s="123"/>
      <c r="M4" s="268"/>
    </row>
    <row r="5" spans="1:13" s="159" customFormat="1" ht="31.5" customHeight="1">
      <c r="A5" s="264">
        <v>3</v>
      </c>
      <c r="B5" s="124" t="s">
        <v>276</v>
      </c>
      <c r="C5" s="269"/>
      <c r="D5" s="102" t="s">
        <v>190</v>
      </c>
      <c r="E5" s="169">
        <v>2500</v>
      </c>
      <c r="F5" s="116">
        <v>150</v>
      </c>
      <c r="G5" s="13">
        <v>1000</v>
      </c>
      <c r="H5" s="171">
        <f t="shared" si="0"/>
        <v>3650</v>
      </c>
      <c r="I5" s="172"/>
      <c r="J5" s="172"/>
      <c r="K5" s="172"/>
      <c r="L5" s="123"/>
      <c r="M5" s="268"/>
    </row>
    <row r="6" spans="1:13" ht="28.5" customHeight="1">
      <c r="A6" s="264">
        <v>4</v>
      </c>
      <c r="B6" s="173" t="s">
        <v>277</v>
      </c>
      <c r="C6" s="270"/>
      <c r="D6" s="102" t="s">
        <v>190</v>
      </c>
      <c r="E6" s="169">
        <v>600</v>
      </c>
      <c r="F6" s="116">
        <v>100</v>
      </c>
      <c r="G6" s="13">
        <v>300</v>
      </c>
      <c r="H6" s="171">
        <f t="shared" si="0"/>
        <v>1000</v>
      </c>
      <c r="I6" s="172"/>
      <c r="J6" s="172"/>
      <c r="K6" s="172"/>
      <c r="L6" s="123"/>
      <c r="M6" s="268"/>
    </row>
    <row r="7" spans="1:13" ht="26.25" customHeight="1">
      <c r="A7" s="264">
        <v>5</v>
      </c>
      <c r="B7" s="173" t="s">
        <v>278</v>
      </c>
      <c r="C7" s="173"/>
      <c r="D7" s="115" t="s">
        <v>55</v>
      </c>
      <c r="E7" s="169">
        <v>3000</v>
      </c>
      <c r="F7" s="116">
        <v>180</v>
      </c>
      <c r="G7" s="13">
        <v>2000</v>
      </c>
      <c r="H7" s="171">
        <f t="shared" si="0"/>
        <v>5180</v>
      </c>
      <c r="I7" s="172"/>
      <c r="J7" s="172"/>
      <c r="K7" s="172"/>
      <c r="L7" s="123"/>
      <c r="M7" s="271"/>
    </row>
    <row r="8" spans="1:13" ht="26.25" customHeight="1">
      <c r="A8" s="264">
        <v>6</v>
      </c>
      <c r="B8" s="173" t="s">
        <v>279</v>
      </c>
      <c r="C8" s="173"/>
      <c r="D8" s="115" t="s">
        <v>55</v>
      </c>
      <c r="E8" s="169">
        <v>1000</v>
      </c>
      <c r="F8" s="116">
        <v>80</v>
      </c>
      <c r="G8" s="13">
        <v>7000</v>
      </c>
      <c r="H8" s="171">
        <f t="shared" si="0"/>
        <v>8080</v>
      </c>
      <c r="I8" s="172"/>
      <c r="J8" s="172"/>
      <c r="K8" s="172"/>
      <c r="L8" s="123"/>
      <c r="M8" s="271"/>
    </row>
    <row r="9" spans="1:13" ht="24.75" customHeight="1">
      <c r="A9" s="264">
        <v>7</v>
      </c>
      <c r="B9" s="124" t="s">
        <v>280</v>
      </c>
      <c r="C9" s="173"/>
      <c r="D9" s="102" t="s">
        <v>55</v>
      </c>
      <c r="E9" s="169">
        <v>50</v>
      </c>
      <c r="F9" s="116">
        <v>150</v>
      </c>
      <c r="G9" s="13">
        <v>200</v>
      </c>
      <c r="H9" s="171">
        <f t="shared" si="0"/>
        <v>400</v>
      </c>
      <c r="I9" s="117"/>
      <c r="J9" s="117"/>
      <c r="K9" s="172"/>
      <c r="L9" s="123"/>
      <c r="M9" s="271"/>
    </row>
    <row r="10" spans="1:13" ht="30" customHeight="1">
      <c r="A10" s="264">
        <v>8</v>
      </c>
      <c r="B10" s="124" t="s">
        <v>281</v>
      </c>
      <c r="C10" s="173"/>
      <c r="D10" s="102" t="s">
        <v>55</v>
      </c>
      <c r="E10" s="169">
        <v>1500</v>
      </c>
      <c r="F10" s="116">
        <v>500</v>
      </c>
      <c r="G10" s="13">
        <v>1000</v>
      </c>
      <c r="H10" s="171">
        <f t="shared" si="0"/>
        <v>3000</v>
      </c>
      <c r="I10" s="117"/>
      <c r="J10" s="117"/>
      <c r="K10" s="172"/>
      <c r="L10" s="123"/>
      <c r="M10" s="271"/>
    </row>
    <row r="11" spans="1:13" ht="30">
      <c r="A11" s="264">
        <v>9</v>
      </c>
      <c r="B11" s="215" t="s">
        <v>282</v>
      </c>
      <c r="C11" s="215"/>
      <c r="D11" s="264" t="s">
        <v>19</v>
      </c>
      <c r="E11" s="264">
        <v>10</v>
      </c>
      <c r="F11" s="264">
        <v>2</v>
      </c>
      <c r="G11" s="264">
        <v>60</v>
      </c>
      <c r="H11" s="103">
        <f t="shared" si="0"/>
        <v>72</v>
      </c>
      <c r="I11" s="266"/>
      <c r="J11" s="123"/>
      <c r="K11" s="214"/>
      <c r="L11" s="123"/>
      <c r="M11" s="123"/>
    </row>
    <row r="12" spans="1:13" ht="30">
      <c r="A12" s="264">
        <v>10</v>
      </c>
      <c r="B12" s="215" t="s">
        <v>283</v>
      </c>
      <c r="C12" s="216"/>
      <c r="D12" s="199" t="s">
        <v>19</v>
      </c>
      <c r="E12" s="264">
        <v>40</v>
      </c>
      <c r="F12" s="264">
        <v>40</v>
      </c>
      <c r="G12" s="272">
        <v>200</v>
      </c>
      <c r="H12" s="103">
        <f t="shared" si="0"/>
        <v>280</v>
      </c>
      <c r="I12" s="123"/>
      <c r="J12" s="123"/>
      <c r="K12" s="214"/>
      <c r="L12" s="123"/>
      <c r="M12" s="123"/>
    </row>
    <row r="13" spans="1:13" ht="30">
      <c r="A13" s="264">
        <v>11</v>
      </c>
      <c r="B13" s="201" t="s">
        <v>284</v>
      </c>
      <c r="C13" s="273"/>
      <c r="D13" s="200" t="s">
        <v>19</v>
      </c>
      <c r="E13" s="200">
        <v>0</v>
      </c>
      <c r="F13" s="116">
        <v>1</v>
      </c>
      <c r="G13" s="13">
        <v>5</v>
      </c>
      <c r="H13" s="274">
        <f t="shared" si="0"/>
        <v>6</v>
      </c>
      <c r="I13" s="275"/>
      <c r="J13" s="200"/>
      <c r="K13" s="276"/>
      <c r="L13" s="123"/>
      <c r="M13" s="277"/>
    </row>
    <row r="14" spans="1:13" ht="30">
      <c r="A14" s="264">
        <v>12</v>
      </c>
      <c r="B14" s="201" t="s">
        <v>285</v>
      </c>
      <c r="C14" s="273"/>
      <c r="D14" s="200" t="s">
        <v>19</v>
      </c>
      <c r="E14" s="200">
        <v>50</v>
      </c>
      <c r="F14" s="116">
        <v>7</v>
      </c>
      <c r="G14" s="13">
        <v>50</v>
      </c>
      <c r="H14" s="274">
        <f t="shared" si="0"/>
        <v>107</v>
      </c>
      <c r="I14" s="275"/>
      <c r="J14" s="200"/>
      <c r="K14" s="276"/>
      <c r="L14" s="123"/>
      <c r="M14" s="277"/>
    </row>
    <row r="15" spans="1:13" ht="30">
      <c r="A15" s="264">
        <v>13</v>
      </c>
      <c r="B15" s="201" t="s">
        <v>286</v>
      </c>
      <c r="C15" s="273"/>
      <c r="D15" s="200" t="s">
        <v>19</v>
      </c>
      <c r="E15" s="200">
        <v>100</v>
      </c>
      <c r="F15" s="116">
        <v>50</v>
      </c>
      <c r="G15" s="13">
        <v>150</v>
      </c>
      <c r="H15" s="274">
        <f t="shared" si="0"/>
        <v>300</v>
      </c>
      <c r="I15" s="275"/>
      <c r="J15" s="200"/>
      <c r="K15" s="276"/>
      <c r="L15" s="123"/>
      <c r="M15" s="277"/>
    </row>
    <row r="16" spans="1:13" ht="39.75" customHeight="1">
      <c r="A16" s="264">
        <v>14</v>
      </c>
      <c r="B16" s="215" t="s">
        <v>287</v>
      </c>
      <c r="C16" s="278"/>
      <c r="D16" s="199" t="s">
        <v>19</v>
      </c>
      <c r="E16" s="199">
        <v>30</v>
      </c>
      <c r="F16" s="199">
        <v>10</v>
      </c>
      <c r="G16" s="199">
        <v>5</v>
      </c>
      <c r="H16" s="103">
        <f t="shared" si="0"/>
        <v>45</v>
      </c>
      <c r="I16" s="123"/>
      <c r="J16" s="123"/>
      <c r="K16" s="214"/>
      <c r="L16" s="123"/>
      <c r="M16" s="123"/>
    </row>
    <row r="17" spans="1:13" ht="36" customHeight="1">
      <c r="A17" s="416" t="s">
        <v>78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279">
        <f>SUM(L3:L16)</f>
        <v>0</v>
      </c>
      <c r="M17" s="93">
        <f>SUM(M3:M16)</f>
        <v>0</v>
      </c>
    </row>
    <row r="19" spans="1:13" ht="15.75">
      <c r="A19" s="411" t="s">
        <v>228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</row>
  </sheetData>
  <sheetProtection selectLockedCells="1" selectUnlockedCells="1"/>
  <mergeCells count="3">
    <mergeCell ref="A1:M1"/>
    <mergeCell ref="A17:K17"/>
    <mergeCell ref="A19:M19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4.00390625" style="0" customWidth="1"/>
    <col min="2" max="2" width="40.140625" style="0" customWidth="1"/>
    <col min="3" max="3" width="13.7109375" style="0" customWidth="1"/>
    <col min="4" max="6" width="9.00390625" style="0" customWidth="1"/>
    <col min="7" max="7" width="9.00390625" style="2" customWidth="1"/>
    <col min="8" max="9" width="9.00390625" style="0" customWidth="1"/>
    <col min="10" max="10" width="9.00390625" style="4" customWidth="1"/>
    <col min="11" max="11" width="9.00390625" style="0" customWidth="1"/>
    <col min="12" max="12" width="11.7109375" style="0" customWidth="1"/>
    <col min="13" max="13" width="12.57421875" style="0" customWidth="1"/>
  </cols>
  <sheetData>
    <row r="1" spans="1:13" s="113" customFormat="1" ht="38.25" customHeight="1">
      <c r="A1" s="394" t="s">
        <v>288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58.5" customHeight="1">
      <c r="A2" s="96" t="s">
        <v>1</v>
      </c>
      <c r="B2" s="280" t="s">
        <v>2</v>
      </c>
      <c r="C2" s="96" t="s">
        <v>3</v>
      </c>
      <c r="D2" s="96" t="s">
        <v>4</v>
      </c>
      <c r="E2" s="96" t="s">
        <v>5</v>
      </c>
      <c r="F2" s="96" t="s">
        <v>6</v>
      </c>
      <c r="G2" s="96" t="s">
        <v>7</v>
      </c>
      <c r="H2" s="96" t="s">
        <v>8</v>
      </c>
      <c r="I2" s="96" t="s">
        <v>9</v>
      </c>
      <c r="J2" s="163" t="s">
        <v>10</v>
      </c>
      <c r="K2" s="96" t="s">
        <v>11</v>
      </c>
      <c r="L2" s="96" t="s">
        <v>12</v>
      </c>
      <c r="M2" s="96" t="s">
        <v>13</v>
      </c>
    </row>
    <row r="3" spans="1:15" ht="42.75">
      <c r="A3" s="280">
        <v>1</v>
      </c>
      <c r="B3" s="164" t="s">
        <v>289</v>
      </c>
      <c r="C3" s="281"/>
      <c r="D3" s="19" t="s">
        <v>19</v>
      </c>
      <c r="E3" s="19">
        <v>0</v>
      </c>
      <c r="F3" s="19">
        <v>25</v>
      </c>
      <c r="G3" s="19">
        <v>0</v>
      </c>
      <c r="H3" s="16">
        <f aca="true" t="shared" si="0" ref="H3:H15">E3+F3+G3</f>
        <v>25</v>
      </c>
      <c r="I3" s="282"/>
      <c r="J3" s="18"/>
      <c r="K3" s="18"/>
      <c r="L3" s="18"/>
      <c r="M3" s="18"/>
      <c r="O3" s="283"/>
    </row>
    <row r="4" spans="1:13" ht="28.5">
      <c r="A4" s="280">
        <v>2</v>
      </c>
      <c r="B4" s="164" t="s">
        <v>290</v>
      </c>
      <c r="C4" s="281"/>
      <c r="D4" s="19" t="s">
        <v>19</v>
      </c>
      <c r="E4" s="19">
        <v>10</v>
      </c>
      <c r="F4" s="19">
        <v>40</v>
      </c>
      <c r="G4" s="19">
        <v>10</v>
      </c>
      <c r="H4" s="16">
        <f t="shared" si="0"/>
        <v>60</v>
      </c>
      <c r="I4" s="282"/>
      <c r="J4" s="18"/>
      <c r="K4" s="18"/>
      <c r="L4" s="18"/>
      <c r="M4" s="18"/>
    </row>
    <row r="5" spans="1:13" s="195" customFormat="1" ht="28.5">
      <c r="A5" s="280">
        <v>3</v>
      </c>
      <c r="B5" s="284" t="s">
        <v>291</v>
      </c>
      <c r="C5" s="285"/>
      <c r="D5" s="55" t="s">
        <v>19</v>
      </c>
      <c r="E5" s="55">
        <v>600</v>
      </c>
      <c r="F5" s="55">
        <f>600/5</f>
        <v>120</v>
      </c>
      <c r="G5" s="55">
        <f>8000/5</f>
        <v>1600</v>
      </c>
      <c r="H5" s="286">
        <f t="shared" si="0"/>
        <v>2320</v>
      </c>
      <c r="I5" s="282"/>
      <c r="J5" s="18"/>
      <c r="K5" s="18"/>
      <c r="L5" s="18"/>
      <c r="M5" s="18"/>
    </row>
    <row r="6" spans="1:13" ht="28.5">
      <c r="A6" s="280">
        <v>4</v>
      </c>
      <c r="B6" s="164" t="s">
        <v>292</v>
      </c>
      <c r="C6" s="281"/>
      <c r="D6" s="19" t="s">
        <v>19</v>
      </c>
      <c r="E6" s="19">
        <v>180</v>
      </c>
      <c r="F6" s="19">
        <v>200</v>
      </c>
      <c r="G6" s="19">
        <v>200</v>
      </c>
      <c r="H6" s="16">
        <f t="shared" si="0"/>
        <v>580</v>
      </c>
      <c r="I6" s="282"/>
      <c r="J6" s="18"/>
      <c r="K6" s="18"/>
      <c r="L6" s="18"/>
      <c r="M6" s="18"/>
    </row>
    <row r="7" spans="1:13" ht="25.5" customHeight="1">
      <c r="A7" s="280">
        <v>5</v>
      </c>
      <c r="B7" s="164" t="s">
        <v>293</v>
      </c>
      <c r="C7" s="281"/>
      <c r="D7" s="19" t="s">
        <v>19</v>
      </c>
      <c r="E7" s="19">
        <v>10</v>
      </c>
      <c r="F7" s="19">
        <v>10</v>
      </c>
      <c r="G7" s="19">
        <v>10</v>
      </c>
      <c r="H7" s="16">
        <f t="shared" si="0"/>
        <v>30</v>
      </c>
      <c r="I7" s="282"/>
      <c r="J7" s="18"/>
      <c r="K7" s="18"/>
      <c r="L7" s="18"/>
      <c r="M7" s="18"/>
    </row>
    <row r="8" spans="1:13" ht="26.25" customHeight="1">
      <c r="A8" s="280">
        <v>6</v>
      </c>
      <c r="B8" s="164" t="s">
        <v>294</v>
      </c>
      <c r="C8" s="281"/>
      <c r="D8" s="19" t="s">
        <v>19</v>
      </c>
      <c r="E8" s="19">
        <v>10</v>
      </c>
      <c r="F8" s="19">
        <v>10</v>
      </c>
      <c r="G8" s="19">
        <v>10</v>
      </c>
      <c r="H8" s="16">
        <f t="shared" si="0"/>
        <v>30</v>
      </c>
      <c r="I8" s="282"/>
      <c r="J8" s="18"/>
      <c r="K8" s="18"/>
      <c r="L8" s="18"/>
      <c r="M8" s="18"/>
    </row>
    <row r="9" spans="1:13" s="195" customFormat="1" ht="28.5" customHeight="1">
      <c r="A9" s="280">
        <v>7</v>
      </c>
      <c r="B9" s="164" t="s">
        <v>295</v>
      </c>
      <c r="C9" s="287"/>
      <c r="D9" s="280" t="s">
        <v>55</v>
      </c>
      <c r="E9" s="280">
        <v>550</v>
      </c>
      <c r="F9" s="280">
        <v>700</v>
      </c>
      <c r="G9" s="280">
        <v>10</v>
      </c>
      <c r="H9" s="96">
        <f t="shared" si="0"/>
        <v>1260</v>
      </c>
      <c r="I9" s="282"/>
      <c r="J9" s="18"/>
      <c r="K9" s="18"/>
      <c r="L9" s="18"/>
      <c r="M9" s="18"/>
    </row>
    <row r="10" spans="1:13" s="2" customFormat="1" ht="23.25" customHeight="1">
      <c r="A10" s="280">
        <v>8</v>
      </c>
      <c r="B10" s="164" t="s">
        <v>296</v>
      </c>
      <c r="C10" s="281"/>
      <c r="D10" s="19" t="s">
        <v>19</v>
      </c>
      <c r="E10" s="19">
        <v>10</v>
      </c>
      <c r="F10" s="19">
        <v>15</v>
      </c>
      <c r="G10" s="19">
        <v>20</v>
      </c>
      <c r="H10" s="16">
        <f t="shared" si="0"/>
        <v>45</v>
      </c>
      <c r="I10" s="282"/>
      <c r="J10" s="18"/>
      <c r="K10" s="18"/>
      <c r="L10" s="18"/>
      <c r="M10" s="18"/>
    </row>
    <row r="11" spans="1:13" ht="27.75" customHeight="1">
      <c r="A11" s="280">
        <v>9</v>
      </c>
      <c r="B11" s="164" t="s">
        <v>297</v>
      </c>
      <c r="C11" s="281"/>
      <c r="D11" s="19" t="s">
        <v>19</v>
      </c>
      <c r="E11" s="19">
        <v>0</v>
      </c>
      <c r="F11" s="19">
        <v>0</v>
      </c>
      <c r="G11" s="32">
        <v>45</v>
      </c>
      <c r="H11" s="16">
        <f t="shared" si="0"/>
        <v>45</v>
      </c>
      <c r="I11" s="282"/>
      <c r="J11" s="18"/>
      <c r="K11" s="18"/>
      <c r="L11" s="18"/>
      <c r="M11" s="18"/>
    </row>
    <row r="12" spans="1:13" ht="24" customHeight="1">
      <c r="A12" s="280">
        <v>10</v>
      </c>
      <c r="B12" s="164" t="s">
        <v>298</v>
      </c>
      <c r="C12" s="281"/>
      <c r="D12" s="19" t="s">
        <v>19</v>
      </c>
      <c r="E12" s="19">
        <v>20</v>
      </c>
      <c r="F12" s="19">
        <v>20</v>
      </c>
      <c r="G12" s="19">
        <v>20</v>
      </c>
      <c r="H12" s="16">
        <f t="shared" si="0"/>
        <v>60</v>
      </c>
      <c r="I12" s="282"/>
      <c r="J12" s="18"/>
      <c r="K12" s="18"/>
      <c r="L12" s="18"/>
      <c r="M12" s="18"/>
    </row>
    <row r="13" spans="1:16" s="195" customFormat="1" ht="28.5">
      <c r="A13" s="280">
        <v>11</v>
      </c>
      <c r="B13" s="164" t="s">
        <v>299</v>
      </c>
      <c r="C13" s="281"/>
      <c r="D13" s="19" t="s">
        <v>19</v>
      </c>
      <c r="E13" s="19">
        <v>200</v>
      </c>
      <c r="F13" s="19">
        <v>150</v>
      </c>
      <c r="G13" s="19">
        <v>300</v>
      </c>
      <c r="H13" s="178">
        <f t="shared" si="0"/>
        <v>650</v>
      </c>
      <c r="I13" s="282"/>
      <c r="J13" s="18"/>
      <c r="K13" s="18"/>
      <c r="L13" s="18"/>
      <c r="M13" s="18"/>
      <c r="N13" s="417"/>
      <c r="O13" s="417"/>
      <c r="P13" s="417"/>
    </row>
    <row r="14" spans="1:13" ht="42.75">
      <c r="A14" s="280">
        <v>12</v>
      </c>
      <c r="B14" s="164" t="s">
        <v>300</v>
      </c>
      <c r="C14" s="281"/>
      <c r="D14" s="19" t="s">
        <v>55</v>
      </c>
      <c r="E14" s="19">
        <v>0</v>
      </c>
      <c r="F14" s="19">
        <v>50</v>
      </c>
      <c r="G14" s="32">
        <v>500</v>
      </c>
      <c r="H14" s="16">
        <f t="shared" si="0"/>
        <v>550</v>
      </c>
      <c r="I14" s="282"/>
      <c r="J14" s="18"/>
      <c r="K14" s="18"/>
      <c r="L14" s="18"/>
      <c r="M14" s="18"/>
    </row>
    <row r="15" spans="1:13" ht="42.75">
      <c r="A15" s="280">
        <v>13</v>
      </c>
      <c r="B15" s="164" t="s">
        <v>301</v>
      </c>
      <c r="C15" s="281"/>
      <c r="D15" s="19" t="s">
        <v>55</v>
      </c>
      <c r="E15" s="19">
        <v>1000</v>
      </c>
      <c r="F15" s="19">
        <v>800</v>
      </c>
      <c r="G15" s="32">
        <v>500</v>
      </c>
      <c r="H15" s="16">
        <f t="shared" si="0"/>
        <v>2300</v>
      </c>
      <c r="I15" s="282"/>
      <c r="J15" s="18"/>
      <c r="K15" s="18"/>
      <c r="L15" s="18"/>
      <c r="M15" s="18"/>
    </row>
    <row r="16" spans="1:13" ht="30" customHeight="1">
      <c r="A16" s="418" t="s">
        <v>78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112">
        <f>SUM(L3:L15)</f>
        <v>0</v>
      </c>
      <c r="M16" s="112">
        <f>SUM(M3:M15)</f>
        <v>0</v>
      </c>
    </row>
    <row r="18" spans="1:13" ht="15.75">
      <c r="A18" s="411" t="s">
        <v>228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</row>
  </sheetData>
  <sheetProtection selectLockedCells="1" selectUnlockedCells="1"/>
  <mergeCells count="4">
    <mergeCell ref="A1:M1"/>
    <mergeCell ref="N13:P13"/>
    <mergeCell ref="A16:K16"/>
    <mergeCell ref="A18:M18"/>
  </mergeCells>
  <dataValidations count="1">
    <dataValidation type="decimal" operator="greaterThan" allowBlank="1" showErrorMessage="1" sqref="I3:I15">
      <formula1>0</formula1>
    </dataValidation>
  </dataValidation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2">
      <selection activeCell="N9" sqref="N9"/>
    </sheetView>
  </sheetViews>
  <sheetFormatPr defaultColWidth="8.8515625" defaultRowHeight="12.75"/>
  <cols>
    <col min="1" max="1" width="6.00390625" style="0" customWidth="1"/>
    <col min="2" max="2" width="34.28125" style="0" customWidth="1"/>
    <col min="3" max="3" width="14.140625" style="0" customWidth="1"/>
    <col min="4" max="6" width="8.8515625" style="0" customWidth="1"/>
    <col min="7" max="7" width="8.8515625" style="2" customWidth="1"/>
    <col min="8" max="8" width="8.8515625" style="0" customWidth="1"/>
    <col min="9" max="9" width="13.7109375" style="0" customWidth="1"/>
    <col min="10" max="10" width="8.8515625" style="4" customWidth="1"/>
    <col min="11" max="11" width="8.8515625" style="0" customWidth="1"/>
    <col min="12" max="12" width="14.28125" style="0" customWidth="1"/>
    <col min="13" max="13" width="13.421875" style="0" customWidth="1"/>
  </cols>
  <sheetData>
    <row r="1" spans="1:13" s="162" customFormat="1" ht="38.25" customHeight="1">
      <c r="A1" s="394" t="s">
        <v>302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s="113" customFormat="1" ht="63">
      <c r="A2" s="288" t="s">
        <v>1</v>
      </c>
      <c r="B2" s="288" t="s">
        <v>2</v>
      </c>
      <c r="C2" s="288" t="s">
        <v>3</v>
      </c>
      <c r="D2" s="288" t="s">
        <v>4</v>
      </c>
      <c r="E2" s="288" t="s">
        <v>5</v>
      </c>
      <c r="F2" s="288" t="s">
        <v>6</v>
      </c>
      <c r="G2" s="289" t="s">
        <v>7</v>
      </c>
      <c r="H2" s="288" t="s">
        <v>8</v>
      </c>
      <c r="I2" s="288" t="s">
        <v>9</v>
      </c>
      <c r="J2" s="290" t="s">
        <v>10</v>
      </c>
      <c r="K2" s="288" t="s">
        <v>11</v>
      </c>
      <c r="L2" s="288" t="s">
        <v>12</v>
      </c>
      <c r="M2" s="288" t="s">
        <v>13</v>
      </c>
    </row>
    <row r="3" spans="1:13" ht="59.25" customHeight="1">
      <c r="A3" s="280">
        <v>1</v>
      </c>
      <c r="B3" s="20" t="s">
        <v>303</v>
      </c>
      <c r="C3" s="50"/>
      <c r="D3" s="21" t="s">
        <v>15</v>
      </c>
      <c r="E3" s="21">
        <v>150</v>
      </c>
      <c r="F3" s="21">
        <v>5</v>
      </c>
      <c r="G3" s="21">
        <v>10</v>
      </c>
      <c r="H3" s="178">
        <f aca="true" t="shared" si="0" ref="H3:H10">E3+F3+G3</f>
        <v>165</v>
      </c>
      <c r="I3" s="22"/>
      <c r="J3" s="22"/>
      <c r="K3" s="18"/>
      <c r="L3" s="22"/>
      <c r="M3" s="22"/>
    </row>
    <row r="4" spans="1:13" ht="35.25" customHeight="1">
      <c r="A4" s="280">
        <v>2</v>
      </c>
      <c r="B4" s="29" t="s">
        <v>304</v>
      </c>
      <c r="C4" s="30"/>
      <c r="D4" s="19" t="s">
        <v>19</v>
      </c>
      <c r="E4" s="19">
        <v>80</v>
      </c>
      <c r="F4" s="19">
        <v>80</v>
      </c>
      <c r="G4" s="19">
        <v>100</v>
      </c>
      <c r="H4" s="178">
        <f t="shared" si="0"/>
        <v>260</v>
      </c>
      <c r="I4" s="18"/>
      <c r="J4" s="22"/>
      <c r="K4" s="18"/>
      <c r="L4" s="22"/>
      <c r="M4" s="22"/>
    </row>
    <row r="5" spans="1:13" ht="27.75" customHeight="1">
      <c r="A5" s="280">
        <v>3</v>
      </c>
      <c r="B5" s="291" t="s">
        <v>305</v>
      </c>
      <c r="C5" s="30"/>
      <c r="D5" s="19" t="s">
        <v>19</v>
      </c>
      <c r="E5" s="19">
        <v>80</v>
      </c>
      <c r="F5" s="19">
        <v>50</v>
      </c>
      <c r="G5" s="19">
        <v>100</v>
      </c>
      <c r="H5" s="178">
        <f t="shared" si="0"/>
        <v>230</v>
      </c>
      <c r="I5" s="18"/>
      <c r="J5" s="22"/>
      <c r="K5" s="18"/>
      <c r="L5" s="22"/>
      <c r="M5" s="22"/>
    </row>
    <row r="6" spans="1:13" ht="39" customHeight="1">
      <c r="A6" s="280">
        <v>4</v>
      </c>
      <c r="B6" s="291" t="s">
        <v>306</v>
      </c>
      <c r="C6" s="30"/>
      <c r="D6" s="19" t="s">
        <v>19</v>
      </c>
      <c r="E6" s="19">
        <v>220</v>
      </c>
      <c r="F6" s="19">
        <v>30</v>
      </c>
      <c r="G6" s="19">
        <v>100</v>
      </c>
      <c r="H6" s="178">
        <f t="shared" si="0"/>
        <v>350</v>
      </c>
      <c r="I6" s="18"/>
      <c r="J6" s="22"/>
      <c r="K6" s="18"/>
      <c r="L6" s="22"/>
      <c r="M6" s="22"/>
    </row>
    <row r="7" spans="1:13" ht="39" customHeight="1">
      <c r="A7" s="280">
        <v>5</v>
      </c>
      <c r="B7" s="38" t="s">
        <v>307</v>
      </c>
      <c r="C7" s="50"/>
      <c r="D7" s="11" t="s">
        <v>19</v>
      </c>
      <c r="E7" s="21">
        <v>10</v>
      </c>
      <c r="F7" s="21">
        <v>10</v>
      </c>
      <c r="G7" s="21">
        <v>30</v>
      </c>
      <c r="H7" s="178">
        <f t="shared" si="0"/>
        <v>50</v>
      </c>
      <c r="I7" s="292"/>
      <c r="J7" s="22"/>
      <c r="K7" s="18"/>
      <c r="L7" s="22"/>
      <c r="M7" s="22"/>
    </row>
    <row r="8" spans="1:13" ht="39" customHeight="1">
      <c r="A8" s="280">
        <v>6</v>
      </c>
      <c r="B8" s="38" t="s">
        <v>308</v>
      </c>
      <c r="C8" s="50"/>
      <c r="D8" s="11" t="s">
        <v>19</v>
      </c>
      <c r="E8" s="21">
        <v>50</v>
      </c>
      <c r="F8" s="21">
        <v>20</v>
      </c>
      <c r="G8" s="21">
        <v>100</v>
      </c>
      <c r="H8" s="178">
        <f t="shared" si="0"/>
        <v>170</v>
      </c>
      <c r="I8" s="292"/>
      <c r="J8" s="22"/>
      <c r="K8" s="18"/>
      <c r="L8" s="22"/>
      <c r="M8" s="22"/>
    </row>
    <row r="9" spans="1:13" s="72" customFormat="1" ht="51.75" customHeight="1">
      <c r="A9" s="280">
        <v>7</v>
      </c>
      <c r="B9" s="293" t="s">
        <v>309</v>
      </c>
      <c r="C9" s="50"/>
      <c r="D9" s="11" t="s">
        <v>19</v>
      </c>
      <c r="E9" s="21">
        <v>50</v>
      </c>
      <c r="F9" s="21">
        <v>30</v>
      </c>
      <c r="G9" s="21">
        <v>80</v>
      </c>
      <c r="H9" s="178">
        <f t="shared" si="0"/>
        <v>160</v>
      </c>
      <c r="I9" s="292"/>
      <c r="J9" s="22"/>
      <c r="K9" s="18"/>
      <c r="L9" s="22"/>
      <c r="M9" s="22"/>
    </row>
    <row r="10" spans="1:18" s="294" customFormat="1" ht="38.25" customHeight="1">
      <c r="A10" s="280">
        <v>8</v>
      </c>
      <c r="B10" s="29" t="s">
        <v>310</v>
      </c>
      <c r="C10" s="30"/>
      <c r="D10" s="19" t="s">
        <v>19</v>
      </c>
      <c r="E10" s="19">
        <v>0</v>
      </c>
      <c r="F10" s="19">
        <v>10</v>
      </c>
      <c r="G10" s="19">
        <v>0</v>
      </c>
      <c r="H10" s="178">
        <f t="shared" si="0"/>
        <v>10</v>
      </c>
      <c r="I10" s="18"/>
      <c r="J10" s="22"/>
      <c r="K10" s="18"/>
      <c r="L10" s="22"/>
      <c r="M10" s="22"/>
      <c r="N10" s="419"/>
      <c r="O10" s="419"/>
      <c r="P10" s="419"/>
      <c r="Q10" s="419"/>
      <c r="R10" s="419"/>
    </row>
    <row r="11" spans="1:13" ht="27.75" customHeight="1">
      <c r="A11" s="420" t="s">
        <v>78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295">
        <f>SUM(L3:L10)</f>
        <v>0</v>
      </c>
      <c r="M11" s="295">
        <f>SUM(M3:M10)</f>
        <v>0</v>
      </c>
    </row>
  </sheetData>
  <sheetProtection selectLockedCells="1" selectUnlockedCells="1"/>
  <mergeCells count="3">
    <mergeCell ref="A1:M1"/>
    <mergeCell ref="N10:R10"/>
    <mergeCell ref="A11:K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zoomScalePageLayoutView="0" workbookViewId="0" topLeftCell="A7">
      <selection activeCell="P6" sqref="P6"/>
    </sheetView>
  </sheetViews>
  <sheetFormatPr defaultColWidth="10.8515625" defaultRowHeight="12.75"/>
  <cols>
    <col min="1" max="1" width="6.28125" style="0" customWidth="1"/>
    <col min="2" max="2" width="40.28125" style="0" customWidth="1"/>
    <col min="3" max="3" width="14.8515625" style="0" customWidth="1"/>
    <col min="4" max="4" width="12.57421875" style="0" customWidth="1"/>
    <col min="5" max="6" width="10.8515625" style="0" customWidth="1"/>
    <col min="7" max="7" width="10.8515625" style="2" customWidth="1"/>
    <col min="8" max="8" width="10.8515625" style="0" customWidth="1"/>
    <col min="9" max="9" width="12.140625" style="0" customWidth="1"/>
    <col min="10" max="10" width="11.421875" style="0" hidden="1" customWidth="1"/>
    <col min="11" max="11" width="10.8515625" style="4" customWidth="1"/>
    <col min="12" max="12" width="10.8515625" style="0" customWidth="1"/>
    <col min="13" max="13" width="18.57421875" style="0" customWidth="1"/>
    <col min="14" max="14" width="21.140625" style="0" customWidth="1"/>
    <col min="15" max="15" width="26.8515625" style="0" customWidth="1"/>
  </cols>
  <sheetData>
    <row r="1" spans="1:14" s="183" customFormat="1" ht="59.25" customHeight="1">
      <c r="A1" s="406" t="s">
        <v>311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59" customFormat="1" ht="72">
      <c r="A2" s="211" t="s">
        <v>1</v>
      </c>
      <c r="B2" s="211" t="s">
        <v>2</v>
      </c>
      <c r="C2" s="211" t="s">
        <v>3</v>
      </c>
      <c r="D2" s="211" t="s">
        <v>4</v>
      </c>
      <c r="E2" s="211" t="s">
        <v>5</v>
      </c>
      <c r="F2" s="211" t="s">
        <v>6</v>
      </c>
      <c r="G2" s="211" t="s">
        <v>7</v>
      </c>
      <c r="H2" s="211" t="s">
        <v>8</v>
      </c>
      <c r="I2" s="211" t="s">
        <v>9</v>
      </c>
      <c r="J2" s="211"/>
      <c r="K2" s="212" t="s">
        <v>10</v>
      </c>
      <c r="L2" s="211" t="s">
        <v>11</v>
      </c>
      <c r="M2" s="211" t="s">
        <v>12</v>
      </c>
      <c r="N2" s="211" t="s">
        <v>13</v>
      </c>
    </row>
    <row r="3" spans="1:14" s="159" customFormat="1" ht="90">
      <c r="A3" s="251">
        <v>1</v>
      </c>
      <c r="B3" s="296" t="s">
        <v>312</v>
      </c>
      <c r="C3" s="297"/>
      <c r="D3" s="248" t="s">
        <v>55</v>
      </c>
      <c r="E3" s="248">
        <v>0</v>
      </c>
      <c r="F3" s="248">
        <v>40</v>
      </c>
      <c r="G3" s="248">
        <v>40</v>
      </c>
      <c r="H3" s="249">
        <f aca="true" t="shared" si="0" ref="H3:H14">E3+F3+G3</f>
        <v>80</v>
      </c>
      <c r="I3" s="153"/>
      <c r="J3" s="153"/>
      <c r="K3" s="153"/>
      <c r="L3" s="298"/>
      <c r="M3" s="153"/>
      <c r="N3" s="153"/>
    </row>
    <row r="4" spans="1:14" s="72" customFormat="1" ht="35.25" customHeight="1">
      <c r="A4" s="251">
        <v>2</v>
      </c>
      <c r="B4" s="299" t="s">
        <v>313</v>
      </c>
      <c r="C4" s="299"/>
      <c r="D4" s="149" t="s">
        <v>19</v>
      </c>
      <c r="E4" s="251">
        <v>45</v>
      </c>
      <c r="F4" s="251">
        <v>40</v>
      </c>
      <c r="G4" s="251">
        <v>80</v>
      </c>
      <c r="H4" s="249">
        <f t="shared" si="0"/>
        <v>165</v>
      </c>
      <c r="I4" s="153"/>
      <c r="J4" s="251"/>
      <c r="K4" s="153"/>
      <c r="L4" s="298"/>
      <c r="M4" s="153"/>
      <c r="N4" s="153"/>
    </row>
    <row r="5" spans="1:14" s="159" customFormat="1" ht="36">
      <c r="A5" s="251">
        <v>3</v>
      </c>
      <c r="B5" s="300" t="s">
        <v>314</v>
      </c>
      <c r="C5" s="301"/>
      <c r="D5" s="149" t="s">
        <v>55</v>
      </c>
      <c r="E5" s="149">
        <v>500</v>
      </c>
      <c r="F5" s="149">
        <v>60</v>
      </c>
      <c r="G5" s="302">
        <v>500</v>
      </c>
      <c r="H5" s="249">
        <f t="shared" si="0"/>
        <v>1060</v>
      </c>
      <c r="I5" s="153"/>
      <c r="J5" s="153"/>
      <c r="K5" s="153"/>
      <c r="L5" s="298"/>
      <c r="M5" s="153"/>
      <c r="N5" s="153"/>
    </row>
    <row r="6" spans="1:14" s="159" customFormat="1" ht="50.25" customHeight="1">
      <c r="A6" s="251">
        <v>4</v>
      </c>
      <c r="B6" s="300" t="s">
        <v>315</v>
      </c>
      <c r="C6" s="301"/>
      <c r="D6" s="149" t="s">
        <v>19</v>
      </c>
      <c r="E6" s="251">
        <v>0</v>
      </c>
      <c r="F6" s="251">
        <v>3</v>
      </c>
      <c r="G6" s="251">
        <v>5</v>
      </c>
      <c r="H6" s="249">
        <f t="shared" si="0"/>
        <v>8</v>
      </c>
      <c r="I6" s="153"/>
      <c r="J6" s="251"/>
      <c r="K6" s="153"/>
      <c r="L6" s="298"/>
      <c r="M6" s="153"/>
      <c r="N6" s="153"/>
    </row>
    <row r="7" spans="1:14" s="159" customFormat="1" ht="36">
      <c r="A7" s="251">
        <v>5</v>
      </c>
      <c r="B7" s="300" t="s">
        <v>316</v>
      </c>
      <c r="C7" s="301"/>
      <c r="D7" s="149" t="s">
        <v>19</v>
      </c>
      <c r="E7" s="251">
        <v>80</v>
      </c>
      <c r="F7" s="251">
        <v>80</v>
      </c>
      <c r="G7" s="303">
        <v>250</v>
      </c>
      <c r="H7" s="249">
        <f t="shared" si="0"/>
        <v>410</v>
      </c>
      <c r="I7" s="153"/>
      <c r="J7" s="251"/>
      <c r="K7" s="153"/>
      <c r="L7" s="298"/>
      <c r="M7" s="153"/>
      <c r="N7" s="153"/>
    </row>
    <row r="8" spans="1:14" s="159" customFormat="1" ht="36">
      <c r="A8" s="251">
        <v>6</v>
      </c>
      <c r="B8" s="300" t="s">
        <v>317</v>
      </c>
      <c r="C8" s="301"/>
      <c r="D8" s="149" t="s">
        <v>19</v>
      </c>
      <c r="E8" s="149">
        <v>1</v>
      </c>
      <c r="F8" s="149">
        <v>1</v>
      </c>
      <c r="G8" s="149">
        <v>0</v>
      </c>
      <c r="H8" s="249">
        <f t="shared" si="0"/>
        <v>2</v>
      </c>
      <c r="I8" s="153"/>
      <c r="J8" s="153"/>
      <c r="K8" s="153"/>
      <c r="L8" s="298"/>
      <c r="M8" s="153"/>
      <c r="N8" s="153"/>
    </row>
    <row r="9" spans="1:14" s="159" customFormat="1" ht="36">
      <c r="A9" s="251">
        <v>7</v>
      </c>
      <c r="B9" s="300" t="s">
        <v>318</v>
      </c>
      <c r="C9" s="301"/>
      <c r="D9" s="149" t="s">
        <v>19</v>
      </c>
      <c r="E9" s="251">
        <v>2</v>
      </c>
      <c r="F9" s="251">
        <v>2</v>
      </c>
      <c r="G9" s="251">
        <v>2</v>
      </c>
      <c r="H9" s="249">
        <f t="shared" si="0"/>
        <v>6</v>
      </c>
      <c r="I9" s="153"/>
      <c r="J9" s="251"/>
      <c r="K9" s="153"/>
      <c r="L9" s="298"/>
      <c r="M9" s="153"/>
      <c r="N9" s="153"/>
    </row>
    <row r="10" spans="1:14" s="159" customFormat="1" ht="36">
      <c r="A10" s="251">
        <v>8</v>
      </c>
      <c r="B10" s="300" t="s">
        <v>319</v>
      </c>
      <c r="C10" s="301"/>
      <c r="D10" s="149" t="s">
        <v>19</v>
      </c>
      <c r="E10" s="251">
        <v>20</v>
      </c>
      <c r="F10" s="251">
        <v>0</v>
      </c>
      <c r="G10" s="251">
        <v>30</v>
      </c>
      <c r="H10" s="249">
        <f t="shared" si="0"/>
        <v>50</v>
      </c>
      <c r="I10" s="153"/>
      <c r="J10" s="251"/>
      <c r="K10" s="153"/>
      <c r="L10" s="298"/>
      <c r="M10" s="153"/>
      <c r="N10" s="153"/>
    </row>
    <row r="11" spans="1:14" s="159" customFormat="1" ht="63" customHeight="1">
      <c r="A11" s="251">
        <v>9</v>
      </c>
      <c r="B11" s="296" t="s">
        <v>320</v>
      </c>
      <c r="C11" s="297"/>
      <c r="D11" s="248" t="s">
        <v>19</v>
      </c>
      <c r="E11" s="248">
        <v>0</v>
      </c>
      <c r="F11" s="248">
        <v>2</v>
      </c>
      <c r="G11" s="248">
        <v>0</v>
      </c>
      <c r="H11" s="249">
        <f t="shared" si="0"/>
        <v>2</v>
      </c>
      <c r="I11" s="153"/>
      <c r="J11" s="153"/>
      <c r="K11" s="153"/>
      <c r="L11" s="298"/>
      <c r="M11" s="153"/>
      <c r="N11" s="153"/>
    </row>
    <row r="12" spans="1:14" s="159" customFormat="1" ht="36">
      <c r="A12" s="251">
        <v>10</v>
      </c>
      <c r="B12" s="300" t="s">
        <v>321</v>
      </c>
      <c r="C12" s="301"/>
      <c r="D12" s="149" t="s">
        <v>19</v>
      </c>
      <c r="E12" s="251">
        <v>5</v>
      </c>
      <c r="F12" s="251">
        <v>20</v>
      </c>
      <c r="G12" s="251">
        <v>10</v>
      </c>
      <c r="H12" s="249">
        <f t="shared" si="0"/>
        <v>35</v>
      </c>
      <c r="I12" s="153"/>
      <c r="J12" s="251"/>
      <c r="K12" s="153"/>
      <c r="L12" s="298"/>
      <c r="M12" s="153"/>
      <c r="N12" s="153"/>
    </row>
    <row r="13" spans="1:14" s="159" customFormat="1" ht="45" customHeight="1">
      <c r="A13" s="251">
        <v>11</v>
      </c>
      <c r="B13" s="300" t="s">
        <v>322</v>
      </c>
      <c r="C13" s="301"/>
      <c r="D13" s="149" t="s">
        <v>19</v>
      </c>
      <c r="E13" s="251">
        <v>5</v>
      </c>
      <c r="F13" s="251">
        <v>5</v>
      </c>
      <c r="G13" s="303">
        <v>10</v>
      </c>
      <c r="H13" s="249">
        <f t="shared" si="0"/>
        <v>20</v>
      </c>
      <c r="I13" s="153"/>
      <c r="J13" s="251"/>
      <c r="K13" s="153"/>
      <c r="L13" s="298"/>
      <c r="M13" s="153"/>
      <c r="N13" s="153"/>
    </row>
    <row r="14" spans="1:14" s="159" customFormat="1" ht="96.75" customHeight="1">
      <c r="A14" s="251">
        <v>12</v>
      </c>
      <c r="B14" s="300" t="s">
        <v>323</v>
      </c>
      <c r="C14" s="301"/>
      <c r="D14" s="149" t="s">
        <v>19</v>
      </c>
      <c r="E14" s="251">
        <v>30</v>
      </c>
      <c r="F14" s="251">
        <v>15</v>
      </c>
      <c r="G14" s="303">
        <v>500</v>
      </c>
      <c r="H14" s="249">
        <f t="shared" si="0"/>
        <v>545</v>
      </c>
      <c r="I14" s="153"/>
      <c r="J14" s="251"/>
      <c r="K14" s="153"/>
      <c r="L14" s="298"/>
      <c r="M14" s="153"/>
      <c r="N14" s="153"/>
    </row>
    <row r="15" spans="1:14" s="140" customFormat="1" ht="64.5" customHeight="1">
      <c r="A15" s="421" t="s">
        <v>78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190">
        <f>SUM(M3:M14)</f>
        <v>0</v>
      </c>
      <c r="N15" s="190">
        <f>SUM(N3:N14)</f>
        <v>0</v>
      </c>
    </row>
    <row r="16" s="2" customFormat="1" ht="12.75">
      <c r="K16" s="304"/>
    </row>
    <row r="17" spans="1:13" s="305" customFormat="1" ht="20.25">
      <c r="A17" s="422" t="s">
        <v>324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</row>
  </sheetData>
  <sheetProtection selectLockedCells="1" selectUnlockedCells="1"/>
  <mergeCells count="3">
    <mergeCell ref="A1:N1"/>
    <mergeCell ref="A15:L15"/>
    <mergeCell ref="A17:M17"/>
  </mergeCells>
  <printOptions/>
  <pageMargins left="0.7875" right="0.7875" top="1.0631944444444446" bottom="1.0631944444444446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5.7109375" style="0" customWidth="1"/>
    <col min="2" max="2" width="21.140625" style="0" customWidth="1"/>
    <col min="3" max="6" width="9.00390625" style="0" customWidth="1"/>
    <col min="7" max="7" width="9.00390625" style="2" customWidth="1"/>
    <col min="8" max="8" width="9.00390625" style="0" customWidth="1"/>
    <col min="9" max="9" width="14.28125" style="0" customWidth="1"/>
    <col min="10" max="10" width="9.00390625" style="0" customWidth="1"/>
    <col min="11" max="11" width="14.421875" style="0" customWidth="1"/>
    <col min="12" max="12" width="20.8515625" style="0" customWidth="1"/>
    <col min="13" max="13" width="23.00390625" style="0" customWidth="1"/>
  </cols>
  <sheetData>
    <row r="1" spans="1:13" ht="41.25" customHeight="1">
      <c r="A1" s="423" t="s">
        <v>325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3" ht="60">
      <c r="A2" s="96" t="s">
        <v>1</v>
      </c>
      <c r="B2" s="280" t="s">
        <v>2</v>
      </c>
      <c r="C2" s="96" t="s">
        <v>3</v>
      </c>
      <c r="D2" s="96" t="s">
        <v>4</v>
      </c>
      <c r="E2" s="96" t="s">
        <v>5</v>
      </c>
      <c r="F2" s="96" t="s">
        <v>6</v>
      </c>
      <c r="G2" s="96" t="s">
        <v>7</v>
      </c>
      <c r="H2" s="96" t="s">
        <v>8</v>
      </c>
      <c r="I2" s="96" t="s">
        <v>9</v>
      </c>
      <c r="J2" s="96" t="s">
        <v>10</v>
      </c>
      <c r="K2" s="96" t="s">
        <v>11</v>
      </c>
      <c r="L2" s="96" t="s">
        <v>12</v>
      </c>
      <c r="M2" s="96" t="s">
        <v>13</v>
      </c>
    </row>
    <row r="3" spans="1:13" ht="66" customHeight="1">
      <c r="A3" s="280">
        <v>1</v>
      </c>
      <c r="B3" s="164" t="s">
        <v>326</v>
      </c>
      <c r="C3" s="281"/>
      <c r="D3" s="19" t="s">
        <v>19</v>
      </c>
      <c r="E3" s="19">
        <v>40</v>
      </c>
      <c r="F3" s="19">
        <v>30</v>
      </c>
      <c r="G3" s="19">
        <v>100</v>
      </c>
      <c r="H3" s="16">
        <f>E3+F3+G3</f>
        <v>170</v>
      </c>
      <c r="I3" s="282"/>
      <c r="J3" s="18"/>
      <c r="K3" s="18"/>
      <c r="L3" s="18"/>
      <c r="M3" s="18"/>
    </row>
    <row r="4" spans="1:13" s="3" customFormat="1" ht="27.75" customHeight="1">
      <c r="A4" s="418" t="s">
        <v>78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112">
        <f>SUM(L3)</f>
        <v>0</v>
      </c>
      <c r="M4" s="306">
        <f>SUM(M3)</f>
        <v>0</v>
      </c>
    </row>
    <row r="6" spans="1:13" ht="15.75">
      <c r="A6" s="411" t="s">
        <v>228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12" ht="12.75">
      <c r="K12" s="161"/>
    </row>
  </sheetData>
  <sheetProtection selectLockedCells="1" selectUnlockedCells="1"/>
  <mergeCells count="3">
    <mergeCell ref="A1:M1"/>
    <mergeCell ref="A4:K4"/>
    <mergeCell ref="A6:M6"/>
  </mergeCells>
  <dataValidations count="1">
    <dataValidation type="decimal" operator="greaterThan" allowBlank="1" showErrorMessage="1" sqref="I3">
      <formula1>0</formula1>
    </dataValidation>
  </dataValidation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C4">
      <selection activeCell="G15" sqref="G15"/>
    </sheetView>
  </sheetViews>
  <sheetFormatPr defaultColWidth="8.8515625" defaultRowHeight="12.75"/>
  <cols>
    <col min="1" max="1" width="5.28125" style="0" customWidth="1"/>
    <col min="2" max="2" width="47.140625" style="0" customWidth="1"/>
    <col min="3" max="3" width="14.140625" style="0" customWidth="1"/>
    <col min="4" max="6" width="8.8515625" style="0" customWidth="1"/>
    <col min="7" max="7" width="8.8515625" style="2" customWidth="1"/>
    <col min="8" max="9" width="8.8515625" style="0" customWidth="1"/>
    <col min="10" max="10" width="8.8515625" style="4" customWidth="1"/>
    <col min="11" max="11" width="8.8515625" style="0" customWidth="1"/>
    <col min="12" max="12" width="13.7109375" style="0" customWidth="1"/>
    <col min="13" max="13" width="16.28125" style="0" customWidth="1"/>
  </cols>
  <sheetData>
    <row r="1" spans="1:13" s="65" customFormat="1" ht="30" customHeight="1">
      <c r="A1" s="394" t="s">
        <v>80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50.25" customHeight="1">
      <c r="A2" s="66" t="s">
        <v>1</v>
      </c>
      <c r="B2" s="66" t="s">
        <v>2</v>
      </c>
      <c r="C2" s="66" t="s">
        <v>81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8</v>
      </c>
      <c r="I2" s="66" t="s">
        <v>9</v>
      </c>
      <c r="J2" s="67" t="s">
        <v>10</v>
      </c>
      <c r="K2" s="66" t="s">
        <v>11</v>
      </c>
      <c r="L2" s="66" t="s">
        <v>12</v>
      </c>
      <c r="M2" s="68" t="s">
        <v>13</v>
      </c>
    </row>
    <row r="3" spans="1:13" ht="15">
      <c r="A3" s="27">
        <v>1</v>
      </c>
      <c r="B3" s="44" t="s">
        <v>82</v>
      </c>
      <c r="C3" s="69"/>
      <c r="D3" s="27" t="s">
        <v>19</v>
      </c>
      <c r="E3" s="27">
        <v>200</v>
      </c>
      <c r="F3" s="27">
        <v>35</v>
      </c>
      <c r="G3" s="19">
        <v>70</v>
      </c>
      <c r="H3" s="70">
        <f aca="true" t="shared" si="0" ref="H3:H49">E3+F3+G3</f>
        <v>305</v>
      </c>
      <c r="I3" s="28"/>
      <c r="J3" s="28"/>
      <c r="K3" s="28"/>
      <c r="L3" s="28"/>
      <c r="M3" s="71"/>
    </row>
    <row r="4" spans="1:13" ht="15">
      <c r="A4" s="27">
        <v>2</v>
      </c>
      <c r="B4" s="25" t="s">
        <v>83</v>
      </c>
      <c r="C4" s="26"/>
      <c r="D4" s="31" t="s">
        <v>15</v>
      </c>
      <c r="E4" s="27">
        <v>15</v>
      </c>
      <c r="F4" s="27">
        <v>10</v>
      </c>
      <c r="G4" s="19">
        <v>15</v>
      </c>
      <c r="H4" s="70">
        <f t="shared" si="0"/>
        <v>40</v>
      </c>
      <c r="I4" s="28"/>
      <c r="J4" s="28"/>
      <c r="K4" s="28"/>
      <c r="L4" s="28"/>
      <c r="M4" s="71"/>
    </row>
    <row r="5" spans="1:13" ht="15">
      <c r="A5" s="27">
        <v>3</v>
      </c>
      <c r="B5" s="44" t="s">
        <v>84</v>
      </c>
      <c r="C5" s="69"/>
      <c r="D5" s="27" t="s">
        <v>19</v>
      </c>
      <c r="E5" s="27">
        <v>50</v>
      </c>
      <c r="F5" s="27">
        <v>35</v>
      </c>
      <c r="G5" s="19">
        <v>100</v>
      </c>
      <c r="H5" s="70">
        <f t="shared" si="0"/>
        <v>185</v>
      </c>
      <c r="I5" s="28"/>
      <c r="J5" s="28"/>
      <c r="K5" s="28"/>
      <c r="L5" s="28"/>
      <c r="M5" s="71"/>
    </row>
    <row r="6" spans="1:14" ht="15">
      <c r="A6" s="27">
        <v>4</v>
      </c>
      <c r="B6" s="44" t="s">
        <v>85</v>
      </c>
      <c r="C6" s="69"/>
      <c r="D6" s="27" t="s">
        <v>19</v>
      </c>
      <c r="E6" s="27">
        <v>260</v>
      </c>
      <c r="F6" s="27">
        <v>50</v>
      </c>
      <c r="G6" s="19">
        <v>10</v>
      </c>
      <c r="H6" s="70">
        <f t="shared" si="0"/>
        <v>320</v>
      </c>
      <c r="I6" s="28"/>
      <c r="J6" s="28"/>
      <c r="K6" s="28"/>
      <c r="L6" s="28"/>
      <c r="M6" s="71"/>
      <c r="N6" s="72"/>
    </row>
    <row r="7" spans="1:13" ht="15">
      <c r="A7" s="27">
        <v>5</v>
      </c>
      <c r="B7" s="44" t="s">
        <v>86</v>
      </c>
      <c r="C7" s="69"/>
      <c r="D7" s="27" t="s">
        <v>19</v>
      </c>
      <c r="E7" s="27">
        <v>0</v>
      </c>
      <c r="F7" s="27">
        <v>410</v>
      </c>
      <c r="G7" s="19">
        <v>100</v>
      </c>
      <c r="H7" s="70">
        <f t="shared" si="0"/>
        <v>510</v>
      </c>
      <c r="I7" s="28"/>
      <c r="J7" s="28"/>
      <c r="K7" s="28"/>
      <c r="L7" s="28"/>
      <c r="M7" s="71"/>
    </row>
    <row r="8" spans="1:13" ht="15">
      <c r="A8" s="27">
        <v>6</v>
      </c>
      <c r="B8" s="44" t="s">
        <v>87</v>
      </c>
      <c r="C8" s="69"/>
      <c r="D8" s="27" t="s">
        <v>19</v>
      </c>
      <c r="E8" s="27">
        <v>60</v>
      </c>
      <c r="F8" s="27">
        <v>20</v>
      </c>
      <c r="G8" s="19">
        <v>100</v>
      </c>
      <c r="H8" s="70">
        <f t="shared" si="0"/>
        <v>180</v>
      </c>
      <c r="I8" s="28"/>
      <c r="J8" s="28"/>
      <c r="K8" s="28"/>
      <c r="L8" s="28"/>
      <c r="M8" s="71"/>
    </row>
    <row r="9" spans="1:13" ht="28.5">
      <c r="A9" s="27">
        <v>7</v>
      </c>
      <c r="B9" s="44" t="s">
        <v>88</v>
      </c>
      <c r="C9" s="69"/>
      <c r="D9" s="27" t="s">
        <v>19</v>
      </c>
      <c r="E9" s="27">
        <v>0</v>
      </c>
      <c r="F9" s="27">
        <v>3</v>
      </c>
      <c r="G9" s="19">
        <v>0</v>
      </c>
      <c r="H9" s="70">
        <f t="shared" si="0"/>
        <v>3</v>
      </c>
      <c r="I9" s="28"/>
      <c r="J9" s="28"/>
      <c r="K9" s="28"/>
      <c r="L9" s="28"/>
      <c r="M9" s="71"/>
    </row>
    <row r="10" spans="1:13" ht="28.5">
      <c r="A10" s="27">
        <v>8</v>
      </c>
      <c r="B10" s="44" t="s">
        <v>89</v>
      </c>
      <c r="C10" s="69"/>
      <c r="D10" s="27" t="s">
        <v>19</v>
      </c>
      <c r="E10" s="27">
        <v>0</v>
      </c>
      <c r="F10" s="27">
        <v>2</v>
      </c>
      <c r="G10" s="19">
        <v>5</v>
      </c>
      <c r="H10" s="70">
        <f t="shared" si="0"/>
        <v>7</v>
      </c>
      <c r="I10" s="28"/>
      <c r="J10" s="28"/>
      <c r="K10" s="28"/>
      <c r="L10" s="28"/>
      <c r="M10" s="71"/>
    </row>
    <row r="11" spans="1:13" ht="15">
      <c r="A11" s="27">
        <v>9</v>
      </c>
      <c r="B11" s="25" t="s">
        <v>90</v>
      </c>
      <c r="C11" s="26"/>
      <c r="D11" s="27" t="s">
        <v>19</v>
      </c>
      <c r="E11" s="27">
        <v>30</v>
      </c>
      <c r="F11" s="27">
        <v>30</v>
      </c>
      <c r="G11" s="19">
        <v>50</v>
      </c>
      <c r="H11" s="70">
        <f t="shared" si="0"/>
        <v>110</v>
      </c>
      <c r="I11" s="28"/>
      <c r="J11" s="28"/>
      <c r="K11" s="28"/>
      <c r="L11" s="28"/>
      <c r="M11" s="71"/>
    </row>
    <row r="12" spans="1:13" ht="15">
      <c r="A12" s="27">
        <v>10</v>
      </c>
      <c r="B12" s="44" t="s">
        <v>91</v>
      </c>
      <c r="C12" s="69"/>
      <c r="D12" s="27" t="s">
        <v>19</v>
      </c>
      <c r="E12" s="27">
        <v>20</v>
      </c>
      <c r="F12" s="27">
        <v>10</v>
      </c>
      <c r="G12" s="19">
        <v>100</v>
      </c>
      <c r="H12" s="70">
        <f t="shared" si="0"/>
        <v>130</v>
      </c>
      <c r="I12" s="28"/>
      <c r="J12" s="28"/>
      <c r="K12" s="28"/>
      <c r="L12" s="28"/>
      <c r="M12" s="71"/>
    </row>
    <row r="13" spans="1:13" ht="15">
      <c r="A13" s="27">
        <v>11</v>
      </c>
      <c r="B13" s="44" t="s">
        <v>92</v>
      </c>
      <c r="C13" s="69"/>
      <c r="D13" s="27" t="s">
        <v>19</v>
      </c>
      <c r="E13" s="27">
        <v>0</v>
      </c>
      <c r="F13" s="27">
        <v>2</v>
      </c>
      <c r="G13" s="19">
        <v>0</v>
      </c>
      <c r="H13" s="70">
        <f t="shared" si="0"/>
        <v>2</v>
      </c>
      <c r="I13" s="28"/>
      <c r="J13" s="28"/>
      <c r="K13" s="28"/>
      <c r="L13" s="28"/>
      <c r="M13" s="71"/>
    </row>
    <row r="14" spans="1:13" ht="15">
      <c r="A14" s="27">
        <v>12</v>
      </c>
      <c r="B14" s="44" t="s">
        <v>93</v>
      </c>
      <c r="C14" s="69"/>
      <c r="D14" s="27" t="s">
        <v>19</v>
      </c>
      <c r="E14" s="27">
        <v>40</v>
      </c>
      <c r="F14" s="27">
        <v>40</v>
      </c>
      <c r="G14" s="19">
        <v>50</v>
      </c>
      <c r="H14" s="70">
        <f t="shared" si="0"/>
        <v>130</v>
      </c>
      <c r="I14" s="28"/>
      <c r="J14" s="28"/>
      <c r="K14" s="28"/>
      <c r="L14" s="28"/>
      <c r="M14" s="71"/>
    </row>
    <row r="15" spans="1:13" ht="36" customHeight="1">
      <c r="A15" s="27">
        <v>13</v>
      </c>
      <c r="B15" s="44" t="s">
        <v>512</v>
      </c>
      <c r="C15" s="69"/>
      <c r="D15" s="31" t="s">
        <v>19</v>
      </c>
      <c r="E15" s="27">
        <v>10</v>
      </c>
      <c r="F15" s="27">
        <v>3</v>
      </c>
      <c r="G15" s="19">
        <v>5</v>
      </c>
      <c r="H15" s="70">
        <f t="shared" si="0"/>
        <v>18</v>
      </c>
      <c r="I15" s="28"/>
      <c r="J15" s="28"/>
      <c r="K15" s="28"/>
      <c r="L15" s="28"/>
      <c r="M15" s="71"/>
    </row>
    <row r="16" spans="1:13" ht="15">
      <c r="A16" s="27">
        <v>14</v>
      </c>
      <c r="B16" s="44" t="s">
        <v>94</v>
      </c>
      <c r="C16" s="69"/>
      <c r="D16" s="27" t="s">
        <v>19</v>
      </c>
      <c r="E16" s="27">
        <v>10</v>
      </c>
      <c r="F16" s="27">
        <v>15</v>
      </c>
      <c r="G16" s="19">
        <v>10</v>
      </c>
      <c r="H16" s="70">
        <f t="shared" si="0"/>
        <v>35</v>
      </c>
      <c r="I16" s="28"/>
      <c r="J16" s="28"/>
      <c r="K16" s="28"/>
      <c r="L16" s="28"/>
      <c r="M16" s="71"/>
    </row>
    <row r="17" spans="1:14" ht="15">
      <c r="A17" s="27">
        <v>15</v>
      </c>
      <c r="B17" s="44" t="s">
        <v>95</v>
      </c>
      <c r="C17" s="69"/>
      <c r="D17" s="27" t="s">
        <v>19</v>
      </c>
      <c r="E17" s="27">
        <v>10</v>
      </c>
      <c r="F17" s="27">
        <v>40</v>
      </c>
      <c r="G17" s="19">
        <v>60</v>
      </c>
      <c r="H17" s="70">
        <f t="shared" si="0"/>
        <v>110</v>
      </c>
      <c r="I17" s="28"/>
      <c r="J17" s="28"/>
      <c r="K17" s="28"/>
      <c r="L17" s="28"/>
      <c r="M17" s="71"/>
      <c r="N17" s="72"/>
    </row>
    <row r="18" spans="1:13" ht="15">
      <c r="A18" s="27">
        <v>16</v>
      </c>
      <c r="B18" s="44" t="s">
        <v>96</v>
      </c>
      <c r="C18" s="69"/>
      <c r="D18" s="27" t="s">
        <v>15</v>
      </c>
      <c r="E18" s="27">
        <v>700</v>
      </c>
      <c r="F18" s="27">
        <v>65</v>
      </c>
      <c r="G18" s="19">
        <v>1000</v>
      </c>
      <c r="H18" s="70">
        <f t="shared" si="0"/>
        <v>1765</v>
      </c>
      <c r="I18" s="28"/>
      <c r="J18" s="28"/>
      <c r="K18" s="28"/>
      <c r="L18" s="28"/>
      <c r="M18" s="71"/>
    </row>
    <row r="19" spans="1:13" ht="15">
      <c r="A19" s="27">
        <v>17</v>
      </c>
      <c r="B19" s="44" t="s">
        <v>97</v>
      </c>
      <c r="C19" s="69"/>
      <c r="D19" s="27" t="s">
        <v>19</v>
      </c>
      <c r="E19" s="27">
        <v>65</v>
      </c>
      <c r="F19" s="27">
        <v>25</v>
      </c>
      <c r="G19" s="19">
        <v>40</v>
      </c>
      <c r="H19" s="70">
        <f t="shared" si="0"/>
        <v>130</v>
      </c>
      <c r="I19" s="28"/>
      <c r="J19" s="28"/>
      <c r="K19" s="28"/>
      <c r="L19" s="28"/>
      <c r="M19" s="71"/>
    </row>
    <row r="20" spans="1:13" ht="15">
      <c r="A20" s="27">
        <v>18</v>
      </c>
      <c r="B20" s="44" t="s">
        <v>98</v>
      </c>
      <c r="C20" s="69"/>
      <c r="D20" s="27" t="s">
        <v>19</v>
      </c>
      <c r="E20" s="27">
        <v>5</v>
      </c>
      <c r="F20" s="27">
        <v>5</v>
      </c>
      <c r="G20" s="19">
        <v>35</v>
      </c>
      <c r="H20" s="70">
        <f t="shared" si="0"/>
        <v>45</v>
      </c>
      <c r="I20" s="28"/>
      <c r="J20" s="28"/>
      <c r="K20" s="28"/>
      <c r="L20" s="28"/>
      <c r="M20" s="71"/>
    </row>
    <row r="21" spans="1:13" ht="15">
      <c r="A21" s="27">
        <v>19</v>
      </c>
      <c r="B21" s="44" t="s">
        <v>99</v>
      </c>
      <c r="C21" s="69"/>
      <c r="D21" s="31" t="s">
        <v>19</v>
      </c>
      <c r="E21" s="27">
        <v>170</v>
      </c>
      <c r="F21" s="27">
        <v>0</v>
      </c>
      <c r="G21" s="19">
        <v>150</v>
      </c>
      <c r="H21" s="70">
        <f t="shared" si="0"/>
        <v>320</v>
      </c>
      <c r="I21" s="28"/>
      <c r="J21" s="28"/>
      <c r="K21" s="28"/>
      <c r="L21" s="28"/>
      <c r="M21" s="71"/>
    </row>
    <row r="22" spans="1:13" ht="15">
      <c r="A22" s="27">
        <v>20</v>
      </c>
      <c r="B22" s="44" t="s">
        <v>100</v>
      </c>
      <c r="C22" s="69"/>
      <c r="D22" s="27" t="s">
        <v>19</v>
      </c>
      <c r="E22" s="27">
        <v>5</v>
      </c>
      <c r="F22" s="27">
        <v>65</v>
      </c>
      <c r="G22" s="19">
        <v>100</v>
      </c>
      <c r="H22" s="70">
        <f t="shared" si="0"/>
        <v>170</v>
      </c>
      <c r="I22" s="28"/>
      <c r="J22" s="28"/>
      <c r="K22" s="28"/>
      <c r="L22" s="28"/>
      <c r="M22" s="71"/>
    </row>
    <row r="23" spans="1:13" ht="15">
      <c r="A23" s="27">
        <v>21</v>
      </c>
      <c r="B23" s="25" t="s">
        <v>101</v>
      </c>
      <c r="C23" s="26"/>
      <c r="D23" s="27" t="s">
        <v>19</v>
      </c>
      <c r="E23" s="27">
        <v>0</v>
      </c>
      <c r="F23" s="27">
        <v>30</v>
      </c>
      <c r="G23" s="19">
        <v>30</v>
      </c>
      <c r="H23" s="70">
        <f t="shared" si="0"/>
        <v>60</v>
      </c>
      <c r="I23" s="28"/>
      <c r="J23" s="28"/>
      <c r="K23" s="28"/>
      <c r="L23" s="28"/>
      <c r="M23" s="71"/>
    </row>
    <row r="24" spans="1:13" ht="15">
      <c r="A24" s="27">
        <v>22</v>
      </c>
      <c r="B24" s="44" t="s">
        <v>102</v>
      </c>
      <c r="C24" s="69"/>
      <c r="D24" s="31" t="s">
        <v>19</v>
      </c>
      <c r="E24" s="27">
        <v>350</v>
      </c>
      <c r="F24" s="27">
        <v>15</v>
      </c>
      <c r="G24" s="19">
        <v>100</v>
      </c>
      <c r="H24" s="70">
        <f t="shared" si="0"/>
        <v>465</v>
      </c>
      <c r="I24" s="28"/>
      <c r="J24" s="28"/>
      <c r="K24" s="28"/>
      <c r="L24" s="28"/>
      <c r="M24" s="71"/>
    </row>
    <row r="25" spans="1:13" ht="15">
      <c r="A25" s="27">
        <v>23</v>
      </c>
      <c r="B25" s="44" t="s">
        <v>103</v>
      </c>
      <c r="C25" s="69"/>
      <c r="D25" s="31" t="s">
        <v>19</v>
      </c>
      <c r="E25" s="27">
        <v>150</v>
      </c>
      <c r="F25" s="27">
        <v>80</v>
      </c>
      <c r="G25" s="19">
        <v>150</v>
      </c>
      <c r="H25" s="70">
        <f t="shared" si="0"/>
        <v>380</v>
      </c>
      <c r="I25" s="28"/>
      <c r="J25" s="28"/>
      <c r="K25" s="28"/>
      <c r="L25" s="28"/>
      <c r="M25" s="71"/>
    </row>
    <row r="26" spans="1:13" ht="15">
      <c r="A26" s="27">
        <v>24</v>
      </c>
      <c r="B26" s="44" t="s">
        <v>104</v>
      </c>
      <c r="C26" s="69"/>
      <c r="D26" s="31" t="s">
        <v>19</v>
      </c>
      <c r="E26" s="27">
        <v>50</v>
      </c>
      <c r="F26" s="27">
        <v>95</v>
      </c>
      <c r="G26" s="19">
        <v>20</v>
      </c>
      <c r="H26" s="70">
        <f t="shared" si="0"/>
        <v>165</v>
      </c>
      <c r="I26" s="28"/>
      <c r="J26" s="28"/>
      <c r="K26" s="28"/>
      <c r="L26" s="28"/>
      <c r="M26" s="71"/>
    </row>
    <row r="27" spans="1:13" ht="15">
      <c r="A27" s="27">
        <v>25</v>
      </c>
      <c r="B27" s="44" t="s">
        <v>105</v>
      </c>
      <c r="C27" s="69"/>
      <c r="D27" s="31" t="s">
        <v>19</v>
      </c>
      <c r="E27" s="27">
        <v>70</v>
      </c>
      <c r="F27" s="27">
        <v>160</v>
      </c>
      <c r="G27" s="19">
        <v>150</v>
      </c>
      <c r="H27" s="70">
        <f t="shared" si="0"/>
        <v>380</v>
      </c>
      <c r="I27" s="28"/>
      <c r="J27" s="28"/>
      <c r="K27" s="28"/>
      <c r="L27" s="28"/>
      <c r="M27" s="71"/>
    </row>
    <row r="28" spans="1:13" ht="15">
      <c r="A28" s="27">
        <v>26</v>
      </c>
      <c r="B28" s="20" t="s">
        <v>106</v>
      </c>
      <c r="C28" s="73"/>
      <c r="D28" s="31" t="s">
        <v>19</v>
      </c>
      <c r="E28" s="27">
        <v>200</v>
      </c>
      <c r="F28" s="27">
        <v>35</v>
      </c>
      <c r="G28" s="19">
        <v>300</v>
      </c>
      <c r="H28" s="70">
        <f t="shared" si="0"/>
        <v>535</v>
      </c>
      <c r="I28" s="28"/>
      <c r="J28" s="28"/>
      <c r="K28" s="28"/>
      <c r="L28" s="28"/>
      <c r="M28" s="71"/>
    </row>
    <row r="29" spans="1:13" ht="28.5">
      <c r="A29" s="27">
        <v>27</v>
      </c>
      <c r="B29" s="44" t="s">
        <v>107</v>
      </c>
      <c r="C29" s="69"/>
      <c r="D29" s="31" t="s">
        <v>19</v>
      </c>
      <c r="E29" s="27">
        <v>250</v>
      </c>
      <c r="F29" s="27">
        <v>150</v>
      </c>
      <c r="G29" s="19">
        <v>200</v>
      </c>
      <c r="H29" s="70">
        <f t="shared" si="0"/>
        <v>600</v>
      </c>
      <c r="I29" s="28"/>
      <c r="J29" s="28"/>
      <c r="K29" s="28"/>
      <c r="L29" s="28"/>
      <c r="M29" s="71"/>
    </row>
    <row r="30" spans="1:13" ht="15">
      <c r="A30" s="27">
        <v>28</v>
      </c>
      <c r="B30" s="25" t="s">
        <v>108</v>
      </c>
      <c r="C30" s="26"/>
      <c r="D30" s="27" t="s">
        <v>19</v>
      </c>
      <c r="E30" s="27">
        <v>80</v>
      </c>
      <c r="F30" s="27">
        <v>30</v>
      </c>
      <c r="G30" s="19">
        <v>100</v>
      </c>
      <c r="H30" s="70">
        <f t="shared" si="0"/>
        <v>210</v>
      </c>
      <c r="I30" s="28"/>
      <c r="J30" s="28"/>
      <c r="K30" s="28"/>
      <c r="L30" s="28"/>
      <c r="M30" s="71"/>
    </row>
    <row r="31" spans="1:13" ht="28.5">
      <c r="A31" s="27">
        <v>29</v>
      </c>
      <c r="B31" s="44" t="s">
        <v>109</v>
      </c>
      <c r="C31" s="69"/>
      <c r="D31" s="27" t="s">
        <v>110</v>
      </c>
      <c r="E31" s="27">
        <v>125</v>
      </c>
      <c r="F31" s="27">
        <v>40</v>
      </c>
      <c r="G31" s="19">
        <v>75</v>
      </c>
      <c r="H31" s="70">
        <f t="shared" si="0"/>
        <v>240</v>
      </c>
      <c r="I31" s="28"/>
      <c r="J31" s="28"/>
      <c r="K31" s="28"/>
      <c r="L31" s="28"/>
      <c r="M31" s="71"/>
    </row>
    <row r="32" spans="1:13" ht="15">
      <c r="A32" s="27">
        <v>30</v>
      </c>
      <c r="B32" s="44" t="s">
        <v>111</v>
      </c>
      <c r="C32" s="69"/>
      <c r="D32" s="31" t="s">
        <v>19</v>
      </c>
      <c r="E32" s="27">
        <v>50</v>
      </c>
      <c r="F32" s="27">
        <v>65</v>
      </c>
      <c r="G32" s="19">
        <v>20</v>
      </c>
      <c r="H32" s="70">
        <f t="shared" si="0"/>
        <v>135</v>
      </c>
      <c r="I32" s="28"/>
      <c r="J32" s="28"/>
      <c r="K32" s="28"/>
      <c r="L32" s="28"/>
      <c r="M32" s="71"/>
    </row>
    <row r="33" spans="1:13" ht="15">
      <c r="A33" s="27">
        <v>31</v>
      </c>
      <c r="B33" s="44" t="s">
        <v>112</v>
      </c>
      <c r="C33" s="69"/>
      <c r="D33" s="31" t="s">
        <v>19</v>
      </c>
      <c r="E33" s="27">
        <v>150</v>
      </c>
      <c r="F33" s="27">
        <v>35</v>
      </c>
      <c r="G33" s="19">
        <v>180</v>
      </c>
      <c r="H33" s="70">
        <f t="shared" si="0"/>
        <v>365</v>
      </c>
      <c r="I33" s="28"/>
      <c r="J33" s="28"/>
      <c r="K33" s="28"/>
      <c r="L33" s="28"/>
      <c r="M33" s="71"/>
    </row>
    <row r="34" spans="1:13" ht="15">
      <c r="A34" s="27">
        <v>32</v>
      </c>
      <c r="B34" s="74" t="s">
        <v>113</v>
      </c>
      <c r="C34" s="69"/>
      <c r="D34" s="27" t="s">
        <v>19</v>
      </c>
      <c r="E34" s="27">
        <v>200</v>
      </c>
      <c r="F34" s="27">
        <v>200</v>
      </c>
      <c r="G34" s="19">
        <v>200</v>
      </c>
      <c r="H34" s="70">
        <f t="shared" si="0"/>
        <v>600</v>
      </c>
      <c r="I34" s="28"/>
      <c r="J34" s="28"/>
      <c r="K34" s="28"/>
      <c r="L34" s="28"/>
      <c r="M34" s="71"/>
    </row>
    <row r="35" spans="1:13" ht="15">
      <c r="A35" s="27">
        <v>33</v>
      </c>
      <c r="B35" s="75" t="s">
        <v>114</v>
      </c>
      <c r="C35" s="76"/>
      <c r="D35" s="53" t="s">
        <v>15</v>
      </c>
      <c r="E35" s="54">
        <v>50</v>
      </c>
      <c r="F35" s="54">
        <v>25</v>
      </c>
      <c r="G35" s="55">
        <v>30</v>
      </c>
      <c r="H35" s="70">
        <f t="shared" si="0"/>
        <v>105</v>
      </c>
      <c r="I35" s="56"/>
      <c r="J35" s="28"/>
      <c r="K35" s="28"/>
      <c r="L35" s="28"/>
      <c r="M35" s="71"/>
    </row>
    <row r="36" spans="1:13" ht="15">
      <c r="A36" s="27">
        <v>34</v>
      </c>
      <c r="B36" s="44" t="s">
        <v>115</v>
      </c>
      <c r="C36" s="69"/>
      <c r="D36" s="27" t="s">
        <v>19</v>
      </c>
      <c r="E36" s="27">
        <v>0</v>
      </c>
      <c r="F36" s="27">
        <v>20</v>
      </c>
      <c r="G36" s="19">
        <v>0</v>
      </c>
      <c r="H36" s="70">
        <f t="shared" si="0"/>
        <v>20</v>
      </c>
      <c r="I36" s="28"/>
      <c r="J36" s="28"/>
      <c r="K36" s="28"/>
      <c r="L36" s="28"/>
      <c r="M36" s="71"/>
    </row>
    <row r="37" spans="1:13" ht="15">
      <c r="A37" s="27">
        <v>35</v>
      </c>
      <c r="B37" s="44" t="s">
        <v>116</v>
      </c>
      <c r="C37" s="69"/>
      <c r="D37" s="27" t="s">
        <v>19</v>
      </c>
      <c r="E37" s="27">
        <v>400</v>
      </c>
      <c r="F37" s="27">
        <v>5</v>
      </c>
      <c r="G37" s="19">
        <v>800</v>
      </c>
      <c r="H37" s="70">
        <f t="shared" si="0"/>
        <v>1205</v>
      </c>
      <c r="I37" s="28"/>
      <c r="J37" s="28"/>
      <c r="K37" s="28"/>
      <c r="L37" s="28"/>
      <c r="M37" s="71"/>
    </row>
    <row r="38" spans="1:13" s="2" customFormat="1" ht="15">
      <c r="A38" s="27">
        <v>36</v>
      </c>
      <c r="B38" s="77" t="s">
        <v>117</v>
      </c>
      <c r="C38" s="78"/>
      <c r="D38" s="79" t="s">
        <v>55</v>
      </c>
      <c r="E38" s="80">
        <v>0</v>
      </c>
      <c r="F38" s="80">
        <v>100</v>
      </c>
      <c r="G38" s="80">
        <v>500</v>
      </c>
      <c r="H38" s="16">
        <f t="shared" si="0"/>
        <v>600</v>
      </c>
      <c r="I38" s="81"/>
      <c r="J38" s="18"/>
      <c r="K38" s="28"/>
      <c r="L38" s="28"/>
      <c r="M38" s="71"/>
    </row>
    <row r="39" spans="1:13" ht="15">
      <c r="A39" s="27">
        <v>37</v>
      </c>
      <c r="B39" s="75" t="s">
        <v>118</v>
      </c>
      <c r="C39" s="76"/>
      <c r="D39" s="31" t="s">
        <v>19</v>
      </c>
      <c r="E39" s="27">
        <v>10</v>
      </c>
      <c r="F39" s="27">
        <v>10</v>
      </c>
      <c r="G39" s="19">
        <v>20</v>
      </c>
      <c r="H39" s="70">
        <f t="shared" si="0"/>
        <v>40</v>
      </c>
      <c r="I39" s="28"/>
      <c r="J39" s="28"/>
      <c r="K39" s="28"/>
      <c r="L39" s="28"/>
      <c r="M39" s="71"/>
    </row>
    <row r="40" spans="1:13" ht="15">
      <c r="A40" s="27">
        <v>38</v>
      </c>
      <c r="B40" s="44" t="s">
        <v>119</v>
      </c>
      <c r="C40" s="69" t="s">
        <v>120</v>
      </c>
      <c r="D40" s="31" t="s">
        <v>15</v>
      </c>
      <c r="E40" s="27">
        <v>0</v>
      </c>
      <c r="F40" s="27">
        <v>25</v>
      </c>
      <c r="G40" s="19">
        <v>0</v>
      </c>
      <c r="H40" s="70">
        <f t="shared" si="0"/>
        <v>25</v>
      </c>
      <c r="I40" s="28"/>
      <c r="J40" s="28"/>
      <c r="K40" s="28"/>
      <c r="L40" s="28"/>
      <c r="M40" s="71"/>
    </row>
    <row r="41" spans="1:14" ht="15">
      <c r="A41" s="27">
        <v>39</v>
      </c>
      <c r="B41" s="44" t="s">
        <v>121</v>
      </c>
      <c r="C41" s="69"/>
      <c r="D41" s="31" t="s">
        <v>19</v>
      </c>
      <c r="E41" s="27">
        <v>10</v>
      </c>
      <c r="F41" s="27">
        <v>5</v>
      </c>
      <c r="G41" s="19">
        <v>5</v>
      </c>
      <c r="H41" s="70">
        <f t="shared" si="0"/>
        <v>20</v>
      </c>
      <c r="I41" s="28"/>
      <c r="J41" s="28"/>
      <c r="K41" s="28"/>
      <c r="L41" s="28"/>
      <c r="M41" s="71"/>
      <c r="N41" s="72"/>
    </row>
    <row r="42" spans="1:13" s="2" customFormat="1" ht="15">
      <c r="A42" s="27">
        <v>40</v>
      </c>
      <c r="B42" s="25" t="s">
        <v>122</v>
      </c>
      <c r="C42" s="26"/>
      <c r="D42" s="31" t="s">
        <v>19</v>
      </c>
      <c r="E42" s="27">
        <v>65</v>
      </c>
      <c r="F42" s="27">
        <v>25</v>
      </c>
      <c r="G42" s="19">
        <v>40</v>
      </c>
      <c r="H42" s="70">
        <f t="shared" si="0"/>
        <v>130</v>
      </c>
      <c r="I42" s="28"/>
      <c r="J42" s="28"/>
      <c r="K42" s="28"/>
      <c r="L42" s="28"/>
      <c r="M42" s="71"/>
    </row>
    <row r="43" spans="1:14" ht="15">
      <c r="A43" s="27">
        <v>41</v>
      </c>
      <c r="B43" s="44" t="s">
        <v>123</v>
      </c>
      <c r="C43" s="69"/>
      <c r="D43" s="31" t="s">
        <v>19</v>
      </c>
      <c r="E43" s="27">
        <v>30</v>
      </c>
      <c r="F43" s="27">
        <v>10</v>
      </c>
      <c r="G43" s="19">
        <v>5</v>
      </c>
      <c r="H43" s="70">
        <f t="shared" si="0"/>
        <v>45</v>
      </c>
      <c r="I43" s="28"/>
      <c r="J43" s="28"/>
      <c r="K43" s="28"/>
      <c r="L43" s="28"/>
      <c r="M43" s="71"/>
      <c r="N43" s="72"/>
    </row>
    <row r="44" spans="1:14" ht="15">
      <c r="A44" s="27">
        <v>42</v>
      </c>
      <c r="B44" s="25" t="s">
        <v>124</v>
      </c>
      <c r="C44" s="82"/>
      <c r="D44" s="83" t="s">
        <v>19</v>
      </c>
      <c r="E44" s="27">
        <v>2</v>
      </c>
      <c r="F44" s="27">
        <v>10</v>
      </c>
      <c r="G44" s="19">
        <v>0</v>
      </c>
      <c r="H44" s="70">
        <f t="shared" si="0"/>
        <v>12</v>
      </c>
      <c r="I44" s="28"/>
      <c r="J44" s="28"/>
      <c r="K44" s="28"/>
      <c r="L44" s="28"/>
      <c r="M44" s="71"/>
      <c r="N44" s="72"/>
    </row>
    <row r="45" spans="1:13" ht="15">
      <c r="A45" s="27">
        <v>43</v>
      </c>
      <c r="B45" s="25" t="s">
        <v>125</v>
      </c>
      <c r="C45" s="26"/>
      <c r="D45" s="27" t="s">
        <v>19</v>
      </c>
      <c r="E45" s="27">
        <v>25</v>
      </c>
      <c r="F45" s="27">
        <v>25</v>
      </c>
      <c r="G45" s="19">
        <v>150</v>
      </c>
      <c r="H45" s="70">
        <f t="shared" si="0"/>
        <v>200</v>
      </c>
      <c r="I45" s="28"/>
      <c r="J45" s="28"/>
      <c r="K45" s="28"/>
      <c r="L45" s="28"/>
      <c r="M45" s="71"/>
    </row>
    <row r="46" spans="1:13" ht="28.5">
      <c r="A46" s="27">
        <v>44</v>
      </c>
      <c r="B46" s="44" t="s">
        <v>126</v>
      </c>
      <c r="C46" s="69"/>
      <c r="D46" s="27" t="s">
        <v>19</v>
      </c>
      <c r="E46" s="27">
        <v>120</v>
      </c>
      <c r="F46" s="27">
        <v>15</v>
      </c>
      <c r="G46" s="19">
        <v>120</v>
      </c>
      <c r="H46" s="70">
        <f t="shared" si="0"/>
        <v>255</v>
      </c>
      <c r="I46" s="28"/>
      <c r="J46" s="28"/>
      <c r="K46" s="28"/>
      <c r="L46" s="28"/>
      <c r="M46" s="71"/>
    </row>
    <row r="47" spans="1:14" ht="15">
      <c r="A47" s="27">
        <v>45</v>
      </c>
      <c r="B47" s="44" t="s">
        <v>127</v>
      </c>
      <c r="C47" s="69"/>
      <c r="D47" s="83" t="s">
        <v>19</v>
      </c>
      <c r="E47" s="27">
        <v>1000</v>
      </c>
      <c r="F47" s="27">
        <v>300</v>
      </c>
      <c r="G47" s="19">
        <v>300</v>
      </c>
      <c r="H47" s="70">
        <f t="shared" si="0"/>
        <v>1600</v>
      </c>
      <c r="I47" s="28"/>
      <c r="J47" s="28"/>
      <c r="K47" s="28"/>
      <c r="L47" s="28"/>
      <c r="M47" s="71"/>
      <c r="N47" s="72"/>
    </row>
    <row r="48" spans="1:13" ht="15">
      <c r="A48" s="27">
        <v>46</v>
      </c>
      <c r="B48" s="44" t="s">
        <v>128</v>
      </c>
      <c r="C48" s="69"/>
      <c r="D48" s="31" t="s">
        <v>19</v>
      </c>
      <c r="E48" s="27">
        <v>500</v>
      </c>
      <c r="F48" s="27">
        <v>200</v>
      </c>
      <c r="G48" s="19">
        <v>300</v>
      </c>
      <c r="H48" s="70">
        <f t="shared" si="0"/>
        <v>1000</v>
      </c>
      <c r="I48" s="28"/>
      <c r="J48" s="28"/>
      <c r="K48" s="28"/>
      <c r="L48" s="28"/>
      <c r="M48" s="71"/>
    </row>
    <row r="49" spans="1:13" ht="15">
      <c r="A49" s="27">
        <v>47</v>
      </c>
      <c r="B49" s="25" t="s">
        <v>129</v>
      </c>
      <c r="C49" s="26"/>
      <c r="D49" s="31" t="s">
        <v>19</v>
      </c>
      <c r="E49" s="27">
        <v>20</v>
      </c>
      <c r="F49" s="27">
        <v>10</v>
      </c>
      <c r="G49" s="19">
        <v>30</v>
      </c>
      <c r="H49" s="70">
        <f t="shared" si="0"/>
        <v>60</v>
      </c>
      <c r="I49" s="28"/>
      <c r="J49" s="28"/>
      <c r="K49" s="28"/>
      <c r="L49" s="28"/>
      <c r="M49" s="71"/>
    </row>
    <row r="50" spans="1:13" s="85" customFormat="1" ht="26.25" customHeight="1">
      <c r="A50" s="396" t="s">
        <v>78</v>
      </c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84">
        <f>SUM(L3:L49)</f>
        <v>0</v>
      </c>
      <c r="M50" s="84">
        <f>SUM(M3:M49)</f>
        <v>0</v>
      </c>
    </row>
    <row r="52" spans="1:8" ht="15.75">
      <c r="A52" s="62" t="s">
        <v>511</v>
      </c>
      <c r="B52" s="62"/>
      <c r="C52" s="62"/>
      <c r="D52" s="62"/>
      <c r="E52" s="62"/>
      <c r="F52" s="62"/>
      <c r="G52" s="64"/>
      <c r="H52" s="3"/>
    </row>
  </sheetData>
  <sheetProtection selectLockedCells="1" selectUnlockedCells="1"/>
  <mergeCells count="2">
    <mergeCell ref="A1:M1"/>
    <mergeCell ref="A50:K50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9.00390625" style="0" customWidth="1"/>
    <col min="2" max="2" width="20.421875" style="0" customWidth="1"/>
    <col min="3" max="6" width="9.00390625" style="0" customWidth="1"/>
    <col min="7" max="7" width="9.00390625" style="2" customWidth="1"/>
    <col min="8" max="11" width="9.00390625" style="0" customWidth="1"/>
    <col min="12" max="12" width="13.8515625" style="0" customWidth="1"/>
    <col min="13" max="13" width="18.8515625" style="0" customWidth="1"/>
  </cols>
  <sheetData>
    <row r="1" spans="1:13" s="72" customFormat="1" ht="33.75" customHeight="1">
      <c r="A1" s="424" t="s">
        <v>327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ht="63">
      <c r="A2" s="307" t="s">
        <v>1</v>
      </c>
      <c r="B2" s="307" t="s">
        <v>2</v>
      </c>
      <c r="C2" s="167" t="s">
        <v>150</v>
      </c>
      <c r="D2" s="307" t="s">
        <v>4</v>
      </c>
      <c r="E2" s="307" t="s">
        <v>5</v>
      </c>
      <c r="F2" s="308" t="s">
        <v>328</v>
      </c>
      <c r="G2" s="308" t="s">
        <v>7</v>
      </c>
      <c r="H2" s="307" t="s">
        <v>8</v>
      </c>
      <c r="I2" s="307" t="s">
        <v>9</v>
      </c>
      <c r="J2" s="307" t="s">
        <v>10</v>
      </c>
      <c r="K2" s="307" t="s">
        <v>11</v>
      </c>
      <c r="L2" s="307" t="s">
        <v>12</v>
      </c>
      <c r="M2" s="307" t="s">
        <v>13</v>
      </c>
    </row>
    <row r="3" spans="1:13" ht="75">
      <c r="A3" s="169">
        <v>1</v>
      </c>
      <c r="B3" s="124" t="s">
        <v>329</v>
      </c>
      <c r="C3" s="171"/>
      <c r="D3" s="102" t="s">
        <v>330</v>
      </c>
      <c r="E3" s="169">
        <v>5</v>
      </c>
      <c r="F3" s="13">
        <v>30</v>
      </c>
      <c r="G3" s="13">
        <v>10</v>
      </c>
      <c r="H3" s="171">
        <f>E3+F3+G3</f>
        <v>45</v>
      </c>
      <c r="I3" s="172"/>
      <c r="J3" s="172"/>
      <c r="K3" s="172"/>
      <c r="L3" s="172"/>
      <c r="M3" s="172"/>
    </row>
    <row r="4" spans="1:13" ht="36" customHeight="1">
      <c r="A4" s="408" t="s">
        <v>78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93">
        <f>SUM(L3)</f>
        <v>0</v>
      </c>
      <c r="M4" s="93">
        <f>SUM(M3)</f>
        <v>0</v>
      </c>
    </row>
    <row r="5" spans="1:13" ht="15.75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61"/>
      <c r="M5" s="61"/>
    </row>
    <row r="6" spans="1:13" ht="42" customHeight="1">
      <c r="A6" s="209"/>
      <c r="B6" s="425" t="s">
        <v>331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</row>
  </sheetData>
  <sheetProtection selectLockedCells="1" selectUnlockedCells="1"/>
  <mergeCells count="3">
    <mergeCell ref="A1:M1"/>
    <mergeCell ref="A4:K4"/>
    <mergeCell ref="B6:M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H10" sqref="H10"/>
    </sheetView>
  </sheetViews>
  <sheetFormatPr defaultColWidth="8.8515625" defaultRowHeight="12.75"/>
  <cols>
    <col min="1" max="1" width="4.7109375" style="0" customWidth="1"/>
    <col min="2" max="2" width="24.140625" style="0" customWidth="1"/>
    <col min="3" max="3" width="12.140625" style="0" customWidth="1"/>
    <col min="4" max="6" width="8.8515625" style="0" customWidth="1"/>
    <col min="7" max="7" width="8.8515625" style="2" customWidth="1"/>
    <col min="8" max="9" width="8.8515625" style="0" customWidth="1"/>
    <col min="10" max="10" width="8.8515625" style="0" hidden="1" customWidth="1"/>
    <col min="11" max="11" width="8.8515625" style="4" customWidth="1"/>
    <col min="12" max="12" width="12.57421875" style="0" customWidth="1"/>
    <col min="13" max="13" width="11.421875" style="0" customWidth="1"/>
    <col min="14" max="14" width="11.28125" style="0" customWidth="1"/>
  </cols>
  <sheetData>
    <row r="1" spans="1:14" s="162" customFormat="1" ht="31.5" customHeight="1">
      <c r="A1" s="394" t="s">
        <v>332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s="2" customFormat="1" ht="6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/>
      <c r="K2" s="8" t="s">
        <v>10</v>
      </c>
      <c r="L2" s="6" t="s">
        <v>11</v>
      </c>
      <c r="M2" s="6" t="s">
        <v>12</v>
      </c>
      <c r="N2" s="6" t="s">
        <v>13</v>
      </c>
    </row>
    <row r="3" spans="1:14" ht="28.5">
      <c r="A3" s="310">
        <v>1</v>
      </c>
      <c r="B3" s="44" t="s">
        <v>333</v>
      </c>
      <c r="C3" s="95"/>
      <c r="D3" s="311" t="s">
        <v>19</v>
      </c>
      <c r="E3" s="311">
        <v>30</v>
      </c>
      <c r="F3" s="311">
        <v>15</v>
      </c>
      <c r="G3" s="280">
        <v>20</v>
      </c>
      <c r="H3" s="95">
        <f>E3+F3+G3</f>
        <v>65</v>
      </c>
      <c r="I3" s="28"/>
      <c r="J3" s="28"/>
      <c r="K3" s="28"/>
      <c r="L3" s="312"/>
      <c r="M3" s="28"/>
      <c r="N3" s="28"/>
    </row>
    <row r="4" spans="1:14" ht="28.5">
      <c r="A4" s="310">
        <v>2</v>
      </c>
      <c r="B4" s="44" t="s">
        <v>334</v>
      </c>
      <c r="C4" s="27"/>
      <c r="D4" s="27" t="s">
        <v>19</v>
      </c>
      <c r="E4" s="27">
        <v>5</v>
      </c>
      <c r="F4" s="311">
        <v>25</v>
      </c>
      <c r="G4" s="280">
        <v>30</v>
      </c>
      <c r="H4" s="95">
        <f>E4+F4+G4</f>
        <v>60</v>
      </c>
      <c r="I4" s="28"/>
      <c r="J4" s="28"/>
      <c r="K4" s="28"/>
      <c r="L4" s="312"/>
      <c r="M4" s="28"/>
      <c r="N4" s="28"/>
    </row>
    <row r="5" spans="1:14" s="3" customFormat="1" ht="28.5">
      <c r="A5" s="310">
        <v>3</v>
      </c>
      <c r="B5" s="44" t="s">
        <v>335</v>
      </c>
      <c r="C5" s="27"/>
      <c r="D5" s="27" t="s">
        <v>19</v>
      </c>
      <c r="E5" s="27">
        <v>10</v>
      </c>
      <c r="F5" s="311">
        <v>30</v>
      </c>
      <c r="G5" s="280">
        <v>30</v>
      </c>
      <c r="H5" s="95">
        <f>E5+F5+G5</f>
        <v>70</v>
      </c>
      <c r="I5" s="28"/>
      <c r="J5" s="28"/>
      <c r="K5" s="28"/>
      <c r="L5" s="312"/>
      <c r="M5" s="28"/>
      <c r="N5" s="28"/>
    </row>
    <row r="6" spans="1:14" ht="25.5" customHeight="1">
      <c r="A6" s="426" t="s">
        <v>78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313">
        <f>SUM(M3:M5)</f>
        <v>0</v>
      </c>
      <c r="N6" s="112">
        <f>SUM(N3:N5)</f>
        <v>0</v>
      </c>
    </row>
    <row r="7" ht="30" customHeight="1"/>
    <row r="10" ht="24" customHeight="1"/>
    <row r="11" ht="27.75" customHeight="1"/>
    <row r="12" ht="39.75" customHeight="1"/>
  </sheetData>
  <sheetProtection selectLockedCells="1" selectUnlockedCells="1"/>
  <mergeCells count="2">
    <mergeCell ref="A1:N1"/>
    <mergeCell ref="A6:L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K8" sqref="K8"/>
    </sheetView>
  </sheetViews>
  <sheetFormatPr defaultColWidth="8.8515625" defaultRowHeight="12.75"/>
  <cols>
    <col min="1" max="1" width="4.00390625" style="0" customWidth="1"/>
    <col min="2" max="2" width="27.8515625" style="0" customWidth="1"/>
    <col min="3" max="3" width="11.140625" style="0" customWidth="1"/>
    <col min="4" max="6" width="8.8515625" style="0" customWidth="1"/>
    <col min="7" max="7" width="8.8515625" style="2" customWidth="1"/>
    <col min="8" max="9" width="8.8515625" style="0" customWidth="1"/>
    <col min="10" max="10" width="8.8515625" style="4" customWidth="1"/>
    <col min="11" max="11" width="8.8515625" style="0" customWidth="1"/>
    <col min="12" max="12" width="12.57421875" style="0" customWidth="1"/>
    <col min="13" max="13" width="13.421875" style="0" customWidth="1"/>
  </cols>
  <sheetData>
    <row r="1" spans="1:13" ht="34.5" customHeight="1">
      <c r="A1" s="394" t="s">
        <v>336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6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</row>
    <row r="3" spans="1:13" ht="36" customHeight="1">
      <c r="A3" s="311">
        <v>1</v>
      </c>
      <c r="B3" s="44" t="s">
        <v>337</v>
      </c>
      <c r="C3" s="95"/>
      <c r="D3" s="311" t="s">
        <v>19</v>
      </c>
      <c r="E3" s="311">
        <v>5</v>
      </c>
      <c r="F3" s="311">
        <v>5</v>
      </c>
      <c r="G3" s="280">
        <v>5</v>
      </c>
      <c r="H3" s="95">
        <f>E3+F3+G3</f>
        <v>15</v>
      </c>
      <c r="I3" s="28"/>
      <c r="J3" s="28"/>
      <c r="K3" s="312"/>
      <c r="L3" s="28"/>
      <c r="M3" s="28"/>
    </row>
    <row r="4" spans="1:13" ht="38.25" customHeight="1">
      <c r="A4" s="314">
        <v>2</v>
      </c>
      <c r="B4" s="75" t="s">
        <v>338</v>
      </c>
      <c r="C4" s="54"/>
      <c r="D4" s="54" t="s">
        <v>19</v>
      </c>
      <c r="E4" s="54">
        <v>5</v>
      </c>
      <c r="F4" s="314">
        <v>10</v>
      </c>
      <c r="G4" s="315">
        <v>5</v>
      </c>
      <c r="H4" s="6">
        <f>E4+F4+G4</f>
        <v>20</v>
      </c>
      <c r="I4" s="28"/>
      <c r="J4" s="28"/>
      <c r="K4" s="312"/>
      <c r="L4" s="28"/>
      <c r="M4" s="28"/>
    </row>
    <row r="5" spans="1:13" ht="29.25" customHeight="1">
      <c r="A5" s="413" t="s">
        <v>78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112">
        <f>SUM(L3:L4)</f>
        <v>0</v>
      </c>
      <c r="M5" s="112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4.00390625" style="0" customWidth="1"/>
    <col min="2" max="2" width="21.421875" style="0" customWidth="1"/>
    <col min="3" max="3" width="15.8515625" style="0" customWidth="1"/>
    <col min="4" max="4" width="8.00390625" style="0" customWidth="1"/>
    <col min="5" max="6" width="8.8515625" style="0" customWidth="1"/>
    <col min="7" max="7" width="8.8515625" style="2" customWidth="1"/>
    <col min="8" max="9" width="8.8515625" style="0" customWidth="1"/>
    <col min="10" max="10" width="8.8515625" style="0" hidden="1" customWidth="1"/>
    <col min="11" max="11" width="8.8515625" style="4" customWidth="1"/>
    <col min="12" max="12" width="8.8515625" style="0" customWidth="1"/>
    <col min="13" max="14" width="13.140625" style="0" customWidth="1"/>
  </cols>
  <sheetData>
    <row r="1" spans="1:13" s="162" customFormat="1" ht="39" customHeight="1">
      <c r="A1" s="394" t="s">
        <v>339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4" s="316" customFormat="1" ht="60">
      <c r="A2" s="178" t="s">
        <v>340</v>
      </c>
      <c r="B2" s="178" t="s">
        <v>181</v>
      </c>
      <c r="C2" s="178" t="s">
        <v>3</v>
      </c>
      <c r="D2" s="178" t="s">
        <v>182</v>
      </c>
      <c r="E2" s="178" t="s">
        <v>5</v>
      </c>
      <c r="F2" s="178" t="s">
        <v>6</v>
      </c>
      <c r="G2" s="178" t="s">
        <v>7</v>
      </c>
      <c r="H2" s="178" t="s">
        <v>8</v>
      </c>
      <c r="I2" s="178" t="s">
        <v>183</v>
      </c>
      <c r="J2" s="178"/>
      <c r="K2" s="179" t="s">
        <v>10</v>
      </c>
      <c r="L2" s="179" t="s">
        <v>184</v>
      </c>
      <c r="M2" s="178" t="s">
        <v>185</v>
      </c>
      <c r="N2" s="178" t="s">
        <v>186</v>
      </c>
    </row>
    <row r="3" spans="1:14" s="1" customFormat="1" ht="50.25" customHeight="1">
      <c r="A3" s="21">
        <v>1</v>
      </c>
      <c r="B3" s="20" t="s">
        <v>341</v>
      </c>
      <c r="C3" s="21"/>
      <c r="D3" s="21" t="s">
        <v>342</v>
      </c>
      <c r="E3" s="21">
        <v>550</v>
      </c>
      <c r="F3" s="21">
        <v>300</v>
      </c>
      <c r="G3" s="21">
        <v>300</v>
      </c>
      <c r="H3" s="178">
        <f>E3+F3+G3</f>
        <v>1150</v>
      </c>
      <c r="I3" s="22"/>
      <c r="J3" s="22"/>
      <c r="K3" s="22"/>
      <c r="L3" s="22"/>
      <c r="M3" s="22"/>
      <c r="N3" s="22"/>
    </row>
    <row r="4" spans="1:14" s="3" customFormat="1" ht="36" customHeight="1">
      <c r="A4" s="21">
        <v>2</v>
      </c>
      <c r="B4" s="20" t="s">
        <v>343</v>
      </c>
      <c r="C4" s="21"/>
      <c r="D4" s="21" t="s">
        <v>342</v>
      </c>
      <c r="E4" s="21">
        <v>0</v>
      </c>
      <c r="F4" s="21">
        <v>100</v>
      </c>
      <c r="G4" s="21">
        <v>100</v>
      </c>
      <c r="H4" s="178">
        <f>E4+F4+G4</f>
        <v>200</v>
      </c>
      <c r="I4" s="22"/>
      <c r="J4" s="22"/>
      <c r="K4" s="22"/>
      <c r="L4" s="22"/>
      <c r="M4" s="22"/>
      <c r="N4" s="22"/>
    </row>
    <row r="5" spans="1:14" s="72" customFormat="1" ht="28.5" customHeight="1">
      <c r="A5" s="399" t="s">
        <v>78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181">
        <f>SUM(M3:M4)</f>
        <v>0</v>
      </c>
      <c r="N5" s="181">
        <f>SUM(N3:N4)</f>
        <v>0</v>
      </c>
    </row>
  </sheetData>
  <sheetProtection selectLockedCells="1" selectUnlockedCells="1"/>
  <mergeCells count="2">
    <mergeCell ref="A1:M1"/>
    <mergeCell ref="A5:L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80" zoomScaleNormal="80" zoomScalePageLayoutView="0" workbookViewId="0" topLeftCell="A1">
      <selection activeCell="Q4" sqref="Q4"/>
    </sheetView>
  </sheetViews>
  <sheetFormatPr defaultColWidth="9.00390625" defaultRowHeight="12.75"/>
  <cols>
    <col min="1" max="1" width="5.57421875" style="0" customWidth="1"/>
    <col min="2" max="2" width="19.28125" style="0" customWidth="1"/>
    <col min="3" max="3" width="14.00390625" style="0" customWidth="1"/>
    <col min="4" max="6" width="9.00390625" style="0" customWidth="1"/>
    <col min="7" max="7" width="9.00390625" style="2" customWidth="1"/>
    <col min="8" max="8" width="9.00390625" style="0" customWidth="1"/>
    <col min="9" max="9" width="17.00390625" style="0" customWidth="1"/>
    <col min="10" max="10" width="9.140625" style="4" customWidth="1"/>
    <col min="11" max="11" width="17.28125" style="0" customWidth="1"/>
    <col min="12" max="12" width="16.8515625" style="0" customWidth="1"/>
    <col min="13" max="13" width="18.421875" style="0" customWidth="1"/>
  </cols>
  <sheetData>
    <row r="1" spans="1:13" ht="51" customHeight="1">
      <c r="A1" s="406" t="s">
        <v>344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72">
      <c r="A2" s="143" t="s">
        <v>1</v>
      </c>
      <c r="B2" s="143" t="s">
        <v>2</v>
      </c>
      <c r="C2" s="143" t="s">
        <v>3</v>
      </c>
      <c r="D2" s="143" t="s">
        <v>4</v>
      </c>
      <c r="E2" s="143" t="s">
        <v>5</v>
      </c>
      <c r="F2" s="143" t="s">
        <v>6</v>
      </c>
      <c r="G2" s="143" t="s">
        <v>7</v>
      </c>
      <c r="H2" s="143" t="s">
        <v>8</v>
      </c>
      <c r="I2" s="143" t="s">
        <v>9</v>
      </c>
      <c r="J2" s="317" t="s">
        <v>10</v>
      </c>
      <c r="K2" s="143" t="s">
        <v>11</v>
      </c>
      <c r="L2" s="143" t="s">
        <v>12</v>
      </c>
      <c r="M2" s="143" t="s">
        <v>13</v>
      </c>
    </row>
    <row r="3" spans="1:13" ht="90.75" customHeight="1">
      <c r="A3" s="149">
        <v>1</v>
      </c>
      <c r="B3" s="318" t="s">
        <v>345</v>
      </c>
      <c r="C3" s="319"/>
      <c r="D3" s="248" t="s">
        <v>19</v>
      </c>
      <c r="E3" s="149">
        <v>1500</v>
      </c>
      <c r="F3" s="149">
        <v>1550</v>
      </c>
      <c r="G3" s="302">
        <v>1000</v>
      </c>
      <c r="H3" s="150">
        <f>E3+F3+G3</f>
        <v>4050</v>
      </c>
      <c r="I3" s="153"/>
      <c r="J3" s="153"/>
      <c r="K3" s="153"/>
      <c r="L3" s="153"/>
      <c r="M3" s="153"/>
    </row>
    <row r="4" spans="1:13" ht="87" customHeight="1">
      <c r="A4" s="149">
        <v>2</v>
      </c>
      <c r="B4" s="318" t="s">
        <v>346</v>
      </c>
      <c r="C4" s="319"/>
      <c r="D4" s="248" t="s">
        <v>19</v>
      </c>
      <c r="E4" s="149">
        <v>0</v>
      </c>
      <c r="F4" s="149">
        <v>100</v>
      </c>
      <c r="G4" s="149">
        <v>100</v>
      </c>
      <c r="H4" s="150">
        <f>E4+F4+G4</f>
        <v>200</v>
      </c>
      <c r="I4" s="153"/>
      <c r="J4" s="153"/>
      <c r="K4" s="153"/>
      <c r="L4" s="153"/>
      <c r="M4" s="153"/>
    </row>
    <row r="5" spans="1:13" ht="40.5" customHeight="1">
      <c r="A5" s="421" t="s">
        <v>78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190">
        <f>SUM(L2:L4)</f>
        <v>0</v>
      </c>
      <c r="M5" s="190">
        <f>SUM(M2:M4)</f>
        <v>0</v>
      </c>
    </row>
    <row r="6" ht="15">
      <c r="M6" s="320"/>
    </row>
    <row r="7" spans="1:12" ht="20.25">
      <c r="A7" s="427" t="s">
        <v>324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</row>
  </sheetData>
  <sheetProtection selectLockedCells="1" selectUnlockedCells="1"/>
  <mergeCells count="3">
    <mergeCell ref="A1:M1"/>
    <mergeCell ref="A5:K5"/>
    <mergeCell ref="A7:L7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4">
      <selection activeCell="H6" sqref="H6"/>
    </sheetView>
  </sheetViews>
  <sheetFormatPr defaultColWidth="9.00390625" defaultRowHeight="12.75"/>
  <cols>
    <col min="1" max="1" width="9.00390625" style="1" customWidth="1"/>
    <col min="2" max="2" width="33.28125" style="0" customWidth="1"/>
    <col min="3" max="3" width="9.00390625" style="0" customWidth="1"/>
    <col min="4" max="4" width="16.140625" style="0" customWidth="1"/>
    <col min="5" max="6" width="9.00390625" style="0" customWidth="1"/>
    <col min="7" max="7" width="9.00390625" style="2" customWidth="1"/>
    <col min="8" max="9" width="9.00390625" style="0" customWidth="1"/>
    <col min="10" max="10" width="9.140625" style="4" customWidth="1"/>
    <col min="11" max="11" width="9.00390625" style="0" customWidth="1"/>
    <col min="12" max="12" width="18.8515625" style="0" customWidth="1"/>
    <col min="13" max="13" width="16.421875" style="0" customWidth="1"/>
  </cols>
  <sheetData>
    <row r="1" spans="1:13" ht="52.5" customHeight="1">
      <c r="A1" s="428" t="s">
        <v>513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65" customFormat="1" ht="69.75" customHeight="1">
      <c r="A2" s="274" t="s">
        <v>1</v>
      </c>
      <c r="B2" s="321" t="s">
        <v>2</v>
      </c>
      <c r="C2" s="274" t="s">
        <v>150</v>
      </c>
      <c r="D2" s="274" t="s">
        <v>4</v>
      </c>
      <c r="E2" s="274" t="s">
        <v>5</v>
      </c>
      <c r="F2" s="322" t="s">
        <v>6</v>
      </c>
      <c r="G2" s="274" t="s">
        <v>7</v>
      </c>
      <c r="H2" s="274" t="s">
        <v>8</v>
      </c>
      <c r="I2" s="323" t="s">
        <v>9</v>
      </c>
      <c r="J2" s="274" t="s">
        <v>151</v>
      </c>
      <c r="K2" s="274" t="s">
        <v>11</v>
      </c>
      <c r="L2" s="274" t="s">
        <v>12</v>
      </c>
      <c r="M2" s="274" t="s">
        <v>13</v>
      </c>
    </row>
    <row r="3" spans="1:13" ht="63.75">
      <c r="A3" s="90">
        <v>1</v>
      </c>
      <c r="B3" s="324" t="s">
        <v>347</v>
      </c>
      <c r="C3" s="325"/>
      <c r="D3" s="326" t="s">
        <v>348</v>
      </c>
      <c r="E3" s="90">
        <v>50</v>
      </c>
      <c r="F3" s="327">
        <v>20</v>
      </c>
      <c r="G3" s="90">
        <v>8</v>
      </c>
      <c r="H3" s="328">
        <f aca="true" t="shared" si="0" ref="H3:H58">E3+F3+G3</f>
        <v>78</v>
      </c>
      <c r="I3" s="329"/>
      <c r="J3" s="329"/>
      <c r="K3" s="329"/>
      <c r="L3" s="330"/>
      <c r="M3" s="330"/>
    </row>
    <row r="4" spans="1:13" ht="63.75">
      <c r="A4" s="90">
        <v>2</v>
      </c>
      <c r="B4" s="324" t="s">
        <v>347</v>
      </c>
      <c r="C4" s="325"/>
      <c r="D4" s="326" t="s">
        <v>349</v>
      </c>
      <c r="E4" s="90">
        <v>0</v>
      </c>
      <c r="F4" s="327">
        <v>40</v>
      </c>
      <c r="G4" s="90">
        <v>0</v>
      </c>
      <c r="H4" s="328">
        <f t="shared" si="0"/>
        <v>40</v>
      </c>
      <c r="I4" s="329"/>
      <c r="J4" s="329"/>
      <c r="K4" s="329"/>
      <c r="L4" s="330"/>
      <c r="M4" s="330"/>
    </row>
    <row r="5" spans="1:13" ht="63.75">
      <c r="A5" s="90">
        <v>3</v>
      </c>
      <c r="B5" s="324" t="s">
        <v>350</v>
      </c>
      <c r="C5" s="325"/>
      <c r="D5" s="326" t="s">
        <v>351</v>
      </c>
      <c r="E5" s="90">
        <v>30</v>
      </c>
      <c r="F5" s="327">
        <v>40</v>
      </c>
      <c r="G5" s="90">
        <v>0</v>
      </c>
      <c r="H5" s="328">
        <f t="shared" si="0"/>
        <v>70</v>
      </c>
      <c r="I5" s="329"/>
      <c r="J5" s="329"/>
      <c r="K5" s="329"/>
      <c r="L5" s="330"/>
      <c r="M5" s="330"/>
    </row>
    <row r="6" spans="1:13" ht="63.75">
      <c r="A6" s="90">
        <v>4</v>
      </c>
      <c r="B6" s="324" t="s">
        <v>350</v>
      </c>
      <c r="C6" s="325"/>
      <c r="D6" s="326" t="s">
        <v>349</v>
      </c>
      <c r="E6" s="90">
        <v>0</v>
      </c>
      <c r="F6" s="327">
        <v>50</v>
      </c>
      <c r="G6" s="90">
        <v>50</v>
      </c>
      <c r="H6" s="328">
        <f t="shared" si="0"/>
        <v>100</v>
      </c>
      <c r="I6" s="329"/>
      <c r="J6" s="329"/>
      <c r="K6" s="329"/>
      <c r="L6" s="330"/>
      <c r="M6" s="330"/>
    </row>
    <row r="7" spans="1:13" ht="89.25">
      <c r="A7" s="90">
        <v>5</v>
      </c>
      <c r="B7" s="439" t="s">
        <v>515</v>
      </c>
      <c r="C7" s="325"/>
      <c r="D7" s="326" t="s">
        <v>352</v>
      </c>
      <c r="E7" s="90">
        <v>20</v>
      </c>
      <c r="F7" s="327">
        <v>10</v>
      </c>
      <c r="G7" s="90">
        <v>200</v>
      </c>
      <c r="H7" s="328">
        <f t="shared" si="0"/>
        <v>230</v>
      </c>
      <c r="I7" s="329"/>
      <c r="J7" s="329"/>
      <c r="K7" s="329"/>
      <c r="L7" s="330"/>
      <c r="M7" s="330"/>
    </row>
    <row r="8" spans="1:13" ht="89.25">
      <c r="A8" s="90">
        <v>6</v>
      </c>
      <c r="B8" s="439" t="s">
        <v>515</v>
      </c>
      <c r="C8" s="325"/>
      <c r="D8" s="326" t="s">
        <v>349</v>
      </c>
      <c r="E8" s="90">
        <v>0</v>
      </c>
      <c r="F8" s="327">
        <v>40</v>
      </c>
      <c r="G8" s="90">
        <v>160</v>
      </c>
      <c r="H8" s="328">
        <f t="shared" si="0"/>
        <v>200</v>
      </c>
      <c r="I8" s="329"/>
      <c r="J8" s="329"/>
      <c r="K8" s="329"/>
      <c r="L8" s="330"/>
      <c r="M8" s="330"/>
    </row>
    <row r="9" spans="1:13" ht="63.75">
      <c r="A9" s="90">
        <v>7</v>
      </c>
      <c r="B9" s="324" t="s">
        <v>353</v>
      </c>
      <c r="C9" s="325"/>
      <c r="D9" s="326" t="s">
        <v>348</v>
      </c>
      <c r="E9" s="90">
        <v>50</v>
      </c>
      <c r="F9" s="327">
        <v>0</v>
      </c>
      <c r="G9" s="90">
        <v>850</v>
      </c>
      <c r="H9" s="328">
        <f t="shared" si="0"/>
        <v>900</v>
      </c>
      <c r="I9" s="329"/>
      <c r="J9" s="329"/>
      <c r="K9" s="329"/>
      <c r="L9" s="330"/>
      <c r="M9" s="330"/>
    </row>
    <row r="10" spans="1:13" ht="114.75">
      <c r="A10" s="90">
        <v>8</v>
      </c>
      <c r="B10" s="324" t="s">
        <v>354</v>
      </c>
      <c r="C10" s="325"/>
      <c r="D10" s="326" t="s">
        <v>355</v>
      </c>
      <c r="E10" s="90">
        <v>60</v>
      </c>
      <c r="F10" s="327">
        <v>60</v>
      </c>
      <c r="G10" s="90">
        <v>60</v>
      </c>
      <c r="H10" s="328">
        <f t="shared" si="0"/>
        <v>180</v>
      </c>
      <c r="I10" s="329"/>
      <c r="J10" s="329"/>
      <c r="K10" s="329"/>
      <c r="L10" s="330"/>
      <c r="M10" s="330"/>
    </row>
    <row r="11" spans="1:13" ht="114.75">
      <c r="A11" s="90">
        <v>9</v>
      </c>
      <c r="B11" s="324" t="s">
        <v>356</v>
      </c>
      <c r="C11" s="325"/>
      <c r="D11" s="326" t="s">
        <v>348</v>
      </c>
      <c r="E11" s="90">
        <v>20</v>
      </c>
      <c r="F11" s="327">
        <v>0</v>
      </c>
      <c r="G11" s="90">
        <v>20</v>
      </c>
      <c r="H11" s="328">
        <f t="shared" si="0"/>
        <v>40</v>
      </c>
      <c r="I11" s="329"/>
      <c r="J11" s="329"/>
      <c r="K11" s="329"/>
      <c r="L11" s="330"/>
      <c r="M11" s="330"/>
    </row>
    <row r="12" spans="1:13" ht="114.75">
      <c r="A12" s="90">
        <v>10</v>
      </c>
      <c r="B12" s="324" t="s">
        <v>356</v>
      </c>
      <c r="C12" s="325"/>
      <c r="D12" s="326" t="s">
        <v>349</v>
      </c>
      <c r="E12" s="90">
        <v>0</v>
      </c>
      <c r="F12" s="327">
        <v>70</v>
      </c>
      <c r="G12" s="90">
        <v>20</v>
      </c>
      <c r="H12" s="328">
        <f t="shared" si="0"/>
        <v>90</v>
      </c>
      <c r="I12" s="329"/>
      <c r="J12" s="329"/>
      <c r="K12" s="329"/>
      <c r="L12" s="330"/>
      <c r="M12" s="330"/>
    </row>
    <row r="13" spans="1:13" ht="89.25">
      <c r="A13" s="90">
        <v>11</v>
      </c>
      <c r="B13" s="324" t="s">
        <v>357</v>
      </c>
      <c r="C13" s="325"/>
      <c r="D13" s="326" t="s">
        <v>358</v>
      </c>
      <c r="E13" s="90">
        <v>20</v>
      </c>
      <c r="F13" s="327">
        <v>20</v>
      </c>
      <c r="G13" s="90">
        <v>10</v>
      </c>
      <c r="H13" s="328">
        <f t="shared" si="0"/>
        <v>50</v>
      </c>
      <c r="I13" s="329"/>
      <c r="J13" s="329"/>
      <c r="K13" s="329"/>
      <c r="L13" s="330"/>
      <c r="M13" s="330"/>
    </row>
    <row r="14" spans="1:13" ht="242.25">
      <c r="A14" s="90">
        <v>12</v>
      </c>
      <c r="B14" s="324" t="s">
        <v>359</v>
      </c>
      <c r="C14" s="325"/>
      <c r="D14" s="326" t="s">
        <v>360</v>
      </c>
      <c r="E14" s="90">
        <v>30</v>
      </c>
      <c r="F14" s="327">
        <v>0</v>
      </c>
      <c r="G14" s="90">
        <v>350</v>
      </c>
      <c r="H14" s="328">
        <f t="shared" si="0"/>
        <v>380</v>
      </c>
      <c r="I14" s="329"/>
      <c r="J14" s="329"/>
      <c r="K14" s="329"/>
      <c r="L14" s="330"/>
      <c r="M14" s="330"/>
    </row>
    <row r="15" spans="1:13" ht="51">
      <c r="A15" s="90">
        <v>13</v>
      </c>
      <c r="B15" s="324" t="s">
        <v>361</v>
      </c>
      <c r="C15" s="331"/>
      <c r="D15" s="326" t="s">
        <v>362</v>
      </c>
      <c r="E15" s="90">
        <v>50</v>
      </c>
      <c r="F15" s="327">
        <v>5</v>
      </c>
      <c r="G15" s="90">
        <v>80</v>
      </c>
      <c r="H15" s="328">
        <f t="shared" si="0"/>
        <v>135</v>
      </c>
      <c r="I15" s="329"/>
      <c r="J15" s="329"/>
      <c r="K15" s="329"/>
      <c r="L15" s="330"/>
      <c r="M15" s="330"/>
    </row>
    <row r="16" spans="1:13" ht="102">
      <c r="A16" s="90">
        <v>14</v>
      </c>
      <c r="B16" s="324" t="s">
        <v>363</v>
      </c>
      <c r="C16" s="325"/>
      <c r="D16" s="326" t="s">
        <v>364</v>
      </c>
      <c r="E16" s="90">
        <v>20</v>
      </c>
      <c r="F16" s="327">
        <v>0</v>
      </c>
      <c r="G16" s="90">
        <v>200</v>
      </c>
      <c r="H16" s="328">
        <f t="shared" si="0"/>
        <v>220</v>
      </c>
      <c r="I16" s="329"/>
      <c r="J16" s="329"/>
      <c r="K16" s="329"/>
      <c r="L16" s="330"/>
      <c r="M16" s="330"/>
    </row>
    <row r="17" spans="1:13" ht="76.5">
      <c r="A17" s="90">
        <v>15</v>
      </c>
      <c r="B17" s="324" t="s">
        <v>365</v>
      </c>
      <c r="C17" s="325"/>
      <c r="D17" s="326" t="s">
        <v>366</v>
      </c>
      <c r="E17" s="90">
        <v>400</v>
      </c>
      <c r="F17" s="327">
        <v>80</v>
      </c>
      <c r="G17" s="90">
        <v>60</v>
      </c>
      <c r="H17" s="328">
        <f t="shared" si="0"/>
        <v>540</v>
      </c>
      <c r="I17" s="329"/>
      <c r="J17" s="329"/>
      <c r="K17" s="329"/>
      <c r="L17" s="330"/>
      <c r="M17" s="330"/>
    </row>
    <row r="18" spans="1:13" ht="63.75">
      <c r="A18" s="90">
        <v>16</v>
      </c>
      <c r="B18" s="324" t="s">
        <v>367</v>
      </c>
      <c r="C18" s="325"/>
      <c r="D18" s="326" t="s">
        <v>368</v>
      </c>
      <c r="E18" s="90">
        <v>50</v>
      </c>
      <c r="F18" s="327">
        <v>30</v>
      </c>
      <c r="G18" s="90">
        <v>0</v>
      </c>
      <c r="H18" s="328">
        <f t="shared" si="0"/>
        <v>80</v>
      </c>
      <c r="I18" s="329"/>
      <c r="J18" s="329"/>
      <c r="K18" s="329"/>
      <c r="L18" s="330"/>
      <c r="M18" s="330"/>
    </row>
    <row r="19" spans="1:13" ht="153">
      <c r="A19" s="90">
        <v>17</v>
      </c>
      <c r="B19" s="324" t="s">
        <v>369</v>
      </c>
      <c r="C19" s="325"/>
      <c r="D19" s="326" t="s">
        <v>368</v>
      </c>
      <c r="E19" s="90">
        <v>50</v>
      </c>
      <c r="F19" s="327">
        <v>40</v>
      </c>
      <c r="G19" s="90">
        <v>10</v>
      </c>
      <c r="H19" s="328">
        <f t="shared" si="0"/>
        <v>100</v>
      </c>
      <c r="I19" s="329"/>
      <c r="J19" s="329"/>
      <c r="K19" s="329"/>
      <c r="L19" s="330"/>
      <c r="M19" s="330"/>
    </row>
    <row r="20" spans="1:13" ht="153">
      <c r="A20" s="90">
        <v>18</v>
      </c>
      <c r="B20" s="324" t="s">
        <v>370</v>
      </c>
      <c r="C20" s="325"/>
      <c r="D20" s="326" t="s">
        <v>349</v>
      </c>
      <c r="E20" s="90">
        <v>30</v>
      </c>
      <c r="F20" s="327">
        <v>40</v>
      </c>
      <c r="G20" s="90">
        <v>15</v>
      </c>
      <c r="H20" s="328">
        <f t="shared" si="0"/>
        <v>85</v>
      </c>
      <c r="I20" s="329"/>
      <c r="J20" s="329"/>
      <c r="K20" s="329"/>
      <c r="L20" s="330"/>
      <c r="M20" s="330"/>
    </row>
    <row r="21" spans="1:13" ht="140.25">
      <c r="A21" s="90">
        <v>19</v>
      </c>
      <c r="B21" s="324" t="s">
        <v>371</v>
      </c>
      <c r="C21" s="325"/>
      <c r="D21" s="326" t="s">
        <v>372</v>
      </c>
      <c r="E21" s="90">
        <v>50</v>
      </c>
      <c r="F21" s="327">
        <v>40</v>
      </c>
      <c r="G21" s="90">
        <v>20</v>
      </c>
      <c r="H21" s="328">
        <f t="shared" si="0"/>
        <v>110</v>
      </c>
      <c r="I21" s="329"/>
      <c r="J21" s="329"/>
      <c r="K21" s="329"/>
      <c r="L21" s="330"/>
      <c r="M21" s="330"/>
    </row>
    <row r="22" spans="1:13" ht="140.25">
      <c r="A22" s="90">
        <v>20</v>
      </c>
      <c r="B22" s="324" t="s">
        <v>373</v>
      </c>
      <c r="C22" s="325"/>
      <c r="D22" s="326" t="s">
        <v>372</v>
      </c>
      <c r="E22" s="90">
        <v>30</v>
      </c>
      <c r="F22" s="327">
        <v>0</v>
      </c>
      <c r="G22" s="90">
        <v>10</v>
      </c>
      <c r="H22" s="328">
        <f t="shared" si="0"/>
        <v>40</v>
      </c>
      <c r="I22" s="329"/>
      <c r="J22" s="329"/>
      <c r="K22" s="329"/>
      <c r="L22" s="330"/>
      <c r="M22" s="330"/>
    </row>
    <row r="23" spans="1:13" ht="178.5">
      <c r="A23" s="90">
        <v>21</v>
      </c>
      <c r="B23" s="324" t="s">
        <v>374</v>
      </c>
      <c r="C23" s="331"/>
      <c r="D23" s="326" t="s">
        <v>375</v>
      </c>
      <c r="E23" s="90">
        <v>6</v>
      </c>
      <c r="F23" s="327">
        <v>5</v>
      </c>
      <c r="G23" s="90">
        <v>20</v>
      </c>
      <c r="H23" s="328">
        <f t="shared" si="0"/>
        <v>31</v>
      </c>
      <c r="I23" s="329"/>
      <c r="J23" s="329"/>
      <c r="K23" s="329"/>
      <c r="L23" s="330"/>
      <c r="M23" s="330"/>
    </row>
    <row r="24" spans="1:13" s="2" customFormat="1" ht="132" customHeight="1">
      <c r="A24" s="90">
        <v>22</v>
      </c>
      <c r="B24" s="332" t="s">
        <v>376</v>
      </c>
      <c r="C24" s="331"/>
      <c r="D24" s="326" t="s">
        <v>372</v>
      </c>
      <c r="E24" s="90">
        <v>50</v>
      </c>
      <c r="F24" s="327">
        <v>0</v>
      </c>
      <c r="G24" s="90">
        <v>0</v>
      </c>
      <c r="H24" s="328">
        <f t="shared" si="0"/>
        <v>50</v>
      </c>
      <c r="I24" s="329"/>
      <c r="J24" s="329"/>
      <c r="K24" s="329"/>
      <c r="L24" s="330"/>
      <c r="M24" s="330"/>
    </row>
    <row r="25" spans="1:13" ht="38.25">
      <c r="A25" s="90">
        <v>23</v>
      </c>
      <c r="B25" s="324" t="s">
        <v>377</v>
      </c>
      <c r="C25" s="325"/>
      <c r="D25" s="326" t="s">
        <v>378</v>
      </c>
      <c r="E25" s="90">
        <v>20</v>
      </c>
      <c r="F25" s="327">
        <v>20</v>
      </c>
      <c r="G25" s="90">
        <v>0</v>
      </c>
      <c r="H25" s="328">
        <f t="shared" si="0"/>
        <v>40</v>
      </c>
      <c r="I25" s="329"/>
      <c r="J25" s="329"/>
      <c r="K25" s="329"/>
      <c r="L25" s="330"/>
      <c r="M25" s="330"/>
    </row>
    <row r="26" spans="1:13" ht="38.25">
      <c r="A26" s="90">
        <v>24</v>
      </c>
      <c r="B26" s="324" t="s">
        <v>379</v>
      </c>
      <c r="C26" s="325"/>
      <c r="D26" s="326" t="s">
        <v>380</v>
      </c>
      <c r="E26" s="90">
        <v>50</v>
      </c>
      <c r="F26" s="327">
        <v>30</v>
      </c>
      <c r="G26" s="90">
        <v>200</v>
      </c>
      <c r="H26" s="328">
        <f t="shared" si="0"/>
        <v>280</v>
      </c>
      <c r="I26" s="329"/>
      <c r="J26" s="329"/>
      <c r="K26" s="329"/>
      <c r="L26" s="330"/>
      <c r="M26" s="330"/>
    </row>
    <row r="27" spans="1:13" ht="38.25">
      <c r="A27" s="90">
        <v>25</v>
      </c>
      <c r="B27" s="324" t="s">
        <v>381</v>
      </c>
      <c r="C27" s="325"/>
      <c r="D27" s="326" t="s">
        <v>382</v>
      </c>
      <c r="E27" s="90">
        <v>15</v>
      </c>
      <c r="F27" s="327">
        <v>20</v>
      </c>
      <c r="G27" s="90">
        <v>20</v>
      </c>
      <c r="H27" s="328">
        <f t="shared" si="0"/>
        <v>55</v>
      </c>
      <c r="I27" s="329"/>
      <c r="J27" s="329"/>
      <c r="K27" s="329"/>
      <c r="L27" s="330"/>
      <c r="M27" s="330"/>
    </row>
    <row r="28" spans="1:13" ht="38.25">
      <c r="A28" s="90">
        <v>26</v>
      </c>
      <c r="B28" s="324" t="s">
        <v>383</v>
      </c>
      <c r="C28" s="333"/>
      <c r="D28" s="326" t="s">
        <v>382</v>
      </c>
      <c r="E28" s="90">
        <v>15</v>
      </c>
      <c r="F28" s="327">
        <v>10</v>
      </c>
      <c r="G28" s="90">
        <v>10</v>
      </c>
      <c r="H28" s="328">
        <f t="shared" si="0"/>
        <v>35</v>
      </c>
      <c r="I28" s="329"/>
      <c r="J28" s="329"/>
      <c r="K28" s="329"/>
      <c r="L28" s="330"/>
      <c r="M28" s="330"/>
    </row>
    <row r="29" spans="1:13" ht="229.5">
      <c r="A29" s="90">
        <v>27</v>
      </c>
      <c r="B29" s="324" t="s">
        <v>384</v>
      </c>
      <c r="C29" s="325"/>
      <c r="D29" s="326" t="s">
        <v>378</v>
      </c>
      <c r="E29" s="90">
        <v>20</v>
      </c>
      <c r="F29" s="327">
        <v>2</v>
      </c>
      <c r="G29" s="90">
        <v>20</v>
      </c>
      <c r="H29" s="328">
        <f t="shared" si="0"/>
        <v>42</v>
      </c>
      <c r="I29" s="329"/>
      <c r="J29" s="329"/>
      <c r="K29" s="329"/>
      <c r="L29" s="330"/>
      <c r="M29" s="330"/>
    </row>
    <row r="30" spans="1:13" ht="89.25">
      <c r="A30" s="90">
        <v>28</v>
      </c>
      <c r="B30" s="324" t="s">
        <v>385</v>
      </c>
      <c r="C30" s="325"/>
      <c r="D30" s="326" t="s">
        <v>378</v>
      </c>
      <c r="E30" s="90">
        <v>5</v>
      </c>
      <c r="F30" s="327">
        <v>0</v>
      </c>
      <c r="G30" s="90">
        <v>0</v>
      </c>
      <c r="H30" s="328">
        <f t="shared" si="0"/>
        <v>5</v>
      </c>
      <c r="I30" s="329"/>
      <c r="J30" s="329"/>
      <c r="K30" s="329"/>
      <c r="L30" s="330"/>
      <c r="M30" s="330"/>
    </row>
    <row r="31" spans="1:13" ht="165.75">
      <c r="A31" s="90">
        <v>29</v>
      </c>
      <c r="B31" s="324" t="s">
        <v>386</v>
      </c>
      <c r="C31" s="325"/>
      <c r="D31" s="326" t="s">
        <v>378</v>
      </c>
      <c r="E31" s="90">
        <v>350</v>
      </c>
      <c r="F31" s="327">
        <v>60</v>
      </c>
      <c r="G31" s="90">
        <v>50</v>
      </c>
      <c r="H31" s="328">
        <f t="shared" si="0"/>
        <v>460</v>
      </c>
      <c r="I31" s="329"/>
      <c r="J31" s="329"/>
      <c r="K31" s="329"/>
      <c r="L31" s="330"/>
      <c r="M31" s="330"/>
    </row>
    <row r="32" spans="1:13" ht="216.75">
      <c r="A32" s="90">
        <v>30</v>
      </c>
      <c r="B32" s="324" t="s">
        <v>387</v>
      </c>
      <c r="C32" s="325"/>
      <c r="D32" s="326" t="s">
        <v>378</v>
      </c>
      <c r="E32" s="90">
        <v>10</v>
      </c>
      <c r="F32" s="327">
        <v>0</v>
      </c>
      <c r="G32" s="90">
        <v>10</v>
      </c>
      <c r="H32" s="328">
        <f t="shared" si="0"/>
        <v>20</v>
      </c>
      <c r="I32" s="329"/>
      <c r="J32" s="329"/>
      <c r="K32" s="329"/>
      <c r="L32" s="330"/>
      <c r="M32" s="330"/>
    </row>
    <row r="33" spans="1:13" ht="127.5">
      <c r="A33" s="90">
        <v>31</v>
      </c>
      <c r="B33" s="324" t="s">
        <v>388</v>
      </c>
      <c r="C33" s="325"/>
      <c r="D33" s="326" t="s">
        <v>378</v>
      </c>
      <c r="E33" s="90">
        <v>100</v>
      </c>
      <c r="F33" s="327">
        <v>30</v>
      </c>
      <c r="G33" s="90">
        <v>5</v>
      </c>
      <c r="H33" s="328">
        <f t="shared" si="0"/>
        <v>135</v>
      </c>
      <c r="I33" s="329"/>
      <c r="J33" s="329"/>
      <c r="K33" s="329"/>
      <c r="L33" s="330"/>
      <c r="M33" s="330"/>
    </row>
    <row r="34" spans="1:13" ht="76.5">
      <c r="A34" s="90">
        <v>32</v>
      </c>
      <c r="B34" s="324" t="s">
        <v>389</v>
      </c>
      <c r="C34" s="325"/>
      <c r="D34" s="326" t="s">
        <v>378</v>
      </c>
      <c r="E34" s="90">
        <v>100</v>
      </c>
      <c r="F34" s="327">
        <v>50</v>
      </c>
      <c r="G34" s="90">
        <v>0</v>
      </c>
      <c r="H34" s="328">
        <f t="shared" si="0"/>
        <v>150</v>
      </c>
      <c r="I34" s="329"/>
      <c r="J34" s="329"/>
      <c r="K34" s="329"/>
      <c r="L34" s="330"/>
      <c r="M34" s="330"/>
    </row>
    <row r="35" spans="1:13" ht="102">
      <c r="A35" s="90">
        <v>33</v>
      </c>
      <c r="B35" s="324" t="s">
        <v>390</v>
      </c>
      <c r="C35" s="325"/>
      <c r="D35" s="326" t="s">
        <v>378</v>
      </c>
      <c r="E35" s="90">
        <v>0</v>
      </c>
      <c r="F35" s="327">
        <v>100</v>
      </c>
      <c r="G35" s="90">
        <v>100</v>
      </c>
      <c r="H35" s="328">
        <f t="shared" si="0"/>
        <v>200</v>
      </c>
      <c r="I35" s="329"/>
      <c r="J35" s="329"/>
      <c r="K35" s="329"/>
      <c r="L35" s="330"/>
      <c r="M35" s="330"/>
    </row>
    <row r="36" spans="1:13" ht="102">
      <c r="A36" s="90">
        <v>34</v>
      </c>
      <c r="B36" s="324" t="s">
        <v>391</v>
      </c>
      <c r="C36" s="325"/>
      <c r="D36" s="326" t="s">
        <v>378</v>
      </c>
      <c r="E36" s="90">
        <v>100</v>
      </c>
      <c r="F36" s="327">
        <v>30</v>
      </c>
      <c r="G36" s="90">
        <v>100</v>
      </c>
      <c r="H36" s="328">
        <f t="shared" si="0"/>
        <v>230</v>
      </c>
      <c r="I36" s="329"/>
      <c r="J36" s="329"/>
      <c r="K36" s="329"/>
      <c r="L36" s="330"/>
      <c r="M36" s="330"/>
    </row>
    <row r="37" spans="1:13" ht="51">
      <c r="A37" s="90">
        <v>35</v>
      </c>
      <c r="B37" s="324" t="s">
        <v>392</v>
      </c>
      <c r="C37" s="325"/>
      <c r="D37" s="326" t="s">
        <v>378</v>
      </c>
      <c r="E37" s="90">
        <v>0</v>
      </c>
      <c r="F37" s="327">
        <v>150</v>
      </c>
      <c r="G37" s="90">
        <v>150</v>
      </c>
      <c r="H37" s="328">
        <f t="shared" si="0"/>
        <v>300</v>
      </c>
      <c r="I37" s="329"/>
      <c r="J37" s="329"/>
      <c r="K37" s="329"/>
      <c r="L37" s="330"/>
      <c r="M37" s="330"/>
    </row>
    <row r="38" spans="1:13" ht="51">
      <c r="A38" s="90">
        <v>36</v>
      </c>
      <c r="B38" s="324" t="s">
        <v>393</v>
      </c>
      <c r="C38" s="325"/>
      <c r="D38" s="326" t="s">
        <v>378</v>
      </c>
      <c r="E38" s="90">
        <v>200</v>
      </c>
      <c r="F38" s="327">
        <v>80</v>
      </c>
      <c r="G38" s="90">
        <v>100</v>
      </c>
      <c r="H38" s="328">
        <f t="shared" si="0"/>
        <v>380</v>
      </c>
      <c r="I38" s="329"/>
      <c r="J38" s="329"/>
      <c r="K38" s="329"/>
      <c r="L38" s="330"/>
      <c r="M38" s="330"/>
    </row>
    <row r="39" spans="1:13" ht="51">
      <c r="A39" s="90">
        <v>37</v>
      </c>
      <c r="B39" s="324" t="s">
        <v>394</v>
      </c>
      <c r="C39" s="325"/>
      <c r="D39" s="326" t="s">
        <v>378</v>
      </c>
      <c r="E39" s="90">
        <v>0</v>
      </c>
      <c r="F39" s="327">
        <v>30</v>
      </c>
      <c r="G39" s="90">
        <v>30</v>
      </c>
      <c r="H39" s="328">
        <f t="shared" si="0"/>
        <v>60</v>
      </c>
      <c r="I39" s="329"/>
      <c r="J39" s="329"/>
      <c r="K39" s="329"/>
      <c r="L39" s="330"/>
      <c r="M39" s="330"/>
    </row>
    <row r="40" spans="1:13" ht="51">
      <c r="A40" s="90">
        <v>38</v>
      </c>
      <c r="B40" s="324" t="s">
        <v>395</v>
      </c>
      <c r="C40" s="325"/>
      <c r="D40" s="326" t="s">
        <v>378</v>
      </c>
      <c r="E40" s="90">
        <v>100</v>
      </c>
      <c r="F40" s="327">
        <v>50</v>
      </c>
      <c r="G40" s="90">
        <v>100</v>
      </c>
      <c r="H40" s="328">
        <f t="shared" si="0"/>
        <v>250</v>
      </c>
      <c r="I40" s="329"/>
      <c r="J40" s="329"/>
      <c r="K40" s="329"/>
      <c r="L40" s="330"/>
      <c r="M40" s="330"/>
    </row>
    <row r="41" spans="1:13" ht="102">
      <c r="A41" s="90">
        <v>39</v>
      </c>
      <c r="B41" s="324" t="s">
        <v>396</v>
      </c>
      <c r="C41" s="325"/>
      <c r="D41" s="326" t="s">
        <v>349</v>
      </c>
      <c r="E41" s="90">
        <v>400</v>
      </c>
      <c r="F41" s="327">
        <v>150</v>
      </c>
      <c r="G41" s="90">
        <v>0</v>
      </c>
      <c r="H41" s="328">
        <f t="shared" si="0"/>
        <v>550</v>
      </c>
      <c r="I41" s="329"/>
      <c r="J41" s="329"/>
      <c r="K41" s="329"/>
      <c r="L41" s="330"/>
      <c r="M41" s="330"/>
    </row>
    <row r="42" spans="1:13" ht="114.75">
      <c r="A42" s="90">
        <v>40</v>
      </c>
      <c r="B42" s="324" t="s">
        <v>397</v>
      </c>
      <c r="C42" s="325"/>
      <c r="D42" s="326" t="s">
        <v>349</v>
      </c>
      <c r="E42" s="90">
        <v>400</v>
      </c>
      <c r="F42" s="327">
        <v>150</v>
      </c>
      <c r="G42" s="90">
        <v>0</v>
      </c>
      <c r="H42" s="328">
        <f t="shared" si="0"/>
        <v>550</v>
      </c>
      <c r="I42" s="329"/>
      <c r="J42" s="329"/>
      <c r="K42" s="329"/>
      <c r="L42" s="330"/>
      <c r="M42" s="330"/>
    </row>
    <row r="43" spans="1:13" ht="153">
      <c r="A43" s="90">
        <v>41</v>
      </c>
      <c r="B43" s="324" t="s">
        <v>398</v>
      </c>
      <c r="C43" s="325"/>
      <c r="D43" s="326" t="s">
        <v>349</v>
      </c>
      <c r="E43" s="90">
        <v>200</v>
      </c>
      <c r="F43" s="327">
        <v>0</v>
      </c>
      <c r="G43" s="90">
        <v>0</v>
      </c>
      <c r="H43" s="328">
        <f t="shared" si="0"/>
        <v>200</v>
      </c>
      <c r="I43" s="329"/>
      <c r="J43" s="329"/>
      <c r="K43" s="329"/>
      <c r="L43" s="330"/>
      <c r="M43" s="330"/>
    </row>
    <row r="44" spans="1:13" ht="76.5">
      <c r="A44" s="90">
        <v>42</v>
      </c>
      <c r="B44" s="324" t="s">
        <v>399</v>
      </c>
      <c r="C44" s="325"/>
      <c r="D44" s="326" t="s">
        <v>349</v>
      </c>
      <c r="E44" s="90">
        <v>20</v>
      </c>
      <c r="F44" s="327">
        <v>0</v>
      </c>
      <c r="G44" s="90">
        <v>0</v>
      </c>
      <c r="H44" s="328">
        <f t="shared" si="0"/>
        <v>20</v>
      </c>
      <c r="I44" s="329"/>
      <c r="J44" s="329"/>
      <c r="K44" s="329"/>
      <c r="L44" s="330"/>
      <c r="M44" s="330"/>
    </row>
    <row r="45" spans="1:13" ht="89.25">
      <c r="A45" s="90">
        <v>43</v>
      </c>
      <c r="B45" s="324" t="s">
        <v>400</v>
      </c>
      <c r="C45" s="325"/>
      <c r="D45" s="326" t="s">
        <v>349</v>
      </c>
      <c r="E45" s="90">
        <v>40</v>
      </c>
      <c r="F45" s="327">
        <v>0</v>
      </c>
      <c r="G45" s="90">
        <v>0</v>
      </c>
      <c r="H45" s="328">
        <f t="shared" si="0"/>
        <v>40</v>
      </c>
      <c r="I45" s="329"/>
      <c r="J45" s="329"/>
      <c r="K45" s="329"/>
      <c r="L45" s="330"/>
      <c r="M45" s="330"/>
    </row>
    <row r="46" spans="1:13" ht="89.25">
      <c r="A46" s="90">
        <v>44</v>
      </c>
      <c r="B46" s="324" t="s">
        <v>401</v>
      </c>
      <c r="C46" s="325"/>
      <c r="D46" s="326" t="s">
        <v>349</v>
      </c>
      <c r="E46" s="90">
        <v>40</v>
      </c>
      <c r="F46" s="327">
        <v>0</v>
      </c>
      <c r="G46" s="90">
        <v>0</v>
      </c>
      <c r="H46" s="328">
        <f t="shared" si="0"/>
        <v>40</v>
      </c>
      <c r="I46" s="329"/>
      <c r="J46" s="329"/>
      <c r="K46" s="329"/>
      <c r="L46" s="330"/>
      <c r="M46" s="330"/>
    </row>
    <row r="47" spans="1:13" ht="89.25">
      <c r="A47" s="90">
        <v>45</v>
      </c>
      <c r="B47" s="324" t="s">
        <v>402</v>
      </c>
      <c r="C47" s="325"/>
      <c r="D47" s="326" t="s">
        <v>349</v>
      </c>
      <c r="E47" s="90">
        <v>20</v>
      </c>
      <c r="F47" s="327">
        <v>0</v>
      </c>
      <c r="G47" s="90">
        <v>0</v>
      </c>
      <c r="H47" s="328">
        <f t="shared" si="0"/>
        <v>20</v>
      </c>
      <c r="I47" s="329"/>
      <c r="J47" s="329"/>
      <c r="K47" s="329"/>
      <c r="L47" s="330"/>
      <c r="M47" s="330"/>
    </row>
    <row r="48" spans="1:13" ht="127.5">
      <c r="A48" s="90">
        <v>46</v>
      </c>
      <c r="B48" s="324" t="s">
        <v>403</v>
      </c>
      <c r="C48" s="325"/>
      <c r="D48" s="326" t="s">
        <v>349</v>
      </c>
      <c r="E48" s="90">
        <v>40</v>
      </c>
      <c r="F48" s="327">
        <v>0</v>
      </c>
      <c r="G48" s="90">
        <v>0</v>
      </c>
      <c r="H48" s="328">
        <f t="shared" si="0"/>
        <v>40</v>
      </c>
      <c r="I48" s="329"/>
      <c r="J48" s="329"/>
      <c r="K48" s="329"/>
      <c r="L48" s="330"/>
      <c r="M48" s="330"/>
    </row>
    <row r="49" spans="1:13" ht="89.25">
      <c r="A49" s="90">
        <v>47</v>
      </c>
      <c r="B49" s="324" t="s">
        <v>404</v>
      </c>
      <c r="C49" s="325"/>
      <c r="D49" s="326" t="s">
        <v>349</v>
      </c>
      <c r="E49" s="90">
        <v>20</v>
      </c>
      <c r="F49" s="327">
        <v>0</v>
      </c>
      <c r="G49" s="90">
        <v>0</v>
      </c>
      <c r="H49" s="328">
        <f t="shared" si="0"/>
        <v>20</v>
      </c>
      <c r="I49" s="329"/>
      <c r="J49" s="329"/>
      <c r="K49" s="329"/>
      <c r="L49" s="330"/>
      <c r="M49" s="330"/>
    </row>
    <row r="50" spans="1:13" ht="63.75">
      <c r="A50" s="90">
        <v>48</v>
      </c>
      <c r="B50" s="324" t="s">
        <v>405</v>
      </c>
      <c r="C50" s="325"/>
      <c r="D50" s="326" t="s">
        <v>349</v>
      </c>
      <c r="E50" s="90">
        <v>40</v>
      </c>
      <c r="F50" s="327">
        <v>0</v>
      </c>
      <c r="G50" s="90">
        <v>0</v>
      </c>
      <c r="H50" s="328">
        <f t="shared" si="0"/>
        <v>40</v>
      </c>
      <c r="I50" s="329"/>
      <c r="J50" s="329"/>
      <c r="K50" s="329"/>
      <c r="L50" s="330"/>
      <c r="M50" s="330"/>
    </row>
    <row r="51" spans="1:13" ht="102">
      <c r="A51" s="90">
        <v>49</v>
      </c>
      <c r="B51" s="334" t="s">
        <v>406</v>
      </c>
      <c r="C51" s="325"/>
      <c r="D51" s="326" t="s">
        <v>407</v>
      </c>
      <c r="E51" s="90">
        <v>5</v>
      </c>
      <c r="F51" s="327">
        <v>0</v>
      </c>
      <c r="G51" s="90">
        <v>0</v>
      </c>
      <c r="H51" s="328">
        <f t="shared" si="0"/>
        <v>5</v>
      </c>
      <c r="I51" s="329"/>
      <c r="J51" s="329"/>
      <c r="K51" s="329"/>
      <c r="L51" s="330"/>
      <c r="M51" s="330"/>
    </row>
    <row r="52" spans="1:13" s="337" customFormat="1" ht="106.5" customHeight="1">
      <c r="A52" s="90">
        <v>50</v>
      </c>
      <c r="B52" s="335" t="s">
        <v>408</v>
      </c>
      <c r="C52" s="336"/>
      <c r="D52" s="326" t="s">
        <v>349</v>
      </c>
      <c r="E52" s="90">
        <v>10</v>
      </c>
      <c r="F52" s="327">
        <v>0</v>
      </c>
      <c r="G52" s="90">
        <v>0</v>
      </c>
      <c r="H52" s="328">
        <f t="shared" si="0"/>
        <v>10</v>
      </c>
      <c r="I52" s="329"/>
      <c r="J52" s="329"/>
      <c r="K52" s="329"/>
      <c r="L52" s="330"/>
      <c r="M52" s="330"/>
    </row>
    <row r="53" spans="1:13" s="337" customFormat="1" ht="95.25" customHeight="1">
      <c r="A53" s="90">
        <v>51</v>
      </c>
      <c r="B53" s="335" t="s">
        <v>409</v>
      </c>
      <c r="C53" s="336"/>
      <c r="D53" s="326" t="s">
        <v>349</v>
      </c>
      <c r="E53" s="90">
        <v>10</v>
      </c>
      <c r="F53" s="327">
        <v>0</v>
      </c>
      <c r="G53" s="90">
        <v>0</v>
      </c>
      <c r="H53" s="328">
        <f t="shared" si="0"/>
        <v>10</v>
      </c>
      <c r="I53" s="329"/>
      <c r="J53" s="329"/>
      <c r="K53" s="329"/>
      <c r="L53" s="330"/>
      <c r="M53" s="330"/>
    </row>
    <row r="54" spans="1:13" ht="63.75">
      <c r="A54" s="90">
        <v>52</v>
      </c>
      <c r="B54" s="338" t="s">
        <v>410</v>
      </c>
      <c r="C54" s="325"/>
      <c r="D54" s="326" t="s">
        <v>411</v>
      </c>
      <c r="E54" s="90">
        <v>60</v>
      </c>
      <c r="F54" s="327">
        <v>0</v>
      </c>
      <c r="G54" s="90">
        <v>0</v>
      </c>
      <c r="H54" s="328">
        <f t="shared" si="0"/>
        <v>60</v>
      </c>
      <c r="I54" s="329"/>
      <c r="J54" s="329"/>
      <c r="K54" s="329"/>
      <c r="L54" s="330"/>
      <c r="M54" s="330"/>
    </row>
    <row r="55" spans="1:13" ht="63.75">
      <c r="A55" s="90">
        <v>53</v>
      </c>
      <c r="B55" s="324" t="s">
        <v>412</v>
      </c>
      <c r="C55" s="325"/>
      <c r="D55" s="326" t="s">
        <v>411</v>
      </c>
      <c r="E55" s="90">
        <v>40</v>
      </c>
      <c r="F55" s="327">
        <v>0</v>
      </c>
      <c r="G55" s="90">
        <v>0</v>
      </c>
      <c r="H55" s="328">
        <f t="shared" si="0"/>
        <v>40</v>
      </c>
      <c r="I55" s="329"/>
      <c r="J55" s="329"/>
      <c r="K55" s="329"/>
      <c r="L55" s="330"/>
      <c r="M55" s="330"/>
    </row>
    <row r="56" spans="1:13" ht="51">
      <c r="A56" s="90">
        <v>54</v>
      </c>
      <c r="B56" s="324" t="s">
        <v>413</v>
      </c>
      <c r="C56" s="325"/>
      <c r="D56" s="326" t="s">
        <v>414</v>
      </c>
      <c r="E56" s="90">
        <v>4</v>
      </c>
      <c r="F56" s="327">
        <v>0</v>
      </c>
      <c r="G56" s="90">
        <v>0</v>
      </c>
      <c r="H56" s="328">
        <f t="shared" si="0"/>
        <v>4</v>
      </c>
      <c r="I56" s="329"/>
      <c r="J56" s="329"/>
      <c r="K56" s="329"/>
      <c r="L56" s="330"/>
      <c r="M56" s="330"/>
    </row>
    <row r="57" spans="1:13" ht="38.25">
      <c r="A57" s="90">
        <v>55</v>
      </c>
      <c r="B57" s="324" t="s">
        <v>415</v>
      </c>
      <c r="C57" s="325"/>
      <c r="D57" s="326" t="s">
        <v>378</v>
      </c>
      <c r="E57" s="90">
        <v>900</v>
      </c>
      <c r="F57" s="327">
        <v>0</v>
      </c>
      <c r="G57" s="90">
        <v>0</v>
      </c>
      <c r="H57" s="328">
        <f t="shared" si="0"/>
        <v>900</v>
      </c>
      <c r="I57" s="329"/>
      <c r="J57" s="329"/>
      <c r="K57" s="329"/>
      <c r="L57" s="330"/>
      <c r="M57" s="330"/>
    </row>
    <row r="58" spans="1:13" ht="89.25">
      <c r="A58" s="90">
        <v>56</v>
      </c>
      <c r="B58" s="324" t="s">
        <v>416</v>
      </c>
      <c r="C58" s="325"/>
      <c r="D58" s="326" t="s">
        <v>378</v>
      </c>
      <c r="E58" s="90">
        <v>150</v>
      </c>
      <c r="F58" s="327">
        <v>0</v>
      </c>
      <c r="G58" s="90">
        <v>0</v>
      </c>
      <c r="H58" s="328">
        <f t="shared" si="0"/>
        <v>150</v>
      </c>
      <c r="I58" s="329"/>
      <c r="J58" s="329"/>
      <c r="K58" s="329"/>
      <c r="L58" s="330"/>
      <c r="M58" s="330"/>
    </row>
    <row r="59" spans="1:13" s="113" customFormat="1" ht="33.75" customHeight="1">
      <c r="A59" s="404">
        <v>0</v>
      </c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57">
        <f>SUM(L3:L58)</f>
        <v>0</v>
      </c>
      <c r="M59" s="57">
        <f>SUM(M3:M58)</f>
        <v>0</v>
      </c>
    </row>
    <row r="60" spans="2:13" ht="12.75">
      <c r="B60" s="339"/>
      <c r="C60" s="339"/>
      <c r="D60" s="340"/>
      <c r="E60" s="339"/>
      <c r="F60" s="341"/>
      <c r="G60" s="341"/>
      <c r="H60" s="339"/>
      <c r="I60" s="342"/>
      <c r="J60" s="342"/>
      <c r="K60" s="339"/>
      <c r="L60" s="339"/>
      <c r="M60" s="339"/>
    </row>
    <row r="61" spans="2:13" ht="12.75">
      <c r="B61" s="339"/>
      <c r="C61" s="339"/>
      <c r="D61" s="340"/>
      <c r="E61" s="339"/>
      <c r="F61" s="341"/>
      <c r="G61" s="341"/>
      <c r="H61" s="339"/>
      <c r="I61" s="342"/>
      <c r="J61" s="342"/>
      <c r="K61" s="339"/>
      <c r="L61" s="339"/>
      <c r="M61" s="339"/>
    </row>
    <row r="62" spans="2:13" ht="233.25" customHeight="1">
      <c r="B62" s="429" t="s">
        <v>514</v>
      </c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</row>
  </sheetData>
  <sheetProtection selectLockedCells="1" selectUnlockedCells="1"/>
  <mergeCells count="3">
    <mergeCell ref="A1:M1"/>
    <mergeCell ref="A59:K59"/>
    <mergeCell ref="B62:M62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9.00390625" style="0" customWidth="1"/>
    <col min="2" max="2" width="33.8515625" style="0" customWidth="1"/>
    <col min="3" max="6" width="9.00390625" style="0" customWidth="1"/>
    <col min="7" max="7" width="9.00390625" style="2" customWidth="1"/>
    <col min="8" max="9" width="9.00390625" style="0" customWidth="1"/>
    <col min="10" max="10" width="9.140625" style="4" customWidth="1"/>
    <col min="11" max="11" width="13.7109375" style="0" customWidth="1"/>
    <col min="12" max="12" width="17.7109375" style="0" customWidth="1"/>
    <col min="13" max="13" width="19.7109375" style="0" customWidth="1"/>
  </cols>
  <sheetData>
    <row r="1" spans="1:13" s="65" customFormat="1" ht="42" customHeight="1">
      <c r="A1" s="430" t="s">
        <v>417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s="344" customFormat="1" ht="63">
      <c r="A2" s="274" t="s">
        <v>418</v>
      </c>
      <c r="B2" s="274" t="s">
        <v>2</v>
      </c>
      <c r="C2" s="274" t="s">
        <v>150</v>
      </c>
      <c r="D2" s="274" t="s">
        <v>4</v>
      </c>
      <c r="E2" s="274" t="s">
        <v>5</v>
      </c>
      <c r="F2" s="274" t="s">
        <v>6</v>
      </c>
      <c r="G2" s="274" t="s">
        <v>7</v>
      </c>
      <c r="H2" s="274" t="s">
        <v>8</v>
      </c>
      <c r="I2" s="274" t="s">
        <v>419</v>
      </c>
      <c r="J2" s="323" t="s">
        <v>151</v>
      </c>
      <c r="K2" s="274" t="s">
        <v>420</v>
      </c>
      <c r="L2" s="274" t="s">
        <v>421</v>
      </c>
      <c r="M2" s="343" t="s">
        <v>13</v>
      </c>
    </row>
    <row r="3" spans="1:13" ht="114.75">
      <c r="A3" s="345">
        <v>1</v>
      </c>
      <c r="B3" s="346" t="s">
        <v>422</v>
      </c>
      <c r="C3" s="345"/>
      <c r="D3" s="21" t="s">
        <v>423</v>
      </c>
      <c r="E3" s="21">
        <v>2</v>
      </c>
      <c r="F3" s="21">
        <v>0</v>
      </c>
      <c r="G3" s="21">
        <v>0</v>
      </c>
      <c r="H3" s="178">
        <f aca="true" t="shared" si="0" ref="H3:H21">E3+F3+G3</f>
        <v>2</v>
      </c>
      <c r="I3" s="22"/>
      <c r="J3" s="22"/>
      <c r="K3" s="292"/>
      <c r="L3" s="347"/>
      <c r="M3" s="106"/>
    </row>
    <row r="4" spans="1:13" ht="129">
      <c r="A4" s="345">
        <v>2</v>
      </c>
      <c r="B4" s="346" t="s">
        <v>424</v>
      </c>
      <c r="C4" s="345"/>
      <c r="D4" s="21" t="s">
        <v>423</v>
      </c>
      <c r="E4" s="21">
        <v>2</v>
      </c>
      <c r="F4" s="21">
        <v>0</v>
      </c>
      <c r="G4" s="21">
        <v>0</v>
      </c>
      <c r="H4" s="178">
        <f t="shared" si="0"/>
        <v>2</v>
      </c>
      <c r="I4" s="22"/>
      <c r="J4" s="22"/>
      <c r="K4" s="292"/>
      <c r="L4" s="347"/>
      <c r="M4" s="106"/>
    </row>
    <row r="5" spans="1:13" ht="114.75">
      <c r="A5" s="345">
        <v>3</v>
      </c>
      <c r="B5" s="346" t="s">
        <v>425</v>
      </c>
      <c r="C5" s="345"/>
      <c r="D5" s="21" t="s">
        <v>426</v>
      </c>
      <c r="E5" s="21">
        <v>420</v>
      </c>
      <c r="F5" s="21">
        <v>50</v>
      </c>
      <c r="G5" s="21">
        <v>120</v>
      </c>
      <c r="H5" s="178">
        <f t="shared" si="0"/>
        <v>590</v>
      </c>
      <c r="I5" s="22"/>
      <c r="J5" s="22"/>
      <c r="K5" s="292"/>
      <c r="L5" s="347"/>
      <c r="M5" s="106"/>
    </row>
    <row r="6" spans="1:13" ht="114.75">
      <c r="A6" s="345">
        <v>4</v>
      </c>
      <c r="B6" s="346" t="s">
        <v>427</v>
      </c>
      <c r="C6" s="345"/>
      <c r="D6" s="21" t="s">
        <v>426</v>
      </c>
      <c r="E6" s="21">
        <v>250</v>
      </c>
      <c r="F6" s="21">
        <v>50</v>
      </c>
      <c r="G6" s="21">
        <v>50</v>
      </c>
      <c r="H6" s="178">
        <f t="shared" si="0"/>
        <v>350</v>
      </c>
      <c r="I6" s="22"/>
      <c r="J6" s="22"/>
      <c r="K6" s="292"/>
      <c r="L6" s="347"/>
      <c r="M6" s="106"/>
    </row>
    <row r="7" spans="1:13" ht="71.25">
      <c r="A7" s="345">
        <v>5</v>
      </c>
      <c r="B7" s="346" t="s">
        <v>428</v>
      </c>
      <c r="C7" s="345"/>
      <c r="D7" s="21" t="s">
        <v>429</v>
      </c>
      <c r="E7" s="21">
        <v>1</v>
      </c>
      <c r="F7" s="21">
        <v>0</v>
      </c>
      <c r="G7" s="21">
        <v>0</v>
      </c>
      <c r="H7" s="178">
        <f t="shared" si="0"/>
        <v>1</v>
      </c>
      <c r="I7" s="22"/>
      <c r="J7" s="22"/>
      <c r="K7" s="292"/>
      <c r="L7" s="347"/>
      <c r="M7" s="106"/>
    </row>
    <row r="8" spans="1:13" ht="85.5">
      <c r="A8" s="345">
        <v>6</v>
      </c>
      <c r="B8" s="346" t="s">
        <v>430</v>
      </c>
      <c r="C8" s="345"/>
      <c r="D8" s="21" t="s">
        <v>431</v>
      </c>
      <c r="E8" s="21">
        <v>1</v>
      </c>
      <c r="F8" s="21">
        <v>0</v>
      </c>
      <c r="G8" s="21">
        <v>0</v>
      </c>
      <c r="H8" s="178">
        <f t="shared" si="0"/>
        <v>1</v>
      </c>
      <c r="I8" s="22"/>
      <c r="J8" s="22"/>
      <c r="K8" s="292"/>
      <c r="L8" s="347"/>
      <c r="M8" s="106"/>
    </row>
    <row r="9" spans="1:13" ht="85.5">
      <c r="A9" s="345">
        <v>7</v>
      </c>
      <c r="B9" s="346" t="s">
        <v>432</v>
      </c>
      <c r="C9" s="345"/>
      <c r="D9" s="21" t="s">
        <v>431</v>
      </c>
      <c r="E9" s="21">
        <v>0</v>
      </c>
      <c r="F9" s="21">
        <v>0</v>
      </c>
      <c r="G9" s="21">
        <v>20</v>
      </c>
      <c r="H9" s="178">
        <f t="shared" si="0"/>
        <v>20</v>
      </c>
      <c r="I9" s="22"/>
      <c r="J9" s="22"/>
      <c r="K9" s="292"/>
      <c r="L9" s="347"/>
      <c r="M9" s="106"/>
    </row>
    <row r="10" spans="1:13" ht="213.75">
      <c r="A10" s="345">
        <v>8</v>
      </c>
      <c r="B10" s="346" t="s">
        <v>433</v>
      </c>
      <c r="C10" s="345"/>
      <c r="D10" s="21" t="s">
        <v>434</v>
      </c>
      <c r="E10" s="21">
        <v>10</v>
      </c>
      <c r="F10" s="21">
        <v>0</v>
      </c>
      <c r="G10" s="21">
        <v>0</v>
      </c>
      <c r="H10" s="178">
        <f t="shared" si="0"/>
        <v>10</v>
      </c>
      <c r="I10" s="22"/>
      <c r="J10" s="22"/>
      <c r="K10" s="292"/>
      <c r="L10" s="347"/>
      <c r="M10" s="106"/>
    </row>
    <row r="11" spans="1:13" s="294" customFormat="1" ht="44.25">
      <c r="A11" s="345">
        <v>9</v>
      </c>
      <c r="B11" s="348" t="s">
        <v>435</v>
      </c>
      <c r="C11" s="349"/>
      <c r="D11" s="11" t="s">
        <v>19</v>
      </c>
      <c r="E11" s="11">
        <v>120</v>
      </c>
      <c r="F11" s="11">
        <v>20</v>
      </c>
      <c r="G11" s="11">
        <v>10</v>
      </c>
      <c r="H11" s="178">
        <f t="shared" si="0"/>
        <v>150</v>
      </c>
      <c r="I11" s="104"/>
      <c r="J11" s="22"/>
      <c r="K11" s="292"/>
      <c r="L11" s="347"/>
      <c r="M11" s="106"/>
    </row>
    <row r="12" spans="1:13" s="2" customFormat="1" ht="28.5">
      <c r="A12" s="345">
        <v>10</v>
      </c>
      <c r="B12" s="346" t="s">
        <v>436</v>
      </c>
      <c r="C12" s="349"/>
      <c r="D12" s="11" t="s">
        <v>19</v>
      </c>
      <c r="E12" s="21">
        <v>40</v>
      </c>
      <c r="F12" s="21">
        <v>2</v>
      </c>
      <c r="G12" s="11">
        <v>15</v>
      </c>
      <c r="H12" s="178">
        <f t="shared" si="0"/>
        <v>57</v>
      </c>
      <c r="I12" s="22"/>
      <c r="J12" s="22"/>
      <c r="K12" s="292"/>
      <c r="L12" s="347"/>
      <c r="M12" s="106"/>
    </row>
    <row r="13" spans="1:13" s="2" customFormat="1" ht="28.5">
      <c r="A13" s="345">
        <v>11</v>
      </c>
      <c r="B13" s="346" t="s">
        <v>437</v>
      </c>
      <c r="C13" s="349"/>
      <c r="D13" s="11" t="s">
        <v>19</v>
      </c>
      <c r="E13" s="21">
        <v>40</v>
      </c>
      <c r="F13" s="21">
        <v>2</v>
      </c>
      <c r="G13" s="11">
        <v>10</v>
      </c>
      <c r="H13" s="178">
        <f t="shared" si="0"/>
        <v>52</v>
      </c>
      <c r="I13" s="22"/>
      <c r="J13" s="22"/>
      <c r="K13" s="292"/>
      <c r="L13" s="347"/>
      <c r="M13" s="106"/>
    </row>
    <row r="14" spans="1:13" ht="44.25">
      <c r="A14" s="345">
        <v>12</v>
      </c>
      <c r="B14" s="350" t="s">
        <v>438</v>
      </c>
      <c r="C14" s="345"/>
      <c r="D14" s="21" t="s">
        <v>55</v>
      </c>
      <c r="E14" s="21">
        <v>20</v>
      </c>
      <c r="F14" s="21">
        <v>0</v>
      </c>
      <c r="G14" s="21">
        <v>20</v>
      </c>
      <c r="H14" s="178">
        <f t="shared" si="0"/>
        <v>40</v>
      </c>
      <c r="I14" s="22"/>
      <c r="J14" s="22"/>
      <c r="K14" s="292"/>
      <c r="L14" s="347"/>
      <c r="M14" s="106"/>
    </row>
    <row r="15" spans="1:13" s="2" customFormat="1" ht="99.75">
      <c r="A15" s="345">
        <v>13</v>
      </c>
      <c r="B15" s="350" t="s">
        <v>439</v>
      </c>
      <c r="C15" s="345"/>
      <c r="D15" s="21" t="s">
        <v>423</v>
      </c>
      <c r="E15" s="21">
        <v>4</v>
      </c>
      <c r="F15" s="21">
        <v>0</v>
      </c>
      <c r="G15" s="21">
        <v>0</v>
      </c>
      <c r="H15" s="178">
        <f t="shared" si="0"/>
        <v>4</v>
      </c>
      <c r="I15" s="22"/>
      <c r="J15" s="22"/>
      <c r="K15" s="292"/>
      <c r="L15" s="347"/>
      <c r="M15" s="106"/>
    </row>
    <row r="16" spans="1:13" ht="114">
      <c r="A16" s="345">
        <v>14</v>
      </c>
      <c r="B16" s="350" t="s">
        <v>440</v>
      </c>
      <c r="C16" s="345"/>
      <c r="D16" s="21" t="s">
        <v>441</v>
      </c>
      <c r="E16" s="21">
        <v>75</v>
      </c>
      <c r="F16" s="21">
        <v>0</v>
      </c>
      <c r="G16" s="21">
        <v>0</v>
      </c>
      <c r="H16" s="178">
        <f t="shared" si="0"/>
        <v>75</v>
      </c>
      <c r="I16" s="22"/>
      <c r="J16" s="22"/>
      <c r="K16" s="292"/>
      <c r="L16" s="347"/>
      <c r="M16" s="106"/>
    </row>
    <row r="17" spans="1:13" ht="114">
      <c r="A17" s="345">
        <v>15</v>
      </c>
      <c r="B17" s="350" t="s">
        <v>442</v>
      </c>
      <c r="C17" s="345"/>
      <c r="D17" s="21" t="s">
        <v>423</v>
      </c>
      <c r="E17" s="21">
        <v>40</v>
      </c>
      <c r="F17" s="21">
        <v>0</v>
      </c>
      <c r="G17" s="21">
        <v>0</v>
      </c>
      <c r="H17" s="178">
        <f t="shared" si="0"/>
        <v>40</v>
      </c>
      <c r="I17" s="22"/>
      <c r="J17" s="22"/>
      <c r="K17" s="292"/>
      <c r="L17" s="347"/>
      <c r="M17" s="106"/>
    </row>
    <row r="18" spans="1:13" ht="28.5">
      <c r="A18" s="345">
        <v>16</v>
      </c>
      <c r="B18" s="350" t="s">
        <v>443</v>
      </c>
      <c r="C18" s="345"/>
      <c r="D18" s="21" t="s">
        <v>444</v>
      </c>
      <c r="E18" s="21">
        <v>150</v>
      </c>
      <c r="F18" s="21">
        <v>0</v>
      </c>
      <c r="G18" s="21">
        <v>0</v>
      </c>
      <c r="H18" s="178">
        <f t="shared" si="0"/>
        <v>150</v>
      </c>
      <c r="I18" s="22"/>
      <c r="J18" s="22"/>
      <c r="K18" s="292"/>
      <c r="L18" s="347"/>
      <c r="M18" s="106"/>
    </row>
    <row r="19" spans="1:13" ht="28.5">
      <c r="A19" s="351">
        <v>17</v>
      </c>
      <c r="B19" s="352" t="s">
        <v>445</v>
      </c>
      <c r="C19" s="351"/>
      <c r="D19" s="353" t="s">
        <v>446</v>
      </c>
      <c r="E19" s="353">
        <v>50</v>
      </c>
      <c r="F19" s="353">
        <v>0</v>
      </c>
      <c r="G19" s="353">
        <v>10</v>
      </c>
      <c r="H19" s="354">
        <f t="shared" si="0"/>
        <v>60</v>
      </c>
      <c r="I19" s="355"/>
      <c r="J19" s="22"/>
      <c r="K19" s="292"/>
      <c r="L19" s="347"/>
      <c r="M19" s="106"/>
    </row>
    <row r="20" spans="1:13" ht="42.75">
      <c r="A20" s="345">
        <v>18</v>
      </c>
      <c r="B20" s="350" t="s">
        <v>447</v>
      </c>
      <c r="C20" s="345"/>
      <c r="D20" s="21" t="s">
        <v>19</v>
      </c>
      <c r="E20" s="21">
        <v>60</v>
      </c>
      <c r="F20" s="21">
        <v>0</v>
      </c>
      <c r="G20" s="21">
        <v>10</v>
      </c>
      <c r="H20" s="178">
        <f t="shared" si="0"/>
        <v>70</v>
      </c>
      <c r="I20" s="22"/>
      <c r="J20" s="22"/>
      <c r="K20" s="292"/>
      <c r="L20" s="347"/>
      <c r="M20" s="106"/>
    </row>
    <row r="21" spans="1:13" ht="28.5">
      <c r="A21" s="345">
        <v>19</v>
      </c>
      <c r="B21" s="350" t="s">
        <v>448</v>
      </c>
      <c r="C21" s="345"/>
      <c r="D21" s="21" t="s">
        <v>19</v>
      </c>
      <c r="E21" s="21">
        <v>30</v>
      </c>
      <c r="F21" s="21">
        <v>0</v>
      </c>
      <c r="G21" s="21">
        <v>5</v>
      </c>
      <c r="H21" s="178">
        <f t="shared" si="0"/>
        <v>35</v>
      </c>
      <c r="I21" s="22"/>
      <c r="J21" s="22"/>
      <c r="K21" s="292"/>
      <c r="L21" s="347"/>
      <c r="M21" s="106"/>
    </row>
    <row r="22" spans="1:13" ht="41.25" customHeight="1">
      <c r="A22" s="405" t="s">
        <v>78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356">
        <f>SUM(L3:L21)</f>
        <v>0</v>
      </c>
      <c r="M22" s="356">
        <f>SUM(M3:M21)</f>
        <v>0</v>
      </c>
    </row>
  </sheetData>
  <sheetProtection selectLockedCells="1" selectUnlockedCells="1"/>
  <mergeCells count="2">
    <mergeCell ref="A1:M1"/>
    <mergeCell ref="A22:K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zoomScalePageLayoutView="0" workbookViewId="0" topLeftCell="A1">
      <selection activeCell="P7" sqref="P7"/>
    </sheetView>
  </sheetViews>
  <sheetFormatPr defaultColWidth="10.8515625" defaultRowHeight="12.75"/>
  <cols>
    <col min="1" max="1" width="7.57421875" style="0" customWidth="1"/>
    <col min="2" max="2" width="42.28125" style="0" customWidth="1"/>
    <col min="3" max="3" width="16.00390625" style="0" customWidth="1"/>
    <col min="4" max="4" width="5.7109375" style="0" customWidth="1"/>
    <col min="5" max="6" width="9.140625" style="0" customWidth="1"/>
    <col min="7" max="7" width="9.140625" style="2" customWidth="1"/>
    <col min="8" max="8" width="9.140625" style="3" customWidth="1"/>
    <col min="9" max="9" width="12.7109375" style="0" customWidth="1"/>
    <col min="10" max="10" width="11.421875" style="0" hidden="1" customWidth="1"/>
    <col min="11" max="11" width="13.00390625" style="4" customWidth="1"/>
    <col min="12" max="12" width="14.28125" style="0" customWidth="1"/>
    <col min="13" max="13" width="15.8515625" style="0" customWidth="1"/>
    <col min="14" max="14" width="18.8515625" style="0" customWidth="1"/>
  </cols>
  <sheetData>
    <row r="1" spans="1:14" s="183" customFormat="1" ht="36.75" customHeight="1">
      <c r="A1" s="406" t="s">
        <v>449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13" customFormat="1" ht="72">
      <c r="A2" s="141" t="s">
        <v>1</v>
      </c>
      <c r="B2" s="141" t="s">
        <v>2</v>
      </c>
      <c r="C2" s="141" t="s">
        <v>3</v>
      </c>
      <c r="D2" s="141" t="s">
        <v>4</v>
      </c>
      <c r="E2" s="141" t="s">
        <v>5</v>
      </c>
      <c r="F2" s="141" t="s">
        <v>6</v>
      </c>
      <c r="G2" s="211" t="s">
        <v>7</v>
      </c>
      <c r="H2" s="141" t="s">
        <v>8</v>
      </c>
      <c r="I2" s="141" t="s">
        <v>9</v>
      </c>
      <c r="J2" s="141"/>
      <c r="K2" s="357" t="s">
        <v>10</v>
      </c>
      <c r="L2" s="141" t="s">
        <v>11</v>
      </c>
      <c r="M2" s="141" t="s">
        <v>12</v>
      </c>
      <c r="N2" s="141" t="s">
        <v>13</v>
      </c>
    </row>
    <row r="3" spans="1:14" s="113" customFormat="1" ht="54" customHeight="1">
      <c r="A3" s="358">
        <v>1</v>
      </c>
      <c r="B3" s="359" t="s">
        <v>450</v>
      </c>
      <c r="C3" s="360"/>
      <c r="D3" s="361" t="s">
        <v>451</v>
      </c>
      <c r="E3" s="358">
        <v>350</v>
      </c>
      <c r="F3" s="358">
        <v>60</v>
      </c>
      <c r="G3" s="358">
        <v>5</v>
      </c>
      <c r="H3" s="362">
        <f>E3+F3+G3</f>
        <v>415</v>
      </c>
      <c r="I3" s="363"/>
      <c r="J3" s="363"/>
      <c r="K3" s="363"/>
      <c r="L3" s="364"/>
      <c r="M3" s="363"/>
      <c r="N3" s="363"/>
    </row>
    <row r="4" spans="1:14" s="113" customFormat="1" ht="47.25" customHeight="1">
      <c r="A4" s="365">
        <v>2</v>
      </c>
      <c r="B4" s="359" t="s">
        <v>452</v>
      </c>
      <c r="C4" s="360"/>
      <c r="D4" s="361" t="s">
        <v>451</v>
      </c>
      <c r="E4" s="358">
        <v>0</v>
      </c>
      <c r="F4" s="358">
        <v>20</v>
      </c>
      <c r="G4" s="358">
        <v>20</v>
      </c>
      <c r="H4" s="362">
        <f>E4+F4+G4</f>
        <v>40</v>
      </c>
      <c r="I4" s="363"/>
      <c r="J4" s="363"/>
      <c r="K4" s="363"/>
      <c r="L4" s="364"/>
      <c r="M4" s="363"/>
      <c r="N4" s="363"/>
    </row>
    <row r="5" spans="1:14" s="209" customFormat="1" ht="42" customHeight="1">
      <c r="A5" s="366">
        <v>3</v>
      </c>
      <c r="B5" s="367" t="s">
        <v>453</v>
      </c>
      <c r="C5" s="368"/>
      <c r="D5" s="369" t="s">
        <v>19</v>
      </c>
      <c r="E5" s="369">
        <v>0</v>
      </c>
      <c r="F5" s="369">
        <v>30</v>
      </c>
      <c r="G5" s="370">
        <v>40</v>
      </c>
      <c r="H5" s="362">
        <f>E5+F5+G5</f>
        <v>70</v>
      </c>
      <c r="I5" s="363"/>
      <c r="J5" s="363"/>
      <c r="K5" s="363"/>
      <c r="L5" s="364"/>
      <c r="M5" s="363"/>
      <c r="N5" s="363"/>
    </row>
    <row r="6" spans="1:14" ht="54.75" customHeight="1">
      <c r="A6" s="148">
        <v>4</v>
      </c>
      <c r="B6" s="250" t="s">
        <v>454</v>
      </c>
      <c r="C6" s="187"/>
      <c r="D6" s="148" t="s">
        <v>19</v>
      </c>
      <c r="E6" s="148">
        <v>15</v>
      </c>
      <c r="F6" s="148">
        <v>30</v>
      </c>
      <c r="G6" s="149">
        <v>10</v>
      </c>
      <c r="H6" s="362">
        <f>E6+F6+G6</f>
        <v>55</v>
      </c>
      <c r="I6" s="152"/>
      <c r="J6" s="152"/>
      <c r="K6" s="363"/>
      <c r="L6" s="364"/>
      <c r="M6" s="363"/>
      <c r="N6" s="363"/>
    </row>
    <row r="7" spans="1:14" ht="145.5" customHeight="1">
      <c r="A7" s="148">
        <v>5</v>
      </c>
      <c r="B7" s="296" t="s">
        <v>455</v>
      </c>
      <c r="C7" s="187"/>
      <c r="D7" s="148" t="s">
        <v>19</v>
      </c>
      <c r="E7" s="148">
        <v>60</v>
      </c>
      <c r="F7" s="148">
        <v>0</v>
      </c>
      <c r="G7" s="149">
        <v>50</v>
      </c>
      <c r="H7" s="362">
        <f>E7+F7+G7</f>
        <v>110</v>
      </c>
      <c r="I7" s="152"/>
      <c r="J7" s="152"/>
      <c r="K7" s="363"/>
      <c r="L7" s="364"/>
      <c r="M7" s="363"/>
      <c r="N7" s="363"/>
    </row>
    <row r="8" spans="1:14" ht="54.75" customHeight="1">
      <c r="A8" s="401" t="s">
        <v>78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371">
        <f>SUM(M3:M7)</f>
        <v>0</v>
      </c>
      <c r="N8" s="372">
        <f>SUM(N3:N7)</f>
        <v>0</v>
      </c>
    </row>
  </sheetData>
  <sheetProtection selectLockedCells="1" selectUnlockedCells="1"/>
  <mergeCells count="2">
    <mergeCell ref="A1:N1"/>
    <mergeCell ref="A8:L8"/>
  </mergeCells>
  <printOptions/>
  <pageMargins left="0.7875" right="0.7875" top="0.2833333333333333" bottom="0.25972222222222224" header="0.5118110236220472" footer="0.5118110236220472"/>
  <pageSetup fitToHeight="0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75" zoomScaleNormal="75" zoomScalePageLayoutView="0" workbookViewId="0" topLeftCell="A2">
      <selection activeCell="P10" sqref="P10"/>
    </sheetView>
  </sheetViews>
  <sheetFormatPr defaultColWidth="10.8515625" defaultRowHeight="12.75"/>
  <cols>
    <col min="1" max="1" width="5.00390625" style="0" customWidth="1"/>
    <col min="2" max="2" width="42.140625" style="0" customWidth="1"/>
    <col min="3" max="3" width="14.57421875" style="0" customWidth="1"/>
    <col min="4" max="4" width="6.28125" style="0" customWidth="1"/>
    <col min="5" max="6" width="9.57421875" style="0" customWidth="1"/>
    <col min="7" max="7" width="9.57421875" style="2" customWidth="1"/>
    <col min="8" max="8" width="9.57421875" style="0" customWidth="1"/>
    <col min="9" max="9" width="17.8515625" style="0" customWidth="1"/>
    <col min="10" max="10" width="11.421875" style="0" hidden="1" customWidth="1"/>
    <col min="11" max="11" width="13.140625" style="4" customWidth="1"/>
    <col min="12" max="12" width="13.8515625" style="0" customWidth="1"/>
    <col min="13" max="13" width="19.421875" style="0" customWidth="1"/>
    <col min="14" max="14" width="21.28125" style="0" customWidth="1"/>
  </cols>
  <sheetData>
    <row r="1" spans="1:14" s="183" customFormat="1" ht="36" customHeight="1">
      <c r="A1" s="431" t="s">
        <v>456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5" s="2" customFormat="1" ht="72">
      <c r="A2" s="141" t="s">
        <v>1</v>
      </c>
      <c r="B2" s="141" t="s">
        <v>2</v>
      </c>
      <c r="C2" s="141" t="s">
        <v>3</v>
      </c>
      <c r="D2" s="141" t="s">
        <v>4</v>
      </c>
      <c r="E2" s="141" t="s">
        <v>5</v>
      </c>
      <c r="F2" s="141" t="s">
        <v>6</v>
      </c>
      <c r="G2" s="211" t="s">
        <v>7</v>
      </c>
      <c r="H2" s="141" t="s">
        <v>8</v>
      </c>
      <c r="I2" s="141" t="s">
        <v>9</v>
      </c>
      <c r="J2" s="141"/>
      <c r="K2" s="357" t="s">
        <v>10</v>
      </c>
      <c r="L2" s="141" t="s">
        <v>11</v>
      </c>
      <c r="M2" s="141" t="s">
        <v>12</v>
      </c>
      <c r="N2" s="141" t="s">
        <v>13</v>
      </c>
      <c r="O2" s="373"/>
    </row>
    <row r="3" spans="1:14" s="2" customFormat="1" ht="44.25" customHeight="1">
      <c r="A3" s="148">
        <v>1</v>
      </c>
      <c r="B3" s="250" t="s">
        <v>457</v>
      </c>
      <c r="C3" s="374"/>
      <c r="D3" s="248" t="s">
        <v>458</v>
      </c>
      <c r="E3" s="148">
        <v>0</v>
      </c>
      <c r="F3" s="148">
        <v>10</v>
      </c>
      <c r="G3" s="149">
        <v>20</v>
      </c>
      <c r="H3" s="188">
        <f aca="true" t="shared" si="0" ref="H3:H11">E3+F3+G3</f>
        <v>30</v>
      </c>
      <c r="I3" s="152"/>
      <c r="J3" s="152"/>
      <c r="K3" s="152"/>
      <c r="L3" s="152"/>
      <c r="M3" s="152"/>
      <c r="N3" s="152"/>
    </row>
    <row r="4" spans="1:19" s="2" customFormat="1" ht="50.25" customHeight="1">
      <c r="A4" s="148">
        <v>2</v>
      </c>
      <c r="B4" s="186" t="s">
        <v>459</v>
      </c>
      <c r="C4" s="187"/>
      <c r="D4" s="375" t="s">
        <v>460</v>
      </c>
      <c r="E4" s="148">
        <v>0</v>
      </c>
      <c r="F4" s="148">
        <v>2</v>
      </c>
      <c r="G4" s="149">
        <v>30</v>
      </c>
      <c r="H4" s="188">
        <f t="shared" si="0"/>
        <v>32</v>
      </c>
      <c r="I4" s="152"/>
      <c r="J4" s="152"/>
      <c r="K4" s="152"/>
      <c r="L4" s="152"/>
      <c r="M4" s="152"/>
      <c r="N4" s="152"/>
      <c r="P4" s="376"/>
      <c r="R4" s="3"/>
      <c r="S4" s="3"/>
    </row>
    <row r="5" spans="1:14" s="2" customFormat="1" ht="59.25" customHeight="1">
      <c r="A5" s="148">
        <v>3</v>
      </c>
      <c r="B5" s="186" t="s">
        <v>461</v>
      </c>
      <c r="C5" s="187"/>
      <c r="D5" s="375" t="s">
        <v>460</v>
      </c>
      <c r="E5" s="148">
        <v>0</v>
      </c>
      <c r="F5" s="148">
        <v>0</v>
      </c>
      <c r="G5" s="149">
        <v>30</v>
      </c>
      <c r="H5" s="188">
        <f t="shared" si="0"/>
        <v>30</v>
      </c>
      <c r="I5" s="152"/>
      <c r="J5" s="152"/>
      <c r="K5" s="152"/>
      <c r="L5" s="152"/>
      <c r="M5" s="152"/>
      <c r="N5" s="152"/>
    </row>
    <row r="6" spans="1:14" s="2" customFormat="1" ht="38.25" customHeight="1">
      <c r="A6" s="148">
        <v>4</v>
      </c>
      <c r="B6" s="377" t="s">
        <v>462</v>
      </c>
      <c r="C6" s="368"/>
      <c r="D6" s="378" t="s">
        <v>19</v>
      </c>
      <c r="E6" s="148">
        <v>60</v>
      </c>
      <c r="F6" s="148">
        <v>1</v>
      </c>
      <c r="G6" s="149">
        <v>80</v>
      </c>
      <c r="H6" s="188">
        <f t="shared" si="0"/>
        <v>141</v>
      </c>
      <c r="I6" s="363"/>
      <c r="J6" s="363"/>
      <c r="K6" s="152"/>
      <c r="L6" s="152"/>
      <c r="M6" s="152"/>
      <c r="N6" s="152"/>
    </row>
    <row r="7" spans="1:16" s="2" customFormat="1" ht="45" customHeight="1">
      <c r="A7" s="148">
        <v>5</v>
      </c>
      <c r="B7" s="186" t="s">
        <v>463</v>
      </c>
      <c r="C7" s="187"/>
      <c r="D7" s="375" t="s">
        <v>19</v>
      </c>
      <c r="E7" s="148">
        <v>10</v>
      </c>
      <c r="F7" s="148">
        <v>2</v>
      </c>
      <c r="G7" s="149">
        <v>50</v>
      </c>
      <c r="H7" s="188">
        <f t="shared" si="0"/>
        <v>62</v>
      </c>
      <c r="I7" s="152"/>
      <c r="J7" s="152"/>
      <c r="K7" s="152"/>
      <c r="L7" s="152"/>
      <c r="M7" s="152"/>
      <c r="N7" s="152"/>
      <c r="P7" s="379"/>
    </row>
    <row r="8" spans="1:14" s="2" customFormat="1" ht="45" customHeight="1">
      <c r="A8" s="149">
        <v>6</v>
      </c>
      <c r="B8" s="318" t="s">
        <v>464</v>
      </c>
      <c r="C8" s="319"/>
      <c r="D8" s="248" t="s">
        <v>19</v>
      </c>
      <c r="E8" s="149">
        <v>0</v>
      </c>
      <c r="F8" s="149">
        <v>2</v>
      </c>
      <c r="G8" s="149">
        <v>50</v>
      </c>
      <c r="H8" s="150">
        <f t="shared" si="0"/>
        <v>52</v>
      </c>
      <c r="I8" s="153"/>
      <c r="J8" s="153"/>
      <c r="K8" s="153"/>
      <c r="L8" s="153"/>
      <c r="M8" s="153"/>
      <c r="N8" s="153"/>
    </row>
    <row r="9" spans="1:16" s="2" customFormat="1" ht="57.75" customHeight="1">
      <c r="A9" s="148">
        <v>7</v>
      </c>
      <c r="B9" s="186" t="s">
        <v>465</v>
      </c>
      <c r="C9" s="187"/>
      <c r="D9" s="375" t="s">
        <v>19</v>
      </c>
      <c r="E9" s="148">
        <v>0</v>
      </c>
      <c r="F9" s="148">
        <v>0</v>
      </c>
      <c r="G9" s="149">
        <v>40</v>
      </c>
      <c r="H9" s="188">
        <f t="shared" si="0"/>
        <v>40</v>
      </c>
      <c r="I9" s="152"/>
      <c r="J9" s="152"/>
      <c r="K9" s="152"/>
      <c r="L9" s="152"/>
      <c r="M9" s="152"/>
      <c r="N9" s="152"/>
      <c r="P9" s="379"/>
    </row>
    <row r="10" spans="1:16" s="2" customFormat="1" ht="48.75" customHeight="1">
      <c r="A10" s="148">
        <v>8</v>
      </c>
      <c r="B10" s="186" t="s">
        <v>466</v>
      </c>
      <c r="C10" s="187"/>
      <c r="D10" s="375" t="s">
        <v>19</v>
      </c>
      <c r="E10" s="148">
        <v>0</v>
      </c>
      <c r="F10" s="148">
        <v>0</v>
      </c>
      <c r="G10" s="149">
        <v>5</v>
      </c>
      <c r="H10" s="188">
        <f t="shared" si="0"/>
        <v>5</v>
      </c>
      <c r="I10" s="152"/>
      <c r="J10" s="152"/>
      <c r="K10" s="152"/>
      <c r="L10" s="152"/>
      <c r="M10" s="152"/>
      <c r="N10" s="152"/>
      <c r="P10" s="379"/>
    </row>
    <row r="11" spans="1:16" s="2" customFormat="1" ht="45.75" customHeight="1">
      <c r="A11" s="148">
        <v>9</v>
      </c>
      <c r="B11" s="186" t="s">
        <v>467</v>
      </c>
      <c r="C11" s="187"/>
      <c r="D11" s="375" t="s">
        <v>19</v>
      </c>
      <c r="E11" s="148">
        <v>0</v>
      </c>
      <c r="F11" s="148">
        <v>0</v>
      </c>
      <c r="G11" s="149">
        <v>20</v>
      </c>
      <c r="H11" s="188">
        <f t="shared" si="0"/>
        <v>20</v>
      </c>
      <c r="I11" s="152"/>
      <c r="J11" s="152"/>
      <c r="K11" s="152"/>
      <c r="L11" s="152"/>
      <c r="M11" s="152"/>
      <c r="N11" s="152"/>
      <c r="P11" s="379"/>
    </row>
    <row r="12" spans="1:14" s="140" customFormat="1" ht="33.75" customHeight="1">
      <c r="A12" s="432" t="s">
        <v>78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190">
        <f>SUM(M3:M11)</f>
        <v>0</v>
      </c>
      <c r="N12" s="190">
        <f>SUM(N3:N11)</f>
        <v>0</v>
      </c>
    </row>
    <row r="13" spans="1:13" s="2" customFormat="1" ht="15">
      <c r="A13" s="380"/>
      <c r="B13" s="72"/>
      <c r="C13" s="72"/>
      <c r="D13" s="72"/>
      <c r="E13" s="113"/>
      <c r="F13" s="113"/>
      <c r="G13" s="113"/>
      <c r="H13" s="113"/>
      <c r="I13" s="113"/>
      <c r="J13" s="113"/>
      <c r="K13" s="381"/>
      <c r="L13" s="113"/>
      <c r="M13" s="113"/>
    </row>
    <row r="14" spans="2:11" s="159" customFormat="1" ht="28.5" customHeight="1">
      <c r="B14" s="157" t="s">
        <v>79</v>
      </c>
      <c r="C14" s="157"/>
      <c r="D14" s="157"/>
      <c r="E14" s="157"/>
      <c r="F14" s="157"/>
      <c r="G14" s="158"/>
      <c r="H14" s="157"/>
      <c r="I14" s="140"/>
      <c r="K14" s="160"/>
    </row>
  </sheetData>
  <sheetProtection selectLockedCells="1" selectUnlockedCells="1"/>
  <mergeCells count="2">
    <mergeCell ref="A1:N1"/>
    <mergeCell ref="A12:L12"/>
  </mergeCells>
  <printOptions/>
  <pageMargins left="0.7875" right="0.7875" top="0.2833333333333333" bottom="0.25972222222222224" header="0.5118110236220472" footer="0.5118110236220472"/>
  <pageSetup fitToHeight="0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K16" sqref="K16"/>
    </sheetView>
  </sheetViews>
  <sheetFormatPr defaultColWidth="10.8515625" defaultRowHeight="12.75"/>
  <cols>
    <col min="1" max="1" width="5.421875" style="0" customWidth="1"/>
    <col min="2" max="2" width="32.57421875" style="0" customWidth="1"/>
    <col min="3" max="3" width="16.140625" style="0" customWidth="1"/>
    <col min="4" max="4" width="6.00390625" style="0" customWidth="1"/>
    <col min="5" max="6" width="10.28125" style="0" customWidth="1"/>
    <col min="7" max="7" width="13.57421875" style="2" customWidth="1"/>
    <col min="8" max="8" width="21.140625" style="0" customWidth="1"/>
    <col min="9" max="9" width="12.421875" style="0" customWidth="1"/>
    <col min="10" max="10" width="11.421875" style="0" hidden="1" customWidth="1"/>
    <col min="11" max="11" width="12.140625" style="0" customWidth="1"/>
    <col min="12" max="12" width="14.28125" style="0" customWidth="1"/>
    <col min="13" max="13" width="15.421875" style="0" customWidth="1"/>
    <col min="14" max="14" width="21.140625" style="0" customWidth="1"/>
  </cols>
  <sheetData>
    <row r="1" spans="1:14" s="183" customFormat="1" ht="32.25" customHeight="1">
      <c r="A1" s="406" t="s">
        <v>468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s="113" customFormat="1" ht="53.25" customHeight="1">
      <c r="A2" s="249" t="s">
        <v>1</v>
      </c>
      <c r="B2" s="249" t="s">
        <v>2</v>
      </c>
      <c r="C2" s="257" t="s">
        <v>3</v>
      </c>
      <c r="D2" s="249" t="s">
        <v>4</v>
      </c>
      <c r="E2" s="249" t="s">
        <v>469</v>
      </c>
      <c r="F2" s="249" t="s">
        <v>328</v>
      </c>
      <c r="G2" s="249" t="s">
        <v>470</v>
      </c>
      <c r="H2" s="249" t="s">
        <v>8</v>
      </c>
      <c r="I2" s="257" t="s">
        <v>9</v>
      </c>
      <c r="J2" s="257"/>
      <c r="K2" s="257" t="s">
        <v>10</v>
      </c>
      <c r="L2" s="257" t="s">
        <v>11</v>
      </c>
      <c r="M2" s="257" t="s">
        <v>12</v>
      </c>
      <c r="N2" s="257" t="s">
        <v>13</v>
      </c>
    </row>
    <row r="3" spans="1:14" s="385" customFormat="1" ht="69" customHeight="1">
      <c r="A3" s="248">
        <v>1</v>
      </c>
      <c r="B3" s="146" t="s">
        <v>471</v>
      </c>
      <c r="C3" s="382"/>
      <c r="D3" s="375" t="s">
        <v>19</v>
      </c>
      <c r="E3" s="375">
        <v>40</v>
      </c>
      <c r="F3" s="375">
        <v>60</v>
      </c>
      <c r="G3" s="248">
        <v>12</v>
      </c>
      <c r="H3" s="383">
        <f>G3+F3+E3</f>
        <v>112</v>
      </c>
      <c r="I3" s="384"/>
      <c r="J3" s="384"/>
      <c r="K3" s="384"/>
      <c r="L3" s="298"/>
      <c r="M3" s="298"/>
      <c r="N3" s="384"/>
    </row>
    <row r="4" spans="1:14" s="3" customFormat="1" ht="45.75" customHeight="1">
      <c r="A4" s="433" t="s">
        <v>78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190">
        <f>SUM(M3)</f>
        <v>0</v>
      </c>
      <c r="N4" s="386">
        <f>SUM(N3)</f>
        <v>0</v>
      </c>
    </row>
    <row r="5" s="2" customFormat="1" ht="12.75"/>
    <row r="6" spans="1:5" s="159" customFormat="1" ht="18">
      <c r="A6" s="387"/>
      <c r="B6" s="434" t="s">
        <v>472</v>
      </c>
      <c r="C6" s="434"/>
      <c r="D6" s="434"/>
      <c r="E6" s="434"/>
    </row>
    <row r="7" spans="2:5" ht="12.75">
      <c r="B7" s="434"/>
      <c r="C7" s="434"/>
      <c r="D7" s="434"/>
      <c r="E7" s="434"/>
    </row>
  </sheetData>
  <sheetProtection selectLockedCells="1" selectUnlockedCells="1"/>
  <mergeCells count="3">
    <mergeCell ref="A1:N1"/>
    <mergeCell ref="A4:L4"/>
    <mergeCell ref="B6:E7"/>
  </mergeCells>
  <printOptions/>
  <pageMargins left="0.7875" right="0.7875" top="0.2833333333333333" bottom="0.25972222222222224" header="0.5118110236220472" footer="0.5118110236220472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I3" sqref="I3:M11"/>
    </sheetView>
  </sheetViews>
  <sheetFormatPr defaultColWidth="8.8515625" defaultRowHeight="12.75"/>
  <cols>
    <col min="1" max="1" width="6.140625" style="0" customWidth="1"/>
    <col min="2" max="2" width="34.7109375" style="0" customWidth="1"/>
    <col min="3" max="3" width="12.421875" style="0" customWidth="1"/>
    <col min="4" max="4" width="6.28125" style="0" customWidth="1"/>
    <col min="5" max="5" width="6.8515625" style="0" customWidth="1"/>
    <col min="6" max="6" width="8.8515625" style="0" customWidth="1"/>
    <col min="7" max="7" width="8.8515625" style="2" customWidth="1"/>
    <col min="8" max="9" width="8.8515625" style="0" customWidth="1"/>
    <col min="10" max="10" width="8.8515625" style="4" customWidth="1"/>
    <col min="11" max="11" width="8.8515625" style="0" customWidth="1"/>
    <col min="12" max="12" width="13.140625" style="0" customWidth="1"/>
    <col min="13" max="13" width="14.57421875" style="0" customWidth="1"/>
  </cols>
  <sheetData>
    <row r="1" spans="1:13" s="5" customFormat="1" ht="26.25" customHeight="1">
      <c r="A1" s="394" t="s">
        <v>131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51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8</v>
      </c>
      <c r="I2" s="66" t="s">
        <v>9</v>
      </c>
      <c r="J2" s="67" t="s">
        <v>10</v>
      </c>
      <c r="K2" s="66" t="s">
        <v>11</v>
      </c>
      <c r="L2" s="66" t="s">
        <v>12</v>
      </c>
      <c r="M2" s="68" t="s">
        <v>13</v>
      </c>
    </row>
    <row r="3" spans="1:14" ht="28.5">
      <c r="A3" s="19">
        <v>1</v>
      </c>
      <c r="B3" s="86" t="s">
        <v>132</v>
      </c>
      <c r="C3" s="87"/>
      <c r="D3" s="35" t="s">
        <v>19</v>
      </c>
      <c r="E3" s="37">
        <v>20</v>
      </c>
      <c r="F3" s="37">
        <v>20</v>
      </c>
      <c r="G3" s="32">
        <v>500</v>
      </c>
      <c r="H3" s="16">
        <f aca="true" t="shared" si="0" ref="H3:H11">E3+F3+G3</f>
        <v>540</v>
      </c>
      <c r="I3" s="37"/>
      <c r="J3" s="24"/>
      <c r="K3" s="18"/>
      <c r="L3" s="18"/>
      <c r="M3" s="88"/>
      <c r="N3" s="72"/>
    </row>
    <row r="4" spans="1:14" ht="28.5">
      <c r="A4" s="19">
        <v>2</v>
      </c>
      <c r="B4" s="86" t="s">
        <v>133</v>
      </c>
      <c r="C4" s="87"/>
      <c r="D4" s="35" t="s">
        <v>19</v>
      </c>
      <c r="E4" s="37">
        <v>20</v>
      </c>
      <c r="F4" s="37">
        <v>80</v>
      </c>
      <c r="G4" s="32">
        <v>500</v>
      </c>
      <c r="H4" s="16">
        <f t="shared" si="0"/>
        <v>600</v>
      </c>
      <c r="I4" s="37"/>
      <c r="J4" s="24"/>
      <c r="K4" s="18"/>
      <c r="L4" s="18"/>
      <c r="M4" s="88"/>
      <c r="N4" s="72"/>
    </row>
    <row r="5" spans="1:14" ht="28.5">
      <c r="A5" s="19">
        <v>3</v>
      </c>
      <c r="B5" s="86" t="s">
        <v>134</v>
      </c>
      <c r="C5" s="87"/>
      <c r="D5" s="35" t="s">
        <v>19</v>
      </c>
      <c r="E5" s="37">
        <v>0</v>
      </c>
      <c r="F5" s="37">
        <v>30</v>
      </c>
      <c r="G5" s="37">
        <v>0</v>
      </c>
      <c r="H5" s="16">
        <f t="shared" si="0"/>
        <v>30</v>
      </c>
      <c r="I5" s="37"/>
      <c r="J5" s="24"/>
      <c r="K5" s="18"/>
      <c r="L5" s="18"/>
      <c r="M5" s="88"/>
      <c r="N5" s="72"/>
    </row>
    <row r="6" spans="1:14" ht="36.75" customHeight="1">
      <c r="A6" s="19">
        <v>4</v>
      </c>
      <c r="B6" s="89" t="s">
        <v>135</v>
      </c>
      <c r="C6" s="87"/>
      <c r="D6" s="35" t="s">
        <v>19</v>
      </c>
      <c r="E6" s="37">
        <v>0</v>
      </c>
      <c r="F6" s="37">
        <v>0</v>
      </c>
      <c r="G6" s="32">
        <v>750</v>
      </c>
      <c r="H6" s="16">
        <f t="shared" si="0"/>
        <v>750</v>
      </c>
      <c r="I6" s="37"/>
      <c r="J6" s="24"/>
      <c r="K6" s="18"/>
      <c r="L6" s="18"/>
      <c r="M6" s="88"/>
      <c r="N6" s="72"/>
    </row>
    <row r="7" spans="1:14" ht="29.25" customHeight="1">
      <c r="A7" s="19">
        <v>5</v>
      </c>
      <c r="B7" s="89" t="s">
        <v>136</v>
      </c>
      <c r="C7" s="87"/>
      <c r="D7" s="35" t="s">
        <v>19</v>
      </c>
      <c r="E7" s="37">
        <v>0</v>
      </c>
      <c r="F7" s="37">
        <v>0</v>
      </c>
      <c r="G7" s="32">
        <v>55</v>
      </c>
      <c r="H7" s="16">
        <f t="shared" si="0"/>
        <v>55</v>
      </c>
      <c r="I7" s="37"/>
      <c r="J7" s="24"/>
      <c r="K7" s="18"/>
      <c r="L7" s="18"/>
      <c r="M7" s="88"/>
      <c r="N7" s="72"/>
    </row>
    <row r="8" spans="1:14" ht="28.5">
      <c r="A8" s="19">
        <v>6</v>
      </c>
      <c r="B8" s="86" t="s">
        <v>137</v>
      </c>
      <c r="C8" s="87"/>
      <c r="D8" s="35" t="s">
        <v>19</v>
      </c>
      <c r="E8" s="37">
        <v>0</v>
      </c>
      <c r="F8" s="37">
        <v>0</v>
      </c>
      <c r="G8" s="32">
        <v>50</v>
      </c>
      <c r="H8" s="16">
        <f t="shared" si="0"/>
        <v>50</v>
      </c>
      <c r="I8" s="37"/>
      <c r="J8" s="24"/>
      <c r="K8" s="18"/>
      <c r="L8" s="18"/>
      <c r="M8" s="88"/>
      <c r="N8" s="72"/>
    </row>
    <row r="9" spans="1:14" ht="28.5">
      <c r="A9" s="19">
        <v>7</v>
      </c>
      <c r="B9" s="86" t="s">
        <v>138</v>
      </c>
      <c r="C9" s="87"/>
      <c r="D9" s="35" t="s">
        <v>19</v>
      </c>
      <c r="E9" s="37">
        <v>0</v>
      </c>
      <c r="F9" s="37">
        <v>0</v>
      </c>
      <c r="G9" s="37">
        <v>30</v>
      </c>
      <c r="H9" s="16">
        <f t="shared" si="0"/>
        <v>30</v>
      </c>
      <c r="I9" s="37"/>
      <c r="J9" s="24"/>
      <c r="K9" s="18"/>
      <c r="L9" s="18"/>
      <c r="M9" s="88"/>
      <c r="N9" s="72"/>
    </row>
    <row r="10" spans="1:14" ht="28.5">
      <c r="A10" s="19">
        <v>8</v>
      </c>
      <c r="B10" s="50" t="s">
        <v>139</v>
      </c>
      <c r="C10" s="87"/>
      <c r="D10" s="90" t="s">
        <v>19</v>
      </c>
      <c r="E10" s="31">
        <v>80</v>
      </c>
      <c r="F10" s="31">
        <v>50</v>
      </c>
      <c r="G10" s="31">
        <v>300</v>
      </c>
      <c r="H10" s="16">
        <f t="shared" si="0"/>
        <v>430</v>
      </c>
      <c r="I10" s="91"/>
      <c r="J10" s="24"/>
      <c r="K10" s="18"/>
      <c r="L10" s="18"/>
      <c r="M10" s="88"/>
      <c r="N10" s="72"/>
    </row>
    <row r="11" spans="1:14" ht="28.5">
      <c r="A11" s="19">
        <v>9</v>
      </c>
      <c r="B11" s="50" t="s">
        <v>140</v>
      </c>
      <c r="C11" s="87"/>
      <c r="D11" s="90" t="s">
        <v>19</v>
      </c>
      <c r="E11" s="31">
        <v>80</v>
      </c>
      <c r="F11" s="31">
        <v>50</v>
      </c>
      <c r="G11" s="31">
        <v>30</v>
      </c>
      <c r="H11" s="16">
        <f t="shared" si="0"/>
        <v>160</v>
      </c>
      <c r="I11" s="91"/>
      <c r="J11" s="24"/>
      <c r="K11" s="18"/>
      <c r="L11" s="18"/>
      <c r="M11" s="88"/>
      <c r="N11" s="72"/>
    </row>
    <row r="12" spans="1:13" s="3" customFormat="1" ht="26.25" customHeight="1">
      <c r="A12" s="397" t="s">
        <v>78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93">
        <f>SUM(L3:L11)</f>
        <v>0</v>
      </c>
      <c r="M12" s="94">
        <f>SUM(M3:M11)</f>
        <v>0</v>
      </c>
    </row>
    <row r="14" spans="1:8" ht="15.75">
      <c r="A14" s="62" t="s">
        <v>79</v>
      </c>
      <c r="B14" s="62"/>
      <c r="C14" s="62"/>
      <c r="D14" s="62"/>
      <c r="E14" s="62"/>
      <c r="F14" s="62"/>
      <c r="G14" s="64"/>
      <c r="H14" s="3"/>
    </row>
  </sheetData>
  <sheetProtection selectLockedCells="1" selectUnlockedCells="1"/>
  <mergeCells count="2">
    <mergeCell ref="A1:M1"/>
    <mergeCell ref="A12:K12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75" zoomScaleNormal="75" zoomScalePageLayoutView="0" workbookViewId="0" topLeftCell="A1">
      <selection activeCell="J13" sqref="J13"/>
    </sheetView>
  </sheetViews>
  <sheetFormatPr defaultColWidth="10.8515625" defaultRowHeight="12.75"/>
  <cols>
    <col min="1" max="1" width="5.57421875" style="0" customWidth="1"/>
    <col min="2" max="2" width="44.8515625" style="0" customWidth="1"/>
    <col min="3" max="3" width="15.421875" style="0" customWidth="1"/>
    <col min="4" max="4" width="13.57421875" style="0" customWidth="1"/>
    <col min="5" max="5" width="11.00390625" style="0" customWidth="1"/>
    <col min="6" max="6" width="13.140625" style="0" customWidth="1"/>
    <col min="7" max="7" width="11.421875" style="0" hidden="1" customWidth="1"/>
    <col min="8" max="8" width="13.57421875" style="388" customWidth="1"/>
    <col min="9" max="9" width="13.8515625" style="0" customWidth="1"/>
    <col min="10" max="10" width="16.28125" style="0" customWidth="1"/>
    <col min="11" max="11" width="15.57421875" style="0" customWidth="1"/>
  </cols>
  <sheetData>
    <row r="1" spans="1:10" s="305" customFormat="1" ht="32.25" customHeight="1">
      <c r="A1" s="435" t="s">
        <v>473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1" ht="72">
      <c r="A2" s="188" t="s">
        <v>1</v>
      </c>
      <c r="B2" s="188" t="s">
        <v>2</v>
      </c>
      <c r="C2" s="141" t="s">
        <v>3</v>
      </c>
      <c r="D2" s="188" t="s">
        <v>4</v>
      </c>
      <c r="E2" s="188" t="s">
        <v>6</v>
      </c>
      <c r="F2" s="141" t="s">
        <v>9</v>
      </c>
      <c r="G2" s="141"/>
      <c r="H2" s="389" t="s">
        <v>10</v>
      </c>
      <c r="I2" s="141" t="s">
        <v>11</v>
      </c>
      <c r="J2" s="141" t="s">
        <v>12</v>
      </c>
      <c r="K2" s="141" t="s">
        <v>13</v>
      </c>
    </row>
    <row r="3" spans="1:11" ht="42" customHeight="1">
      <c r="A3" s="148">
        <v>1</v>
      </c>
      <c r="B3" s="186" t="s">
        <v>474</v>
      </c>
      <c r="C3" s="187"/>
      <c r="D3" s="148" t="s">
        <v>475</v>
      </c>
      <c r="E3" s="188">
        <v>8</v>
      </c>
      <c r="F3" s="152"/>
      <c r="G3" s="152"/>
      <c r="H3" s="390"/>
      <c r="I3" s="152"/>
      <c r="J3" s="152"/>
      <c r="K3" s="152"/>
    </row>
    <row r="4" spans="1:11" ht="54" customHeight="1">
      <c r="A4" s="148">
        <v>2</v>
      </c>
      <c r="B4" s="186" t="s">
        <v>476</v>
      </c>
      <c r="C4" s="187"/>
      <c r="D4" s="148" t="s">
        <v>475</v>
      </c>
      <c r="E4" s="188">
        <v>12</v>
      </c>
      <c r="F4" s="152"/>
      <c r="G4" s="152"/>
      <c r="H4" s="390"/>
      <c r="I4" s="152"/>
      <c r="J4" s="152"/>
      <c r="K4" s="152"/>
    </row>
    <row r="5" spans="1:11" s="140" customFormat="1" ht="30.75" customHeight="1">
      <c r="A5" s="407" t="s">
        <v>78</v>
      </c>
      <c r="B5" s="407"/>
      <c r="C5" s="407"/>
      <c r="D5" s="407"/>
      <c r="E5" s="407"/>
      <c r="F5" s="407"/>
      <c r="G5" s="407"/>
      <c r="H5" s="407"/>
      <c r="I5" s="407"/>
      <c r="J5" s="189">
        <f>SUM(J3:J4)</f>
        <v>0</v>
      </c>
      <c r="K5" s="190">
        <f>SUM(K3:K4)</f>
        <v>0</v>
      </c>
    </row>
  </sheetData>
  <sheetProtection selectLockedCells="1" selectUnlockedCells="1"/>
  <mergeCells count="2">
    <mergeCell ref="A1:J1"/>
    <mergeCell ref="A5:I5"/>
  </mergeCells>
  <printOptions/>
  <pageMargins left="0.7875" right="0.7875" top="0.2833333333333333" bottom="0.25972222222222224" header="0.5118110236220472" footer="0.5118110236220472"/>
  <pageSetup fitToHeight="0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9.00390625" style="0" customWidth="1"/>
    <col min="2" max="2" width="30.57421875" style="0" customWidth="1"/>
    <col min="3" max="3" width="21.57421875" style="0" customWidth="1"/>
    <col min="4" max="6" width="9.00390625" style="0" customWidth="1"/>
    <col min="7" max="7" width="9.00390625" style="2" customWidth="1"/>
    <col min="8" max="8" width="9.00390625" style="0" customWidth="1"/>
    <col min="9" max="9" width="13.421875" style="0" customWidth="1"/>
    <col min="10" max="10" width="9.00390625" style="0" customWidth="1"/>
    <col min="11" max="11" width="13.7109375" style="0" customWidth="1"/>
    <col min="12" max="12" width="13.8515625" style="0" customWidth="1"/>
    <col min="13" max="13" width="23.7109375" style="0" customWidth="1"/>
  </cols>
  <sheetData>
    <row r="1" spans="1:13" s="210" customFormat="1" ht="40.5" customHeight="1">
      <c r="A1" s="436" t="s">
        <v>477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ht="47.25">
      <c r="A2" s="307" t="s">
        <v>1</v>
      </c>
      <c r="B2" s="307" t="s">
        <v>2</v>
      </c>
      <c r="C2" s="307" t="s">
        <v>150</v>
      </c>
      <c r="D2" s="307" t="s">
        <v>4</v>
      </c>
      <c r="E2" s="307" t="s">
        <v>5</v>
      </c>
      <c r="F2" s="308" t="s">
        <v>6</v>
      </c>
      <c r="G2" s="308" t="s">
        <v>7</v>
      </c>
      <c r="H2" s="307" t="s">
        <v>8</v>
      </c>
      <c r="I2" s="307" t="s">
        <v>9</v>
      </c>
      <c r="J2" s="307" t="s">
        <v>10</v>
      </c>
      <c r="K2" s="307" t="s">
        <v>11</v>
      </c>
      <c r="L2" s="307" t="s">
        <v>12</v>
      </c>
      <c r="M2" s="307" t="s">
        <v>13</v>
      </c>
    </row>
    <row r="3" spans="1:13" ht="32.25" customHeight="1">
      <c r="A3" s="169">
        <v>1</v>
      </c>
      <c r="B3" s="270" t="s">
        <v>478</v>
      </c>
      <c r="C3" s="130"/>
      <c r="D3" s="169" t="s">
        <v>55</v>
      </c>
      <c r="E3" s="169">
        <v>0</v>
      </c>
      <c r="F3" s="13">
        <v>0</v>
      </c>
      <c r="G3" s="13">
        <v>10</v>
      </c>
      <c r="H3" s="171">
        <f>E3+F3+G3</f>
        <v>10</v>
      </c>
      <c r="I3" s="172"/>
      <c r="J3" s="172"/>
      <c r="K3" s="172"/>
      <c r="L3" s="172"/>
      <c r="M3" s="172"/>
    </row>
    <row r="4" spans="1:13" ht="36" customHeight="1">
      <c r="A4" s="437" t="s">
        <v>78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57">
        <f>SUM(L3)</f>
        <v>0</v>
      </c>
      <c r="M4" s="57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6.7109375" style="0" customWidth="1"/>
    <col min="2" max="2" width="30.57421875" style="0" customWidth="1"/>
    <col min="3" max="3" width="23.7109375" style="0" customWidth="1"/>
    <col min="4" max="4" width="27.57421875" style="0" customWidth="1"/>
    <col min="7" max="7" width="10.28125" style="0" customWidth="1"/>
  </cols>
  <sheetData>
    <row r="1" spans="1:4" ht="32.25" customHeight="1">
      <c r="A1" s="92" t="s">
        <v>418</v>
      </c>
      <c r="B1" s="92" t="s">
        <v>479</v>
      </c>
      <c r="C1" s="92" t="s">
        <v>12</v>
      </c>
      <c r="D1" s="92" t="s">
        <v>13</v>
      </c>
    </row>
    <row r="2" spans="1:4" ht="15">
      <c r="A2" s="102">
        <v>1</v>
      </c>
      <c r="B2" s="137" t="s">
        <v>480</v>
      </c>
      <c r="C2" s="391">
        <f>'Pakiet nr 1'!M64</f>
        <v>0</v>
      </c>
      <c r="D2" s="391">
        <f>'Pakiet nr 1'!N64</f>
        <v>0</v>
      </c>
    </row>
    <row r="3" spans="1:4" ht="15">
      <c r="A3" s="102">
        <v>2</v>
      </c>
      <c r="B3" s="137" t="s">
        <v>481</v>
      </c>
      <c r="C3" s="391">
        <f>'Pakiet nr 2'!L50</f>
        <v>0</v>
      </c>
      <c r="D3" s="391">
        <f>'Pakiet nr 2'!M50</f>
        <v>0</v>
      </c>
    </row>
    <row r="4" spans="1:4" ht="15">
      <c r="A4" s="102">
        <v>3</v>
      </c>
      <c r="B4" s="137" t="s">
        <v>482</v>
      </c>
      <c r="C4" s="391">
        <f>'Pakiet nr 3'!L12</f>
        <v>0</v>
      </c>
      <c r="D4" s="391">
        <f>'Pakiet nr 3'!M12</f>
        <v>0</v>
      </c>
    </row>
    <row r="5" spans="1:4" ht="15">
      <c r="A5" s="102">
        <v>4</v>
      </c>
      <c r="B5" s="137" t="s">
        <v>483</v>
      </c>
      <c r="C5" s="391">
        <f>'Pakiet nr 4'!L11</f>
        <v>0</v>
      </c>
      <c r="D5" s="391">
        <f>'Pakiet nr 4'!M11</f>
        <v>0</v>
      </c>
    </row>
    <row r="6" spans="1:4" ht="15">
      <c r="A6" s="102">
        <v>5</v>
      </c>
      <c r="B6" s="137" t="s">
        <v>484</v>
      </c>
      <c r="C6" s="391">
        <f>'Pakiet nr 5'!L18</f>
        <v>0</v>
      </c>
      <c r="D6" s="391">
        <f>'Pakiet nr 5'!M18</f>
        <v>0</v>
      </c>
    </row>
    <row r="7" spans="1:4" ht="15">
      <c r="A7" s="102">
        <v>6</v>
      </c>
      <c r="B7" s="137" t="s">
        <v>485</v>
      </c>
      <c r="C7" s="391">
        <f>'Pakiet nr 6'!L4</f>
        <v>0</v>
      </c>
      <c r="D7" s="391">
        <f>'Pakiet nr 6'!M4</f>
        <v>0</v>
      </c>
    </row>
    <row r="8" spans="1:4" ht="18.75" customHeight="1">
      <c r="A8" s="102">
        <v>7</v>
      </c>
      <c r="B8" s="201" t="s">
        <v>486</v>
      </c>
      <c r="C8" s="391">
        <f>'Pakiet nr 7'!L4</f>
        <v>0</v>
      </c>
      <c r="D8" s="391">
        <f>'Pakiet nr 7'!M4</f>
        <v>0</v>
      </c>
    </row>
    <row r="9" spans="1:4" ht="15">
      <c r="A9" s="102">
        <v>8</v>
      </c>
      <c r="B9" s="137" t="s">
        <v>487</v>
      </c>
      <c r="C9" s="391">
        <f>'Pakiet nr 8'!L7</f>
        <v>0</v>
      </c>
      <c r="D9" s="391">
        <f>'Pakiet nr 8'!M7</f>
        <v>0</v>
      </c>
    </row>
    <row r="10" spans="1:4" ht="30">
      <c r="A10" s="102">
        <v>9</v>
      </c>
      <c r="B10" s="201" t="s">
        <v>488</v>
      </c>
      <c r="C10" s="391">
        <f>'Pakiet nr 9'!M4</f>
        <v>0</v>
      </c>
      <c r="D10" s="391">
        <f>'Pakiet nr 9'!N4</f>
        <v>0</v>
      </c>
    </row>
    <row r="11" spans="1:4" ht="15">
      <c r="A11" s="102">
        <v>10</v>
      </c>
      <c r="B11" s="392" t="s">
        <v>489</v>
      </c>
      <c r="C11" s="391">
        <f>'Pakiet nr 10'!M6</f>
        <v>0</v>
      </c>
      <c r="D11" s="391">
        <f>'Pakiet nr 10'!N6</f>
        <v>0</v>
      </c>
    </row>
    <row r="12" spans="1:4" ht="15">
      <c r="A12" s="102">
        <v>11</v>
      </c>
      <c r="B12" s="392" t="s">
        <v>490</v>
      </c>
      <c r="C12" s="391">
        <f>'Pakiet nr 11'!L20</f>
        <v>0</v>
      </c>
      <c r="D12" s="391">
        <f>'Pakiet nr 11'!M20</f>
        <v>0</v>
      </c>
    </row>
    <row r="13" spans="1:4" ht="15">
      <c r="A13" s="102">
        <v>12</v>
      </c>
      <c r="B13" s="392" t="s">
        <v>491</v>
      </c>
      <c r="C13" s="391">
        <f>'Pakiet nr 12'!M19</f>
        <v>0</v>
      </c>
      <c r="D13" s="391">
        <f>'Pakiet nr 12'!N19</f>
        <v>0</v>
      </c>
    </row>
    <row r="14" spans="1:4" ht="15">
      <c r="A14" s="102">
        <v>13</v>
      </c>
      <c r="B14" s="392" t="s">
        <v>492</v>
      </c>
      <c r="C14" s="391">
        <f>'Pakiet nr 13'!L31</f>
        <v>0</v>
      </c>
      <c r="D14" s="391">
        <f>'Pakiet nr 13'!M31</f>
        <v>0</v>
      </c>
    </row>
    <row r="15" spans="1:4" ht="15">
      <c r="A15" s="102">
        <v>14</v>
      </c>
      <c r="B15" s="392" t="s">
        <v>493</v>
      </c>
      <c r="C15" s="391">
        <f>'Pakiet nr 14'!M15</f>
        <v>0</v>
      </c>
      <c r="D15" s="391">
        <f>'Pakiet nr 14'!N15</f>
        <v>0</v>
      </c>
    </row>
    <row r="16" spans="1:4" ht="15">
      <c r="A16" s="102">
        <v>15</v>
      </c>
      <c r="B16" s="392" t="s">
        <v>494</v>
      </c>
      <c r="C16" s="391">
        <f>'Pakiet nr 15'!L17</f>
        <v>0</v>
      </c>
      <c r="D16" s="391">
        <f>'Pakiet nr 15'!M17</f>
        <v>0</v>
      </c>
    </row>
    <row r="17" spans="1:4" ht="15">
      <c r="A17" s="102">
        <v>16</v>
      </c>
      <c r="B17" s="392" t="s">
        <v>495</v>
      </c>
      <c r="C17" s="391">
        <f>'Pakiet nr 16'!L16</f>
        <v>0</v>
      </c>
      <c r="D17" s="391">
        <f>'Pakiet nr 16'!M16</f>
        <v>0</v>
      </c>
    </row>
    <row r="18" spans="1:4" ht="15">
      <c r="A18" s="102">
        <v>17</v>
      </c>
      <c r="B18" s="392" t="s">
        <v>496</v>
      </c>
      <c r="C18" s="391">
        <f>'Pakiet nr 17'!L11</f>
        <v>0</v>
      </c>
      <c r="D18" s="391">
        <f>'Pakiet nr 17'!M11</f>
        <v>0</v>
      </c>
    </row>
    <row r="19" spans="1:4" ht="15">
      <c r="A19" s="102">
        <v>18</v>
      </c>
      <c r="B19" s="392" t="s">
        <v>497</v>
      </c>
      <c r="C19" s="391">
        <f>'Pakiet nr 18'!M15</f>
        <v>0</v>
      </c>
      <c r="D19" s="391">
        <f>'Pakiet nr 18'!N15</f>
        <v>0</v>
      </c>
    </row>
    <row r="20" spans="1:4" ht="15">
      <c r="A20" s="102">
        <v>19</v>
      </c>
      <c r="B20" s="392" t="s">
        <v>498</v>
      </c>
      <c r="C20" s="391">
        <f>'Pakiet nr 19'!L4</f>
        <v>0</v>
      </c>
      <c r="D20" s="391">
        <f>'Pakiet nr 19'!M4</f>
        <v>0</v>
      </c>
    </row>
    <row r="21" spans="1:4" ht="15">
      <c r="A21" s="102">
        <v>20</v>
      </c>
      <c r="B21" s="392" t="s">
        <v>499</v>
      </c>
      <c r="C21" s="391">
        <f>'Pakiet nr 20'!L4</f>
        <v>0</v>
      </c>
      <c r="D21" s="391">
        <f>'Pakiet nr 20'!M4</f>
        <v>0</v>
      </c>
    </row>
    <row r="22" spans="1:4" ht="30">
      <c r="A22" s="102">
        <v>21</v>
      </c>
      <c r="B22" s="393" t="s">
        <v>500</v>
      </c>
      <c r="C22" s="391">
        <f>'Pakiet nr 21'!M6</f>
        <v>0</v>
      </c>
      <c r="D22" s="391">
        <f>'Pakiet nr 21'!N6</f>
        <v>0</v>
      </c>
    </row>
    <row r="23" spans="1:4" ht="30">
      <c r="A23" s="102">
        <v>22</v>
      </c>
      <c r="B23" s="393" t="s">
        <v>501</v>
      </c>
      <c r="C23" s="391">
        <f>'Pakiet nr 22'!L5</f>
        <v>0</v>
      </c>
      <c r="D23" s="391">
        <f>'Pakiet nr 22'!M5</f>
        <v>0</v>
      </c>
    </row>
    <row r="24" spans="1:4" ht="28.5" customHeight="1">
      <c r="A24" s="102">
        <v>23</v>
      </c>
      <c r="B24" s="392" t="s">
        <v>502</v>
      </c>
      <c r="C24" s="391">
        <f>'Pakiet nr 23'!M5</f>
        <v>0</v>
      </c>
      <c r="D24" s="391">
        <f>'Pakiet nr 23'!N5</f>
        <v>0</v>
      </c>
    </row>
    <row r="25" spans="1:4" ht="32.25" customHeight="1">
      <c r="A25" s="102">
        <v>24</v>
      </c>
      <c r="B25" s="392" t="s">
        <v>503</v>
      </c>
      <c r="C25" s="391">
        <f>'Pakiet nr 24'!L5</f>
        <v>0</v>
      </c>
      <c r="D25" s="391">
        <f>'Pakiet nr 24'!M5</f>
        <v>0</v>
      </c>
    </row>
    <row r="26" spans="1:4" ht="45">
      <c r="A26" s="102">
        <v>25</v>
      </c>
      <c r="B26" s="393" t="s">
        <v>504</v>
      </c>
      <c r="C26" s="391">
        <f>'Pakiet nr 25'!L59</f>
        <v>0</v>
      </c>
      <c r="D26" s="391">
        <f>'Pakiet nr 25'!M59</f>
        <v>0</v>
      </c>
    </row>
    <row r="27" spans="1:4" ht="30">
      <c r="A27" s="102">
        <v>26</v>
      </c>
      <c r="B27" s="393" t="s">
        <v>505</v>
      </c>
      <c r="C27" s="391">
        <f>'Pakiet nr 26'!L22</f>
        <v>0</v>
      </c>
      <c r="D27" s="391">
        <f>'Pakiet nr 26'!M22</f>
        <v>0</v>
      </c>
    </row>
    <row r="28" spans="1:4" ht="30">
      <c r="A28" s="102">
        <v>27</v>
      </c>
      <c r="B28" s="393" t="s">
        <v>506</v>
      </c>
      <c r="C28" s="391">
        <f>'Pakiet nr 27'!M8</f>
        <v>0</v>
      </c>
      <c r="D28" s="391">
        <f>'Pakiet nr 27'!N8</f>
        <v>0</v>
      </c>
    </row>
    <row r="29" spans="1:4" ht="28.5" customHeight="1">
      <c r="A29" s="102">
        <v>28</v>
      </c>
      <c r="B29" s="392" t="s">
        <v>507</v>
      </c>
      <c r="C29" s="391">
        <f>'Pakiet nr 28'!M12</f>
        <v>0</v>
      </c>
      <c r="D29" s="391">
        <f>'Pakiet nr 28'!N12</f>
        <v>0</v>
      </c>
    </row>
    <row r="30" spans="1:4" ht="21.75" customHeight="1">
      <c r="A30" s="102">
        <v>29</v>
      </c>
      <c r="B30" s="392" t="s">
        <v>508</v>
      </c>
      <c r="C30" s="391">
        <f>'Pakiet nr 29'!M4</f>
        <v>0</v>
      </c>
      <c r="D30" s="391">
        <f>'Pakiet nr 29'!N4</f>
        <v>0</v>
      </c>
    </row>
    <row r="31" spans="1:4" ht="20.25" customHeight="1">
      <c r="A31" s="102">
        <v>30</v>
      </c>
      <c r="B31" s="392" t="s">
        <v>509</v>
      </c>
      <c r="C31" s="391">
        <f>'Pakiet  nr 30'!J5</f>
        <v>0</v>
      </c>
      <c r="D31" s="391">
        <f>'Pakiet  nr 30'!K5</f>
        <v>0</v>
      </c>
    </row>
    <row r="32" spans="1:4" ht="24.75" customHeight="1">
      <c r="A32" s="102">
        <v>31</v>
      </c>
      <c r="B32" s="392" t="s">
        <v>510</v>
      </c>
      <c r="C32" s="391">
        <f>'Pakiet nr 31'!L4</f>
        <v>0</v>
      </c>
      <c r="D32" s="391">
        <f>'Pakiet nr 31'!M4</f>
        <v>0</v>
      </c>
    </row>
    <row r="33" spans="1:4" s="209" customFormat="1" ht="24.75" customHeight="1">
      <c r="A33" s="438" t="s">
        <v>78</v>
      </c>
      <c r="B33" s="438"/>
      <c r="C33" s="93">
        <f>SUM(C2:C32)</f>
        <v>0</v>
      </c>
      <c r="D33" s="93">
        <f>SUM(D2:D32)</f>
        <v>0</v>
      </c>
    </row>
  </sheetData>
  <sheetProtection selectLockedCells="1" selectUnlockedCells="1"/>
  <mergeCells count="1">
    <mergeCell ref="A33:B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4.140625" style="0" customWidth="1"/>
    <col min="2" max="2" width="25.00390625" style="0" customWidth="1"/>
    <col min="3" max="3" width="12.7109375" style="0" customWidth="1"/>
    <col min="4" max="6" width="9.00390625" style="0" customWidth="1"/>
    <col min="7" max="7" width="9.00390625" style="2" customWidth="1"/>
    <col min="8" max="9" width="9.00390625" style="0" customWidth="1"/>
    <col min="10" max="10" width="9.00390625" style="4" customWidth="1"/>
    <col min="11" max="11" width="10.57421875" style="0" customWidth="1"/>
    <col min="12" max="12" width="11.28125" style="0" customWidth="1"/>
    <col min="13" max="13" width="15.57421875" style="0" customWidth="1"/>
  </cols>
  <sheetData>
    <row r="1" spans="1:13" s="2" customFormat="1" ht="33" customHeight="1">
      <c r="A1" s="394" t="s">
        <v>141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60">
      <c r="A2" s="95" t="s">
        <v>1</v>
      </c>
      <c r="B2" s="95" t="s">
        <v>2</v>
      </c>
      <c r="C2" s="95" t="s">
        <v>3</v>
      </c>
      <c r="D2" s="95" t="s">
        <v>4</v>
      </c>
      <c r="E2" s="95" t="s">
        <v>5</v>
      </c>
      <c r="F2" s="95" t="s">
        <v>6</v>
      </c>
      <c r="G2" s="96" t="s">
        <v>7</v>
      </c>
      <c r="H2" s="95" t="s">
        <v>8</v>
      </c>
      <c r="I2" s="95" t="s">
        <v>9</v>
      </c>
      <c r="J2" s="97" t="s">
        <v>10</v>
      </c>
      <c r="K2" s="95" t="s">
        <v>11</v>
      </c>
      <c r="L2" s="95" t="s">
        <v>12</v>
      </c>
      <c r="M2" s="95" t="s">
        <v>13</v>
      </c>
    </row>
    <row r="3" spans="1:13" ht="40.5" customHeight="1">
      <c r="A3" s="27">
        <v>1</v>
      </c>
      <c r="B3" s="44" t="s">
        <v>142</v>
      </c>
      <c r="C3" s="98"/>
      <c r="D3" s="27" t="s">
        <v>19</v>
      </c>
      <c r="E3" s="27">
        <v>200</v>
      </c>
      <c r="F3" s="27">
        <v>20</v>
      </c>
      <c r="G3" s="19">
        <v>450</v>
      </c>
      <c r="H3" s="70">
        <f aca="true" t="shared" si="0" ref="H3:H10">E3+F3+G3</f>
        <v>670</v>
      </c>
      <c r="I3" s="99"/>
      <c r="J3" s="28"/>
      <c r="K3" s="28"/>
      <c r="L3" s="28"/>
      <c r="M3" s="28"/>
    </row>
    <row r="4" spans="1:13" ht="51" customHeight="1">
      <c r="A4" s="27">
        <v>2</v>
      </c>
      <c r="B4" s="44" t="s">
        <v>30</v>
      </c>
      <c r="C4" s="100"/>
      <c r="D4" s="27" t="s">
        <v>19</v>
      </c>
      <c r="E4" s="27">
        <v>10</v>
      </c>
      <c r="F4" s="27">
        <v>650</v>
      </c>
      <c r="G4" s="19">
        <v>20</v>
      </c>
      <c r="H4" s="70">
        <f t="shared" si="0"/>
        <v>680</v>
      </c>
      <c r="I4" s="99"/>
      <c r="J4" s="28"/>
      <c r="K4" s="28"/>
      <c r="L4" s="28"/>
      <c r="M4" s="28"/>
    </row>
    <row r="5" spans="1:13" ht="55.5" customHeight="1">
      <c r="A5" s="27">
        <v>3</v>
      </c>
      <c r="B5" s="44" t="s">
        <v>143</v>
      </c>
      <c r="C5" s="100"/>
      <c r="D5" s="27" t="s">
        <v>19</v>
      </c>
      <c r="E5" s="27">
        <v>1</v>
      </c>
      <c r="F5" s="27">
        <v>1</v>
      </c>
      <c r="G5" s="19">
        <v>1</v>
      </c>
      <c r="H5" s="70">
        <f t="shared" si="0"/>
        <v>3</v>
      </c>
      <c r="I5" s="99"/>
      <c r="J5" s="28"/>
      <c r="K5" s="28"/>
      <c r="L5" s="28"/>
      <c r="M5" s="28"/>
    </row>
    <row r="6" spans="1:13" ht="55.5" customHeight="1">
      <c r="A6" s="27">
        <v>4</v>
      </c>
      <c r="B6" s="44" t="s">
        <v>144</v>
      </c>
      <c r="C6" s="100"/>
      <c r="D6" s="27" t="s">
        <v>19</v>
      </c>
      <c r="E6" s="27">
        <v>300</v>
      </c>
      <c r="F6" s="27">
        <v>550</v>
      </c>
      <c r="G6" s="19">
        <v>200</v>
      </c>
      <c r="H6" s="70">
        <f t="shared" si="0"/>
        <v>1050</v>
      </c>
      <c r="I6" s="99"/>
      <c r="J6" s="28"/>
      <c r="K6" s="28"/>
      <c r="L6" s="28"/>
      <c r="M6" s="28"/>
    </row>
    <row r="7" spans="1:13" s="2" customFormat="1" ht="50.25" customHeight="1">
      <c r="A7" s="19">
        <v>5</v>
      </c>
      <c r="B7" s="20" t="s">
        <v>145</v>
      </c>
      <c r="C7" s="101"/>
      <c r="D7" s="102" t="s">
        <v>19</v>
      </c>
      <c r="E7" s="102">
        <v>0</v>
      </c>
      <c r="F7" s="102">
        <v>220</v>
      </c>
      <c r="G7" s="102">
        <v>0</v>
      </c>
      <c r="H7" s="103">
        <f t="shared" si="0"/>
        <v>220</v>
      </c>
      <c r="I7" s="104"/>
      <c r="J7" s="104"/>
      <c r="K7" s="105"/>
      <c r="L7" s="106"/>
      <c r="M7" s="107"/>
    </row>
    <row r="8" spans="1:13" s="2" customFormat="1" ht="39.75" customHeight="1">
      <c r="A8" s="19">
        <v>6</v>
      </c>
      <c r="B8" s="20" t="s">
        <v>146</v>
      </c>
      <c r="C8" s="101"/>
      <c r="D8" s="102" t="s">
        <v>19</v>
      </c>
      <c r="E8" s="102">
        <v>150</v>
      </c>
      <c r="F8" s="102">
        <v>20</v>
      </c>
      <c r="G8" s="108">
        <v>500</v>
      </c>
      <c r="H8" s="103">
        <f t="shared" si="0"/>
        <v>670</v>
      </c>
      <c r="I8" s="104"/>
      <c r="J8" s="104"/>
      <c r="K8" s="105"/>
      <c r="L8" s="109"/>
      <c r="M8" s="107"/>
    </row>
    <row r="9" spans="1:13" s="2" customFormat="1" ht="42" customHeight="1">
      <c r="A9" s="19">
        <v>7</v>
      </c>
      <c r="B9" s="20" t="s">
        <v>147</v>
      </c>
      <c r="C9" s="101"/>
      <c r="D9" s="102" t="s">
        <v>19</v>
      </c>
      <c r="E9" s="102">
        <v>720</v>
      </c>
      <c r="F9" s="102">
        <v>480</v>
      </c>
      <c r="G9" s="102">
        <v>100</v>
      </c>
      <c r="H9" s="103">
        <f t="shared" si="0"/>
        <v>1300</v>
      </c>
      <c r="I9" s="104"/>
      <c r="J9" s="104"/>
      <c r="K9" s="105"/>
      <c r="L9" s="109"/>
      <c r="M9" s="107"/>
    </row>
    <row r="10" spans="1:13" ht="71.25">
      <c r="A10" s="27">
        <v>8</v>
      </c>
      <c r="B10" s="20" t="s">
        <v>148</v>
      </c>
      <c r="C10" s="110"/>
      <c r="D10" s="21" t="s">
        <v>19</v>
      </c>
      <c r="E10" s="21">
        <v>1000</v>
      </c>
      <c r="F10" s="21">
        <v>80</v>
      </c>
      <c r="G10" s="21">
        <v>500</v>
      </c>
      <c r="H10" s="70">
        <f t="shared" si="0"/>
        <v>1580</v>
      </c>
      <c r="I10" s="99"/>
      <c r="J10" s="28"/>
      <c r="K10" s="28"/>
      <c r="L10" s="111"/>
      <c r="M10" s="28"/>
    </row>
    <row r="11" spans="1:13" ht="27" customHeight="1">
      <c r="A11" s="396" t="s">
        <v>78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112">
        <f>SUM(L3:L10)</f>
        <v>0</v>
      </c>
      <c r="M11" s="112">
        <f>SUM(M3:M10)</f>
        <v>0</v>
      </c>
    </row>
  </sheetData>
  <sheetProtection selectLockedCells="1" selectUnlockedCells="1"/>
  <mergeCells count="2">
    <mergeCell ref="A1:M1"/>
    <mergeCell ref="A11:K11"/>
  </mergeCells>
  <dataValidations count="1">
    <dataValidation type="decimal" operator="greaterThan" allowBlank="1" showErrorMessage="1" sqref="I3:I10">
      <formula1>0</formula1>
    </dataValidation>
  </dataValidation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4">
      <selection activeCell="P5" sqref="P5"/>
    </sheetView>
  </sheetViews>
  <sheetFormatPr defaultColWidth="9.00390625" defaultRowHeight="12.75"/>
  <cols>
    <col min="1" max="1" width="9.00390625" style="0" customWidth="1"/>
    <col min="2" max="2" width="41.7109375" style="0" customWidth="1"/>
    <col min="3" max="6" width="9.00390625" style="0" customWidth="1"/>
    <col min="7" max="7" width="9.00390625" style="2" customWidth="1"/>
    <col min="8" max="8" width="15.00390625" style="0" customWidth="1"/>
    <col min="9" max="9" width="9.00390625" style="0" customWidth="1"/>
    <col min="10" max="10" width="9.140625" style="4" customWidth="1"/>
    <col min="11" max="11" width="9.00390625" style="0" customWidth="1"/>
    <col min="12" max="12" width="13.140625" style="0" customWidth="1"/>
    <col min="13" max="13" width="14.140625" style="0" customWidth="1"/>
  </cols>
  <sheetData>
    <row r="1" spans="1:13" s="113" customFormat="1" ht="41.25" customHeight="1">
      <c r="A1" s="394" t="s">
        <v>149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60">
      <c r="A2" s="114" t="s">
        <v>1</v>
      </c>
      <c r="B2" s="115" t="s">
        <v>2</v>
      </c>
      <c r="C2" s="115" t="s">
        <v>150</v>
      </c>
      <c r="D2" s="115" t="s">
        <v>4</v>
      </c>
      <c r="E2" s="115" t="s">
        <v>5</v>
      </c>
      <c r="F2" s="116" t="s">
        <v>6</v>
      </c>
      <c r="G2" s="116" t="s">
        <v>7</v>
      </c>
      <c r="H2" s="115" t="s">
        <v>8</v>
      </c>
      <c r="I2" s="115" t="s">
        <v>9</v>
      </c>
      <c r="J2" s="117" t="s">
        <v>151</v>
      </c>
      <c r="K2" s="115" t="s">
        <v>11</v>
      </c>
      <c r="L2" s="115" t="s">
        <v>12</v>
      </c>
      <c r="M2" s="115" t="s">
        <v>13</v>
      </c>
    </row>
    <row r="3" spans="1:13" ht="30.75" customHeight="1">
      <c r="A3" s="118">
        <v>1</v>
      </c>
      <c r="B3" s="12" t="s">
        <v>152</v>
      </c>
      <c r="C3" s="119"/>
      <c r="D3" s="14" t="s">
        <v>15</v>
      </c>
      <c r="E3" s="15">
        <v>10</v>
      </c>
      <c r="F3" s="15">
        <v>5</v>
      </c>
      <c r="G3" s="15">
        <v>10</v>
      </c>
      <c r="H3" s="120">
        <f aca="true" t="shared" si="0" ref="H3:H17">E3+F3+G3</f>
        <v>25</v>
      </c>
      <c r="I3" s="121"/>
      <c r="J3" s="121"/>
      <c r="K3" s="121"/>
      <c r="L3" s="121"/>
      <c r="M3" s="121"/>
    </row>
    <row r="4" spans="1:13" ht="30">
      <c r="A4" s="118">
        <v>2</v>
      </c>
      <c r="B4" s="122" t="s">
        <v>153</v>
      </c>
      <c r="C4" s="119"/>
      <c r="D4" s="102" t="s">
        <v>15</v>
      </c>
      <c r="E4" s="13">
        <v>84</v>
      </c>
      <c r="F4" s="13">
        <v>34</v>
      </c>
      <c r="G4" s="13">
        <v>250</v>
      </c>
      <c r="H4" s="120">
        <f t="shared" si="0"/>
        <v>368</v>
      </c>
      <c r="I4" s="123"/>
      <c r="J4" s="121"/>
      <c r="K4" s="121"/>
      <c r="L4" s="121"/>
      <c r="M4" s="121"/>
    </row>
    <row r="5" spans="1:13" ht="30">
      <c r="A5" s="118">
        <v>3</v>
      </c>
      <c r="B5" s="124" t="s">
        <v>154</v>
      </c>
      <c r="C5" s="125"/>
      <c r="D5" s="126" t="s">
        <v>15</v>
      </c>
      <c r="E5" s="127">
        <v>10</v>
      </c>
      <c r="F5" s="128">
        <v>15</v>
      </c>
      <c r="G5" s="128">
        <v>300</v>
      </c>
      <c r="H5" s="120">
        <f t="shared" si="0"/>
        <v>325</v>
      </c>
      <c r="I5" s="129"/>
      <c r="J5" s="121"/>
      <c r="K5" s="121"/>
      <c r="L5" s="121"/>
      <c r="M5" s="121"/>
    </row>
    <row r="6" spans="1:13" ht="30">
      <c r="A6" s="118">
        <v>4</v>
      </c>
      <c r="B6" s="124" t="s">
        <v>155</v>
      </c>
      <c r="C6" s="130"/>
      <c r="D6" s="126" t="s">
        <v>15</v>
      </c>
      <c r="E6" s="127">
        <v>1500</v>
      </c>
      <c r="F6" s="128">
        <v>2200</v>
      </c>
      <c r="G6" s="128">
        <v>1800</v>
      </c>
      <c r="H6" s="120">
        <f t="shared" si="0"/>
        <v>5500</v>
      </c>
      <c r="I6" s="129"/>
      <c r="J6" s="121"/>
      <c r="K6" s="121"/>
      <c r="L6" s="121"/>
      <c r="M6" s="121"/>
    </row>
    <row r="7" spans="1:13" ht="30">
      <c r="A7" s="118">
        <v>5</v>
      </c>
      <c r="B7" s="124" t="s">
        <v>156</v>
      </c>
      <c r="C7" s="130"/>
      <c r="D7" s="126" t="s">
        <v>15</v>
      </c>
      <c r="E7" s="127">
        <v>350</v>
      </c>
      <c r="F7" s="128">
        <v>250</v>
      </c>
      <c r="G7" s="128">
        <v>1000</v>
      </c>
      <c r="H7" s="120">
        <f t="shared" si="0"/>
        <v>1600</v>
      </c>
      <c r="I7" s="129"/>
      <c r="J7" s="121"/>
      <c r="K7" s="121"/>
      <c r="L7" s="121"/>
      <c r="M7" s="121"/>
    </row>
    <row r="8" spans="1:13" ht="30">
      <c r="A8" s="118">
        <v>6</v>
      </c>
      <c r="B8" s="124" t="s">
        <v>157</v>
      </c>
      <c r="C8" s="130"/>
      <c r="D8" s="126" t="s">
        <v>15</v>
      </c>
      <c r="E8" s="127">
        <v>110</v>
      </c>
      <c r="F8" s="128">
        <v>120</v>
      </c>
      <c r="G8" s="128">
        <v>350</v>
      </c>
      <c r="H8" s="120">
        <f t="shared" si="0"/>
        <v>580</v>
      </c>
      <c r="I8" s="129"/>
      <c r="J8" s="121"/>
      <c r="K8" s="121"/>
      <c r="L8" s="121"/>
      <c r="M8" s="121"/>
    </row>
    <row r="9" spans="1:13" ht="30">
      <c r="A9" s="118">
        <v>7</v>
      </c>
      <c r="B9" s="124" t="s">
        <v>158</v>
      </c>
      <c r="C9" s="130"/>
      <c r="D9" s="126" t="s">
        <v>15</v>
      </c>
      <c r="E9" s="127">
        <v>20</v>
      </c>
      <c r="F9" s="128">
        <v>30</v>
      </c>
      <c r="G9" s="128">
        <v>45</v>
      </c>
      <c r="H9" s="120">
        <f t="shared" si="0"/>
        <v>95</v>
      </c>
      <c r="I9" s="129"/>
      <c r="J9" s="121"/>
      <c r="K9" s="121"/>
      <c r="L9" s="121"/>
      <c r="M9" s="121"/>
    </row>
    <row r="10" spans="1:13" ht="30">
      <c r="A10" s="118">
        <v>8</v>
      </c>
      <c r="B10" s="124" t="s">
        <v>159</v>
      </c>
      <c r="C10" s="130"/>
      <c r="D10" s="126" t="s">
        <v>15</v>
      </c>
      <c r="E10" s="127">
        <v>0</v>
      </c>
      <c r="F10" s="128">
        <v>1</v>
      </c>
      <c r="G10" s="128">
        <v>1</v>
      </c>
      <c r="H10" s="120">
        <f t="shared" si="0"/>
        <v>2</v>
      </c>
      <c r="I10" s="129"/>
      <c r="J10" s="121"/>
      <c r="K10" s="121"/>
      <c r="L10" s="121"/>
      <c r="M10" s="121"/>
    </row>
    <row r="11" spans="1:13" ht="32.25" customHeight="1">
      <c r="A11" s="118">
        <v>9</v>
      </c>
      <c r="B11" s="124" t="s">
        <v>160</v>
      </c>
      <c r="C11" s="130"/>
      <c r="D11" s="126" t="s">
        <v>55</v>
      </c>
      <c r="E11" s="127">
        <v>0</v>
      </c>
      <c r="F11" s="128">
        <v>1</v>
      </c>
      <c r="G11" s="128">
        <v>1</v>
      </c>
      <c r="H11" s="120">
        <f t="shared" si="0"/>
        <v>2</v>
      </c>
      <c r="I11" s="129"/>
      <c r="J11" s="121"/>
      <c r="K11" s="121"/>
      <c r="L11" s="121"/>
      <c r="M11" s="121"/>
    </row>
    <row r="12" spans="1:13" ht="44.25" customHeight="1">
      <c r="A12" s="118">
        <v>10</v>
      </c>
      <c r="B12" s="12" t="s">
        <v>161</v>
      </c>
      <c r="C12" s="119"/>
      <c r="D12" s="14" t="s">
        <v>15</v>
      </c>
      <c r="E12" s="15">
        <v>1</v>
      </c>
      <c r="F12" s="15">
        <v>5</v>
      </c>
      <c r="G12" s="15">
        <v>0</v>
      </c>
      <c r="H12" s="120">
        <f t="shared" si="0"/>
        <v>6</v>
      </c>
      <c r="I12" s="121"/>
      <c r="J12" s="121"/>
      <c r="K12" s="121"/>
      <c r="L12" s="121"/>
      <c r="M12" s="121"/>
    </row>
    <row r="13" spans="1:13" ht="30" hidden="1">
      <c r="A13" s="118">
        <v>11</v>
      </c>
      <c r="B13" s="131" t="s">
        <v>162</v>
      </c>
      <c r="C13" s="132"/>
      <c r="D13" s="133" t="s">
        <v>15</v>
      </c>
      <c r="E13" s="134">
        <v>2</v>
      </c>
      <c r="F13" s="134">
        <v>10</v>
      </c>
      <c r="G13" s="134">
        <v>0</v>
      </c>
      <c r="H13" s="120">
        <f t="shared" si="0"/>
        <v>12</v>
      </c>
      <c r="I13" s="135"/>
      <c r="J13" s="121"/>
      <c r="K13" s="121"/>
      <c r="L13" s="121"/>
      <c r="M13" s="121"/>
    </row>
    <row r="14" spans="1:13" ht="31.5" customHeight="1">
      <c r="A14" s="118">
        <v>11</v>
      </c>
      <c r="B14" s="136" t="s">
        <v>162</v>
      </c>
      <c r="C14" s="132"/>
      <c r="D14" s="133" t="s">
        <v>15</v>
      </c>
      <c r="E14" s="134">
        <v>0</v>
      </c>
      <c r="F14" s="134">
        <v>5</v>
      </c>
      <c r="G14" s="134">
        <v>0</v>
      </c>
      <c r="H14" s="120">
        <f t="shared" si="0"/>
        <v>5</v>
      </c>
      <c r="I14" s="135"/>
      <c r="J14" s="121"/>
      <c r="K14" s="121"/>
      <c r="L14" s="121"/>
      <c r="M14" s="121"/>
    </row>
    <row r="15" spans="1:13" ht="27" customHeight="1">
      <c r="A15" s="118">
        <v>12</v>
      </c>
      <c r="B15" s="137" t="s">
        <v>163</v>
      </c>
      <c r="C15" s="138"/>
      <c r="D15" s="14" t="s">
        <v>15</v>
      </c>
      <c r="E15" s="15">
        <v>10</v>
      </c>
      <c r="F15" s="15">
        <v>10</v>
      </c>
      <c r="G15" s="15">
        <v>10</v>
      </c>
      <c r="H15" s="120">
        <f t="shared" si="0"/>
        <v>30</v>
      </c>
      <c r="I15" s="139"/>
      <c r="J15" s="121"/>
      <c r="K15" s="121"/>
      <c r="L15" s="121"/>
      <c r="M15" s="121"/>
    </row>
    <row r="16" spans="1:13" ht="36" customHeight="1">
      <c r="A16" s="118">
        <v>13</v>
      </c>
      <c r="B16" s="137" t="s">
        <v>164</v>
      </c>
      <c r="C16" s="138"/>
      <c r="D16" s="14" t="s">
        <v>15</v>
      </c>
      <c r="E16" s="15">
        <v>10</v>
      </c>
      <c r="F16" s="15">
        <v>20</v>
      </c>
      <c r="G16" s="15">
        <v>10</v>
      </c>
      <c r="H16" s="120">
        <f t="shared" si="0"/>
        <v>40</v>
      </c>
      <c r="I16" s="139"/>
      <c r="J16" s="121"/>
      <c r="K16" s="121"/>
      <c r="L16" s="121"/>
      <c r="M16" s="121"/>
    </row>
    <row r="17" spans="1:13" ht="50.25" customHeight="1">
      <c r="A17" s="118">
        <v>14</v>
      </c>
      <c r="B17" s="131" t="s">
        <v>165</v>
      </c>
      <c r="C17" s="132"/>
      <c r="D17" s="133" t="s">
        <v>15</v>
      </c>
      <c r="E17" s="134">
        <v>10</v>
      </c>
      <c r="F17" s="134">
        <v>20</v>
      </c>
      <c r="G17" s="134">
        <v>400</v>
      </c>
      <c r="H17" s="120">
        <f t="shared" si="0"/>
        <v>430</v>
      </c>
      <c r="I17" s="135"/>
      <c r="J17" s="121"/>
      <c r="K17" s="121"/>
      <c r="L17" s="121"/>
      <c r="M17" s="121"/>
    </row>
    <row r="18" spans="1:13" ht="28.5" customHeight="1">
      <c r="A18" s="398" t="s">
        <v>166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93">
        <f>SUM(L3:L17)</f>
        <v>0</v>
      </c>
      <c r="M18" s="93">
        <f>SUM(M3:M17)</f>
        <v>0</v>
      </c>
    </row>
    <row r="19" ht="12.75">
      <c r="F19" s="2"/>
    </row>
    <row r="20" spans="1:13" ht="67.5" customHeight="1">
      <c r="A20" s="399" t="s">
        <v>167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</row>
  </sheetData>
  <sheetProtection selectLockedCells="1" selectUnlockedCells="1"/>
  <mergeCells count="3">
    <mergeCell ref="A1:M1"/>
    <mergeCell ref="A18:K18"/>
    <mergeCell ref="A20:M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80" zoomScaleNormal="80" zoomScalePageLayoutView="0" workbookViewId="0" topLeftCell="A1">
      <selection activeCell="I3" sqref="I3:K3"/>
    </sheetView>
  </sheetViews>
  <sheetFormatPr defaultColWidth="9.00390625" defaultRowHeight="12.75"/>
  <cols>
    <col min="1" max="1" width="5.140625" style="0" customWidth="1"/>
    <col min="2" max="2" width="39.7109375" style="0" customWidth="1"/>
    <col min="3" max="6" width="9.00390625" style="0" customWidth="1"/>
    <col min="7" max="7" width="9.00390625" style="2" customWidth="1"/>
    <col min="8" max="9" width="9.00390625" style="0" customWidth="1"/>
    <col min="10" max="10" width="10.00390625" style="0" customWidth="1"/>
    <col min="11" max="11" width="9.00390625" style="0" customWidth="1"/>
    <col min="12" max="12" width="15.8515625" style="0" customWidth="1"/>
    <col min="13" max="13" width="16.140625" style="0" customWidth="1"/>
  </cols>
  <sheetData>
    <row r="1" spans="1:13" s="140" customFormat="1" ht="55.5" customHeight="1">
      <c r="A1" s="400" t="s">
        <v>168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3" ht="108">
      <c r="A2" s="141" t="s">
        <v>1</v>
      </c>
      <c r="B2" s="142" t="s">
        <v>2</v>
      </c>
      <c r="C2" s="142" t="s">
        <v>3</v>
      </c>
      <c r="D2" s="142" t="s">
        <v>4</v>
      </c>
      <c r="E2" s="142" t="s">
        <v>5</v>
      </c>
      <c r="F2" s="142" t="s">
        <v>6</v>
      </c>
      <c r="G2" s="143" t="s">
        <v>7</v>
      </c>
      <c r="H2" s="142" t="s">
        <v>8</v>
      </c>
      <c r="I2" s="141" t="s">
        <v>9</v>
      </c>
      <c r="J2" s="141" t="s">
        <v>10</v>
      </c>
      <c r="K2" s="141" t="s">
        <v>11</v>
      </c>
      <c r="L2" s="141" t="s">
        <v>12</v>
      </c>
      <c r="M2" s="144" t="s">
        <v>13</v>
      </c>
    </row>
    <row r="3" spans="1:13" ht="184.5" customHeight="1">
      <c r="A3" s="145">
        <v>1</v>
      </c>
      <c r="B3" s="146" t="s">
        <v>169</v>
      </c>
      <c r="C3" s="146"/>
      <c r="D3" s="147" t="s">
        <v>19</v>
      </c>
      <c r="E3" s="148">
        <v>0</v>
      </c>
      <c r="F3" s="148">
        <v>0</v>
      </c>
      <c r="G3" s="149">
        <v>60</v>
      </c>
      <c r="H3" s="150">
        <f>E3+F3+G3</f>
        <v>60</v>
      </c>
      <c r="I3" s="151"/>
      <c r="J3" s="152"/>
      <c r="K3" s="153"/>
      <c r="L3" s="153"/>
      <c r="M3" s="154"/>
    </row>
    <row r="4" spans="1:13" ht="47.25" customHeight="1">
      <c r="A4" s="401" t="s">
        <v>78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155">
        <f>SUM(L3)</f>
        <v>0</v>
      </c>
      <c r="M4" s="156">
        <f>SUM(M3)</f>
        <v>0</v>
      </c>
    </row>
    <row r="5" spans="1:13" ht="18">
      <c r="A5" s="157" t="s">
        <v>79</v>
      </c>
      <c r="B5" s="157"/>
      <c r="C5" s="157"/>
      <c r="D5" s="157"/>
      <c r="E5" s="157"/>
      <c r="F5" s="157"/>
      <c r="G5" s="158"/>
      <c r="H5" s="140"/>
      <c r="I5" s="159"/>
      <c r="J5" s="159"/>
      <c r="K5" s="159"/>
      <c r="L5" s="160"/>
      <c r="M5" s="159"/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6.140625" style="0" customWidth="1"/>
    <col min="2" max="2" width="21.421875" style="0" customWidth="1"/>
    <col min="3" max="6" width="9.00390625" style="0" customWidth="1"/>
    <col min="7" max="7" width="9.00390625" style="161" customWidth="1"/>
    <col min="8" max="10" width="9.00390625" style="0" customWidth="1"/>
    <col min="11" max="11" width="14.7109375" style="0" customWidth="1"/>
    <col min="12" max="12" width="14.28125" style="0" customWidth="1"/>
    <col min="13" max="13" width="14.140625" style="0" customWidth="1"/>
  </cols>
  <sheetData>
    <row r="1" spans="1:13" s="162" customFormat="1" ht="46.5" customHeight="1">
      <c r="A1" s="397" t="s">
        <v>170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s="2" customFormat="1" ht="60" customHeight="1">
      <c r="A2" s="96" t="s">
        <v>1</v>
      </c>
      <c r="B2" s="96" t="s">
        <v>2</v>
      </c>
      <c r="C2" s="96" t="s">
        <v>3</v>
      </c>
      <c r="D2" s="96" t="s">
        <v>4</v>
      </c>
      <c r="E2" s="96" t="s">
        <v>5</v>
      </c>
      <c r="F2" s="96" t="s">
        <v>6</v>
      </c>
      <c r="G2" s="96" t="s">
        <v>7</v>
      </c>
      <c r="H2" s="96" t="s">
        <v>8</v>
      </c>
      <c r="I2" s="96" t="s">
        <v>9</v>
      </c>
      <c r="J2" s="163" t="s">
        <v>10</v>
      </c>
      <c r="K2" s="96" t="s">
        <v>11</v>
      </c>
      <c r="L2" s="96" t="s">
        <v>12</v>
      </c>
      <c r="M2" s="96" t="s">
        <v>13</v>
      </c>
    </row>
    <row r="3" spans="1:13" s="2" customFormat="1" ht="60" customHeight="1">
      <c r="A3" s="19">
        <v>1</v>
      </c>
      <c r="B3" s="164" t="s">
        <v>171</v>
      </c>
      <c r="C3" s="165"/>
      <c r="D3" s="19" t="s">
        <v>55</v>
      </c>
      <c r="E3" s="19">
        <v>150</v>
      </c>
      <c r="F3" s="19">
        <v>40</v>
      </c>
      <c r="G3" s="32">
        <v>1000</v>
      </c>
      <c r="H3" s="16">
        <f>E3+F3+G3</f>
        <v>1190</v>
      </c>
      <c r="I3" s="99"/>
      <c r="J3" s="18"/>
      <c r="K3" s="18"/>
      <c r="L3" s="18"/>
      <c r="M3" s="18"/>
    </row>
    <row r="4" spans="1:13" s="85" customFormat="1" ht="28.5" customHeight="1">
      <c r="A4" s="402" t="s">
        <v>78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112">
        <f>SUM(L3)</f>
        <v>0</v>
      </c>
      <c r="M4" s="112">
        <f>SUM(M3)</f>
        <v>0</v>
      </c>
    </row>
  </sheetData>
  <sheetProtection selectLockedCells="1" selectUnlockedCells="1"/>
  <mergeCells count="2">
    <mergeCell ref="A1:M1"/>
    <mergeCell ref="A4:K4"/>
  </mergeCells>
  <dataValidations count="1">
    <dataValidation type="decimal" operator="greaterThan" allowBlank="1" showErrorMessage="1" sqref="I3">
      <formula1>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9.00390625" style="0" customWidth="1"/>
    <col min="2" max="2" width="45.28125" style="0" customWidth="1"/>
    <col min="3" max="6" width="9.00390625" style="0" customWidth="1"/>
    <col min="7" max="7" width="9.00390625" style="2" customWidth="1"/>
    <col min="8" max="8" width="19.7109375" style="0" customWidth="1"/>
    <col min="9" max="11" width="9.00390625" style="0" customWidth="1"/>
    <col min="12" max="12" width="15.28125" style="0" customWidth="1"/>
    <col min="13" max="13" width="16.8515625" style="0" customWidth="1"/>
  </cols>
  <sheetData>
    <row r="1" spans="1:13" ht="38.25" customHeight="1">
      <c r="A1" s="403" t="s">
        <v>172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63">
      <c r="A2" s="166" t="s">
        <v>1</v>
      </c>
      <c r="B2" s="166" t="s">
        <v>2</v>
      </c>
      <c r="C2" s="167" t="s">
        <v>150</v>
      </c>
      <c r="D2" s="166" t="s">
        <v>4</v>
      </c>
      <c r="E2" s="166" t="s">
        <v>5</v>
      </c>
      <c r="F2" s="168" t="s">
        <v>6</v>
      </c>
      <c r="G2" s="168" t="s">
        <v>7</v>
      </c>
      <c r="H2" s="166" t="s">
        <v>8</v>
      </c>
      <c r="I2" s="167" t="s">
        <v>9</v>
      </c>
      <c r="J2" s="167" t="s">
        <v>10</v>
      </c>
      <c r="K2" s="167" t="s">
        <v>11</v>
      </c>
      <c r="L2" s="167" t="s">
        <v>12</v>
      </c>
      <c r="M2" s="167" t="s">
        <v>13</v>
      </c>
    </row>
    <row r="3" spans="1:13" ht="33" customHeight="1">
      <c r="A3" s="169">
        <v>1</v>
      </c>
      <c r="B3" s="124" t="s">
        <v>173</v>
      </c>
      <c r="C3" s="170"/>
      <c r="D3" s="102" t="s">
        <v>15</v>
      </c>
      <c r="E3" s="169">
        <v>10</v>
      </c>
      <c r="F3" s="13">
        <v>5</v>
      </c>
      <c r="G3" s="13">
        <v>100</v>
      </c>
      <c r="H3" s="171">
        <f>E3+F3+G3</f>
        <v>115</v>
      </c>
      <c r="I3" s="172"/>
      <c r="J3" s="172"/>
      <c r="K3" s="172"/>
      <c r="L3" s="172"/>
      <c r="M3" s="172"/>
    </row>
    <row r="4" spans="1:13" ht="37.5" customHeight="1">
      <c r="A4" s="169">
        <v>2</v>
      </c>
      <c r="B4" s="124" t="s">
        <v>174</v>
      </c>
      <c r="C4" s="173"/>
      <c r="D4" s="102" t="s">
        <v>15</v>
      </c>
      <c r="E4" s="169">
        <v>500</v>
      </c>
      <c r="F4" s="13">
        <v>150</v>
      </c>
      <c r="G4" s="13">
        <v>100</v>
      </c>
      <c r="H4" s="171">
        <f>E4+F4+G4</f>
        <v>750</v>
      </c>
      <c r="I4" s="172"/>
      <c r="J4" s="172"/>
      <c r="K4" s="172"/>
      <c r="L4" s="172"/>
      <c r="M4" s="172"/>
    </row>
    <row r="5" spans="1:13" ht="39" customHeight="1">
      <c r="A5" s="169">
        <v>3</v>
      </c>
      <c r="B5" s="124" t="s">
        <v>175</v>
      </c>
      <c r="C5" s="173"/>
      <c r="D5" s="102" t="s">
        <v>15</v>
      </c>
      <c r="E5" s="169">
        <v>150</v>
      </c>
      <c r="F5" s="13">
        <v>100</v>
      </c>
      <c r="G5" s="13">
        <v>100</v>
      </c>
      <c r="H5" s="171">
        <f>E5+F5+G5</f>
        <v>350</v>
      </c>
      <c r="I5" s="172"/>
      <c r="J5" s="172"/>
      <c r="K5" s="172"/>
      <c r="L5" s="172"/>
      <c r="M5" s="172"/>
    </row>
    <row r="6" spans="1:13" ht="43.5" customHeight="1">
      <c r="A6" s="169">
        <v>4</v>
      </c>
      <c r="B6" s="124" t="s">
        <v>176</v>
      </c>
      <c r="C6" s="173"/>
      <c r="D6" s="102" t="s">
        <v>15</v>
      </c>
      <c r="E6" s="169">
        <v>100</v>
      </c>
      <c r="F6" s="13">
        <v>10</v>
      </c>
      <c r="G6" s="13">
        <v>100</v>
      </c>
      <c r="H6" s="171">
        <f>E6+F6+G6</f>
        <v>210</v>
      </c>
      <c r="I6" s="172"/>
      <c r="J6" s="172"/>
      <c r="K6" s="172"/>
      <c r="L6" s="172"/>
      <c r="M6" s="172"/>
    </row>
    <row r="7" spans="1:13" ht="44.25" customHeight="1">
      <c r="A7" s="404" t="s">
        <v>177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57">
        <f>SUM(L3:L6)</f>
        <v>0</v>
      </c>
      <c r="M7" s="57">
        <f>SUM(M3:M6)</f>
        <v>0</v>
      </c>
    </row>
    <row r="8" spans="1:13" ht="15.75">
      <c r="A8" s="174"/>
      <c r="B8" s="174"/>
      <c r="C8" s="174"/>
      <c r="D8" s="174"/>
      <c r="E8" s="174"/>
      <c r="F8" s="174"/>
      <c r="G8" s="175"/>
      <c r="H8" s="174"/>
      <c r="I8" s="174"/>
      <c r="J8" s="174"/>
      <c r="K8" s="174"/>
      <c r="L8" s="176"/>
      <c r="M8" s="176"/>
    </row>
    <row r="9" spans="1:13" ht="15.75" customHeight="1">
      <c r="A9" s="177"/>
      <c r="B9" s="405" t="s">
        <v>178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</row>
  </sheetData>
  <sheetProtection selectLockedCells="1" selectUnlockedCells="1"/>
  <mergeCells count="3">
    <mergeCell ref="A1:M1"/>
    <mergeCell ref="A7:K7"/>
    <mergeCell ref="B9:M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M12" sqref="M12"/>
    </sheetView>
  </sheetViews>
  <sheetFormatPr defaultColWidth="8.8515625" defaultRowHeight="12.75"/>
  <cols>
    <col min="1" max="1" width="4.140625" style="0" customWidth="1"/>
    <col min="2" max="2" width="28.7109375" style="0" customWidth="1"/>
    <col min="3" max="3" width="11.421875" style="0" customWidth="1"/>
    <col min="4" max="4" width="6.57421875" style="0" customWidth="1"/>
    <col min="5" max="5" width="7.57421875" style="0" customWidth="1"/>
    <col min="6" max="6" width="9.140625" style="0" customWidth="1"/>
    <col min="7" max="7" width="8.8515625" style="2" customWidth="1"/>
    <col min="8" max="9" width="8.8515625" style="0" customWidth="1"/>
    <col min="10" max="10" width="8.8515625" style="0" hidden="1" customWidth="1"/>
    <col min="11" max="11" width="6.7109375" style="0" customWidth="1"/>
    <col min="12" max="12" width="8.8515625" style="0" customWidth="1"/>
    <col min="13" max="13" width="12.7109375" style="0" customWidth="1"/>
    <col min="14" max="14" width="14.57421875" style="0" customWidth="1"/>
  </cols>
  <sheetData>
    <row r="1" spans="1:14" s="162" customFormat="1" ht="35.25" customHeight="1">
      <c r="A1" s="394" t="s">
        <v>179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s="180" customFormat="1" ht="70.5" customHeight="1">
      <c r="A2" s="178" t="s">
        <v>180</v>
      </c>
      <c r="B2" s="178" t="s">
        <v>181</v>
      </c>
      <c r="C2" s="178" t="s">
        <v>3</v>
      </c>
      <c r="D2" s="178" t="s">
        <v>182</v>
      </c>
      <c r="E2" s="178" t="s">
        <v>5</v>
      </c>
      <c r="F2" s="178" t="s">
        <v>6</v>
      </c>
      <c r="G2" s="178" t="s">
        <v>7</v>
      </c>
      <c r="H2" s="178" t="s">
        <v>8</v>
      </c>
      <c r="I2" s="178" t="s">
        <v>183</v>
      </c>
      <c r="J2" s="178"/>
      <c r="K2" s="178" t="s">
        <v>10</v>
      </c>
      <c r="L2" s="179" t="s">
        <v>184</v>
      </c>
      <c r="M2" s="178" t="s">
        <v>185</v>
      </c>
      <c r="N2" s="178" t="s">
        <v>186</v>
      </c>
    </row>
    <row r="3" spans="1:14" ht="62.25" customHeight="1">
      <c r="A3" s="21">
        <v>1</v>
      </c>
      <c r="B3" s="20" t="s">
        <v>187</v>
      </c>
      <c r="C3" s="20"/>
      <c r="D3" s="21" t="s">
        <v>19</v>
      </c>
      <c r="E3" s="21">
        <v>50</v>
      </c>
      <c r="F3" s="21">
        <v>2</v>
      </c>
      <c r="G3" s="21">
        <v>120</v>
      </c>
      <c r="H3" s="178">
        <f>E3+F3+G3</f>
        <v>172</v>
      </c>
      <c r="I3" s="22"/>
      <c r="J3" s="22"/>
      <c r="K3" s="22"/>
      <c r="L3" s="22"/>
      <c r="M3" s="22"/>
      <c r="N3" s="104"/>
    </row>
    <row r="4" spans="1:14" s="182" customFormat="1" ht="42.75" customHeight="1">
      <c r="A4" s="399" t="s">
        <v>78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181">
        <f>SUM(M3)</f>
        <v>0</v>
      </c>
      <c r="N4" s="112">
        <f>SUM(N3)</f>
        <v>0</v>
      </c>
    </row>
  </sheetData>
  <sheetProtection selectLockedCells="1" selectUnlockedCells="1"/>
  <mergeCells count="2">
    <mergeCell ref="A1:N1"/>
    <mergeCell ref="A4:L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Aleksandra Mrówka</cp:lastModifiedBy>
  <cp:lastPrinted>2022-05-06T10:25:02Z</cp:lastPrinted>
  <dcterms:created xsi:type="dcterms:W3CDTF">2022-04-05T08:19:04Z</dcterms:created>
  <dcterms:modified xsi:type="dcterms:W3CDTF">2022-05-06T10:25:07Z</dcterms:modified>
  <cp:category/>
  <cp:version/>
  <cp:contentType/>
  <cp:contentStatus/>
</cp:coreProperties>
</file>