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wa-1\Wymiana_Zam_Publ\! 1 ELA\2023\ZP_60_23_Hemodynamika\"/>
    </mc:Choice>
  </mc:AlternateContent>
  <xr:revisionPtr revIDLastSave="0" documentId="13_ncr:1_{236DA0EE-8B16-4CA2-8F74-F33272658115}" xr6:coauthVersionLast="36" xr6:coauthVersionMax="36" xr10:uidLastSave="{00000000-0000-0000-0000-000000000000}"/>
  <bookViews>
    <workbookView xWindow="0" yWindow="0" windowWidth="14775" windowHeight="7140" tabRatio="500" xr2:uid="{00000000-000D-0000-FFFF-FFFF00000000}"/>
  </bookViews>
  <sheets>
    <sheet name="FC" sheetId="2" r:id="rId1"/>
  </sheets>
  <definedNames>
    <definedName name="_xlnm.Print_Area" localSheetId="0">FC!$A$1:$I$38</definedName>
  </definedNames>
  <calcPr calcId="191029"/>
</workbook>
</file>

<file path=xl/calcChain.xml><?xml version="1.0" encoding="utf-8"?>
<calcChain xmlns="http://schemas.openxmlformats.org/spreadsheetml/2006/main">
  <c r="I34" i="2" l="1"/>
  <c r="H34" i="2"/>
  <c r="F34" i="2"/>
  <c r="I33" i="2"/>
  <c r="H33" i="2"/>
  <c r="F33" i="2"/>
  <c r="I27" i="2"/>
  <c r="H27" i="2"/>
  <c r="F27" i="2"/>
  <c r="I26" i="2"/>
  <c r="I31" i="2" s="1"/>
  <c r="H26" i="2"/>
  <c r="F26" i="2"/>
  <c r="F31" i="2" s="1"/>
  <c r="I24" i="2"/>
  <c r="H24" i="2"/>
  <c r="F24" i="2"/>
  <c r="I21" i="2"/>
  <c r="H21" i="2"/>
  <c r="F21" i="2"/>
  <c r="I20" i="2"/>
  <c r="H20" i="2"/>
  <c r="F20" i="2"/>
  <c r="I18" i="2"/>
  <c r="H18" i="2"/>
  <c r="F18" i="2"/>
  <c r="I11" i="2"/>
  <c r="H11" i="2"/>
  <c r="F11" i="2"/>
  <c r="I16" i="2"/>
  <c r="F16" i="2"/>
  <c r="H12" i="2"/>
  <c r="F12" i="2"/>
  <c r="I12" i="2" s="1"/>
  <c r="H9" i="2"/>
  <c r="F9" i="2"/>
  <c r="I9" i="2" s="1"/>
  <c r="I38" i="2" l="1"/>
  <c r="F38" i="2"/>
  <c r="I22" i="2"/>
  <c r="F22" i="2"/>
</calcChain>
</file>

<file path=xl/sharedStrings.xml><?xml version="1.0" encoding="utf-8"?>
<sst xmlns="http://schemas.openxmlformats.org/spreadsheetml/2006/main" count="56" uniqueCount="51">
  <si>
    <t>- Balon IVL w rozmiarach 2,5 mm – 4,00 mm
- Całkowita długość balonu 12 mm
- Zestaw kompatybilny z prowanikiem 0,014’’
- Zestaw kompatybilny z introducerem 6Fr
- Długość robocza 138 cm</t>
  </si>
  <si>
    <t>Miesięczna kwota czynszu dzierżawnego ( generator + kabel)</t>
  </si>
  <si>
    <t>Stawka VAT</t>
  </si>
  <si>
    <t>Cena jedn. brutto w zł</t>
  </si>
  <si>
    <t>Wartość brutto w zł</t>
  </si>
  <si>
    <t>g</t>
  </si>
  <si>
    <t>h = e+e*g</t>
  </si>
  <si>
    <t>i = f+f*g</t>
  </si>
  <si>
    <t>Załącznik nr 2 do SIWZ</t>
  </si>
  <si>
    <t>INFORMACJE OGÓLNE dot. wypełniania formularza</t>
  </si>
  <si>
    <t>Zamawiający dopuszcza załączenie  Formularza Cenowego z pominiętymi pakietami na które nie została złożona oferta.</t>
  </si>
  <si>
    <t>W Formularzu włączono opcję „DOKŁADNOŚĆ JAK ZAZNACZONO”</t>
  </si>
  <si>
    <t>Należy wypełniać jedynie białe części arkusza. Należy stosować wzory z wiersza drugiego tabeli</t>
  </si>
  <si>
    <t>L.p.</t>
  </si>
  <si>
    <t>Nazwa</t>
  </si>
  <si>
    <t>Maksymalna zamawiana ilość / szt.</t>
  </si>
  <si>
    <t>Nazwa / nr katalogowy</t>
  </si>
  <si>
    <t>Cena jedn. netto w zł</t>
  </si>
  <si>
    <t>Wartość netto w zł</t>
  </si>
  <si>
    <t>a</t>
  </si>
  <si>
    <t>b</t>
  </si>
  <si>
    <t>c</t>
  </si>
  <si>
    <t>d</t>
  </si>
  <si>
    <t>e</t>
  </si>
  <si>
    <t>f = c*e</t>
  </si>
  <si>
    <t>Miesięczna kwota czynszu dzierżawnego za sprzęt wskazany w pkt 3</t>
  </si>
  <si>
    <t>Nazwa / Typ</t>
  </si>
  <si>
    <t>Rok produkcji</t>
  </si>
  <si>
    <t>Cewnik balonowy wysokociśnieniowy typu Non Complaince; od 35 atm do 40 atm,</t>
  </si>
  <si>
    <t>Inflator wysokociśnieniowy dedykowany do cewników balonowych do 40 atm,</t>
  </si>
  <si>
    <t>Stenty chromowo – kobaltowe pokryte pasywną powłoką z węglika krzemu, która nie aktywuje płytek krwi i fibrynogenu (zapobiega wykrzepianiu na powierzchni stratów), ogranicza dyfuzję jonów metali do otaczającej tkanki (redukuje ryzyko korozji i uczulenia na nikiel) oraz przyspiesza proces endotelializacji i gojenia naczynia. Pokrycie nie plecione. Dostępne długości: 15; 20; 26 mm. Dostępne średnice: 2,5; 3,0; 3,5; 4,0; 4,5; 5,0 mm. Różne grubości stratów stentu.  Konstrukcja „double helix”.</t>
  </si>
  <si>
    <t>długość robocza 135 cm
-kompatybilny z prowadnikiem 0.014"
-kompatybilny z cewnikiem prowadzącym 6Fr
- Marker dystalny 3 mm od TIP
odcinek Rx 17mm
Soczewka do obrazowania 23mm od TIP
Marker środkowy bezpośrednio przed soczewską
Marker proksymalny 82 mm przed soczewką
Crossing profile 0.029"
W zestawie oprócz cewnika do OCT, jałowa osłona oraz 3 ml strzykawka</t>
  </si>
  <si>
    <t>Pakiet 1 Stent uwalniający ewerolimus</t>
  </si>
  <si>
    <t>Stent ze stopu kobaltowo-chromowego typu slotted tube
- stent ze stałym polimerem uwalniający analog Rapamycyny (everolimus)
- grubość ściany 0,0032" dla wszystkich rozmiarów (81μm)
- crossing profile 0,039" dla średnic 2.0-3.0 mm
- długość systemu doprowadzającego 145 cm
- przedział średnic: 2,0-4,0 mm (2,0; 2,25; 2,5; 2,75; 3,0; 3,25; 3,5; 4,0)
- możliwość postdylatacji dla rozmiarów 2,0-3,25 mm do średnicy 3,75 mm i dla rozmiarów 3.5-4.0 mm do 5.5 mm
- długości: 8, 12, 15, 18, 23,28,33,38 mmdla wszystkich oferowanych średnic
- ciśnienie nominalne 9 atm dla średnic 2.0-2.5 i 12 atm dla pozostałych rozmiarów
- entry profile 0,017" dla stentu 3.0x18mm
- RBP: 16 atm dla wszystkich rozmiarów
- dobry dostęp do bocznic (masymalna średnica otwarcia pojedynczej celi stentu dla średnicy 3.0 mm wynosi 4.0 mm)
- skrócenie stentu przy ciśnieniu nominalnym 0%
- dostępne długości do 48mm</t>
  </si>
  <si>
    <t>Pakiet 2 OCT</t>
  </si>
  <si>
    <t>Razem pakiet nr 2</t>
  </si>
  <si>
    <t>Pakiet 3 Stentgraft wieńcowy</t>
  </si>
  <si>
    <t>Pakiet 4 Cewnik balonowy wysokociśnieniowy typu Non Complaince</t>
  </si>
  <si>
    <t>Razem pakiet nr 4</t>
  </si>
  <si>
    <t>Pakiet 5 Mikrocewniki do CTO</t>
  </si>
  <si>
    <t>Pakiet 6 Balon do litotrypsji wiencowy</t>
  </si>
  <si>
    <t>Razem pakiet nr 6</t>
  </si>
  <si>
    <t>Pakiet 7 IVUS</t>
  </si>
  <si>
    <t>Razem pakiet nr 7</t>
  </si>
  <si>
    <t>Oferujemy dzierżawę / użyczenie generatora z kablem</t>
  </si>
  <si>
    <t>Częstotliwość 60MHz/40 MHz na jednym cewniku, głowica mechaniczna, czas trwania impulsu ( usec) – 0,034, rozdzielczość osiowa ( µm ) - 40 µm, rozdzielczość poprzeczna  ( µm ) - 90 µm,, penetracja tkanek miękkich (mm) &gt;2,5 mm, prętkość ( pulback)- (mm/s)-0,5;1;2,5;5;10 mm/s- pięć prędkości, maksymalna długość  ( pulback) – (mm)-120 mm, separacja ramki ( µm ) - 17 do 170 µm</t>
  </si>
  <si>
    <t>Sprawa ZP 60/23</t>
  </si>
  <si>
    <t>Oferujemy dzierżawę / użyczenie konsoli do obrazowania OCT współpracującej z cewnikami</t>
  </si>
  <si>
    <t>Oferujemy dzierżawę / użyczenie aparatu do ultrasonografii naczyniowej</t>
  </si>
  <si>
    <t>Mikrocewniki posiadające taperowany szaft o średnicy proksymalnej 2,8 F i dystalnej 2,6 F oraz mikrocewniki o średnicy końcówki 1,8F i średnicy szaftu 2,1F. Dostępne cewniki zbrojone splotem wolframowym. Dostępne długości 135 cm i 150 cm. Dostępne cewniki z polimerowym pokryciem hydrofilnym na dystalnych 60 cm szaftu. Średnica wewnętrzna szaftu 0,018”. Kompatybilne z prowadnikiem 0,014”. Dostępne cewniki z gwintowanym szaftem, pozwalającym na wkręcanie ich w trudne zmiany</t>
  </si>
  <si>
    <t>FORMULARZ CENOWY - ZMODYFIKOWANY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</si>
</sst>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rgb="FF000000"/>
      <name val="Liberation Sans1"/>
      <charset val="238"/>
    </font>
    <font>
      <sz val="10"/>
      <color indexed="55"/>
      <name val="Arial"/>
      <family val="2"/>
      <charset val="238"/>
    </font>
    <font>
      <sz val="12"/>
      <color indexed="55"/>
      <name val="Arial"/>
      <family val="2"/>
      <charset val="238"/>
    </font>
    <font>
      <b/>
      <sz val="12"/>
      <color indexed="55"/>
      <name val="Arial"/>
      <family val="2"/>
      <charset val="238"/>
    </font>
    <font>
      <b/>
      <sz val="10"/>
      <color indexed="55"/>
      <name val="Arial"/>
      <family val="2"/>
      <charset val="238"/>
    </font>
    <font>
      <b/>
      <sz val="9"/>
      <color indexed="55"/>
      <name val="Arial"/>
      <family val="2"/>
      <charset val="238"/>
    </font>
    <font>
      <sz val="11"/>
      <color indexed="55"/>
      <name val="Arial"/>
      <family val="2"/>
      <charset val="238"/>
    </font>
    <font>
      <sz val="9"/>
      <color indexed="55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8"/>
      <name val="Liberation Sans1"/>
      <charset val="238"/>
    </font>
    <font>
      <sz val="11"/>
      <color rgb="FF008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9"/>
        <bgColor indexed="23"/>
      </patternFill>
    </fill>
    <fill>
      <patternFill patternType="solid">
        <fgColor rgb="FFCCFFCC"/>
        <bgColor rgb="FFC6E0B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theme="8" tint="0.79998168889431442"/>
        <bgColor indexed="23"/>
      </patternFill>
    </fill>
    <fill>
      <patternFill patternType="solid">
        <fgColor theme="8" tint="0.79998168889431442"/>
        <bgColor indexed="36"/>
      </patternFill>
    </fill>
    <fill>
      <patternFill patternType="solid">
        <fgColor theme="8" tint="0.79998168889431442"/>
        <bgColor indexed="18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/>
      <top/>
      <bottom/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55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55"/>
      </right>
      <top style="hair">
        <color indexed="55"/>
      </top>
      <bottom style="hair">
        <color indexed="64"/>
      </bottom>
      <diagonal/>
    </border>
    <border>
      <left style="hair">
        <color indexed="64"/>
      </left>
      <right style="hair">
        <color indexed="55"/>
      </right>
      <top style="hair">
        <color indexed="64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55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8" fillId="0" borderId="0"/>
    <xf numFmtId="0" fontId="15" fillId="3" borderId="0" applyBorder="0" applyProtection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0" fillId="2" borderId="0" xfId="0" applyFill="1"/>
    <xf numFmtId="0" fontId="6" fillId="2" borderId="0" xfId="0" applyFont="1" applyFill="1" applyAlignment="1">
      <alignment vertical="center"/>
    </xf>
    <xf numFmtId="0" fontId="13" fillId="0" borderId="0" xfId="0" applyFont="1" applyAlignment="1">
      <alignment vertical="center" wrapText="1"/>
    </xf>
    <xf numFmtId="0" fontId="8" fillId="0" borderId="3" xfId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right" vertical="center" wrapText="1"/>
    </xf>
    <xf numFmtId="9" fontId="8" fillId="0" borderId="3" xfId="0" applyNumberFormat="1" applyFont="1" applyBorder="1" applyAlignment="1">
      <alignment horizontal="center" vertical="center" wrapText="1"/>
    </xf>
    <xf numFmtId="0" fontId="9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3" fontId="11" fillId="4" borderId="0" xfId="0" applyNumberFormat="1" applyFont="1" applyFill="1" applyAlignment="1">
      <alignment horizontal="center" vertical="center"/>
    </xf>
    <xf numFmtId="4" fontId="8" fillId="4" borderId="0" xfId="0" applyNumberFormat="1" applyFont="1" applyFill="1" applyAlignment="1">
      <alignment horizontal="right" vertical="center"/>
    </xf>
    <xf numFmtId="4" fontId="12" fillId="4" borderId="0" xfId="0" applyNumberFormat="1" applyFont="1" applyFill="1" applyAlignment="1">
      <alignment horizontal="right" vertical="center"/>
    </xf>
    <xf numFmtId="4" fontId="8" fillId="4" borderId="0" xfId="0" applyNumberFormat="1" applyFont="1" applyFill="1" applyAlignment="1">
      <alignment vertical="center"/>
    </xf>
    <xf numFmtId="4" fontId="12" fillId="5" borderId="0" xfId="0" applyNumberFormat="1" applyFont="1" applyFill="1" applyBorder="1" applyAlignment="1">
      <alignment horizontal="left" vertical="center"/>
    </xf>
    <xf numFmtId="4" fontId="8" fillId="5" borderId="0" xfId="0" applyNumberFormat="1" applyFont="1" applyFill="1" applyBorder="1" applyAlignment="1">
      <alignment horizontal="left" vertical="center"/>
    </xf>
    <xf numFmtId="0" fontId="9" fillId="4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 wrapText="1"/>
    </xf>
    <xf numFmtId="0" fontId="12" fillId="5" borderId="4" xfId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3" fontId="12" fillId="5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4" fontId="12" fillId="7" borderId="3" xfId="0" applyNumberFormat="1" applyFont="1" applyFill="1" applyBorder="1" applyAlignment="1">
      <alignment horizontal="right" vertical="center" wrapText="1"/>
    </xf>
    <xf numFmtId="4" fontId="8" fillId="7" borderId="3" xfId="0" applyNumberFormat="1" applyFont="1" applyFill="1" applyBorder="1" applyAlignment="1">
      <alignment horizontal="center" vertical="center" wrapText="1"/>
    </xf>
    <xf numFmtId="4" fontId="12" fillId="7" borderId="3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4" fontId="12" fillId="8" borderId="3" xfId="0" applyNumberFormat="1" applyFont="1" applyFill="1" applyBorder="1" applyAlignment="1">
      <alignment horizontal="right" vertical="center" wrapText="1"/>
    </xf>
    <xf numFmtId="4" fontId="12" fillId="8" borderId="3" xfId="0" applyNumberFormat="1" applyFont="1" applyFill="1" applyBorder="1" applyAlignment="1">
      <alignment vertical="center" wrapText="1"/>
    </xf>
    <xf numFmtId="3" fontId="1" fillId="4" borderId="1" xfId="2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right" vertical="center" wrapText="1"/>
    </xf>
    <xf numFmtId="0" fontId="16" fillId="4" borderId="6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horizontal="right" vertical="center" wrapText="1"/>
    </xf>
    <xf numFmtId="3" fontId="8" fillId="4" borderId="10" xfId="1" applyNumberForma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 wrapText="1"/>
    </xf>
    <xf numFmtId="3" fontId="8" fillId="4" borderId="6" xfId="1" applyNumberForma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 wrapText="1"/>
    </xf>
    <xf numFmtId="0" fontId="0" fillId="0" borderId="0" xfId="0" applyFill="1"/>
    <xf numFmtId="0" fontId="7" fillId="0" borderId="0" xfId="0" applyFont="1" applyFill="1" applyAlignment="1">
      <alignment vertical="center"/>
    </xf>
    <xf numFmtId="4" fontId="12" fillId="4" borderId="0" xfId="0" applyNumberFormat="1" applyFont="1" applyFill="1" applyBorder="1" applyAlignment="1">
      <alignment horizontal="left" vertical="center"/>
    </xf>
    <xf numFmtId="4" fontId="8" fillId="4" borderId="0" xfId="0" applyNumberFormat="1" applyFont="1" applyFill="1" applyBorder="1" applyAlignment="1">
      <alignment horizontal="left" vertical="center"/>
    </xf>
    <xf numFmtId="0" fontId="10" fillId="4" borderId="1" xfId="1" applyFont="1" applyFill="1" applyBorder="1" applyAlignment="1">
      <alignment horizontal="center" vertical="center"/>
    </xf>
    <xf numFmtId="0" fontId="1" fillId="4" borderId="12" xfId="2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vertical="center" wrapText="1"/>
    </xf>
    <xf numFmtId="4" fontId="12" fillId="7" borderId="13" xfId="0" applyNumberFormat="1" applyFont="1" applyFill="1" applyBorder="1" applyAlignment="1">
      <alignment horizontal="right" vertical="center" wrapText="1"/>
    </xf>
    <xf numFmtId="9" fontId="8" fillId="0" borderId="13" xfId="0" applyNumberFormat="1" applyFont="1" applyBorder="1" applyAlignment="1">
      <alignment horizontal="center" vertical="center" wrapText="1"/>
    </xf>
    <xf numFmtId="4" fontId="8" fillId="7" borderId="13" xfId="0" applyNumberFormat="1" applyFont="1" applyFill="1" applyBorder="1" applyAlignment="1">
      <alignment horizontal="center" vertical="center" wrapText="1"/>
    </xf>
    <xf numFmtId="4" fontId="12" fillId="7" borderId="13" xfId="0" applyNumberFormat="1" applyFont="1" applyFill="1" applyBorder="1" applyAlignment="1">
      <alignment vertical="center" wrapText="1"/>
    </xf>
    <xf numFmtId="0" fontId="8" fillId="0" borderId="19" xfId="1" applyFont="1" applyFill="1" applyBorder="1" applyAlignment="1">
      <alignment horizontal="center" vertical="center" wrapText="1"/>
    </xf>
    <xf numFmtId="3" fontId="8" fillId="4" borderId="1" xfId="1" applyNumberFormat="1" applyFill="1" applyBorder="1" applyAlignment="1">
      <alignment horizontal="center" vertical="center"/>
    </xf>
    <xf numFmtId="3" fontId="17" fillId="4" borderId="1" xfId="2" applyNumberFormat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right" vertical="center"/>
    </xf>
    <xf numFmtId="0" fontId="12" fillId="7" borderId="8" xfId="1" applyFont="1" applyFill="1" applyBorder="1" applyAlignment="1">
      <alignment horizontal="right" vertical="center"/>
    </xf>
    <xf numFmtId="0" fontId="12" fillId="7" borderId="9" xfId="1" applyFont="1" applyFill="1" applyBorder="1" applyAlignment="1">
      <alignment horizontal="right" vertical="center"/>
    </xf>
    <xf numFmtId="0" fontId="4" fillId="6" borderId="6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4" fontId="12" fillId="4" borderId="0" xfId="0" applyNumberFormat="1" applyFont="1" applyFill="1" applyAlignment="1">
      <alignment horizontal="center" vertical="center"/>
    </xf>
    <xf numFmtId="0" fontId="4" fillId="6" borderId="6" xfId="2" applyFont="1" applyFill="1" applyBorder="1" applyAlignment="1">
      <alignment horizontal="left" vertical="center"/>
    </xf>
    <xf numFmtId="0" fontId="4" fillId="6" borderId="5" xfId="2" applyFont="1" applyFill="1" applyBorder="1" applyAlignment="1">
      <alignment horizontal="left" vertical="center"/>
    </xf>
    <xf numFmtId="0" fontId="4" fillId="6" borderId="2" xfId="2" applyFont="1" applyFill="1" applyBorder="1" applyAlignment="1">
      <alignment horizontal="left" vertical="center"/>
    </xf>
    <xf numFmtId="0" fontId="4" fillId="6" borderId="1" xfId="2" applyFont="1" applyFill="1" applyBorder="1" applyAlignment="1">
      <alignment horizontal="left" vertical="center"/>
    </xf>
    <xf numFmtId="0" fontId="12" fillId="7" borderId="14" xfId="1" applyFont="1" applyFill="1" applyBorder="1" applyAlignment="1">
      <alignment horizontal="right" vertical="center"/>
    </xf>
    <xf numFmtId="0" fontId="12" fillId="7" borderId="5" xfId="1" applyFont="1" applyFill="1" applyBorder="1" applyAlignment="1">
      <alignment horizontal="right" vertical="center"/>
    </xf>
    <xf numFmtId="0" fontId="12" fillId="7" borderId="15" xfId="1" applyFont="1" applyFill="1" applyBorder="1" applyAlignment="1">
      <alignment horizontal="right" vertical="center"/>
    </xf>
    <xf numFmtId="0" fontId="17" fillId="4" borderId="0" xfId="0" applyFont="1" applyFill="1" applyAlignment="1">
      <alignment vertical="center"/>
    </xf>
  </cellXfs>
  <cellStyles count="3">
    <cellStyle name="Normalny" xfId="0" builtinId="0"/>
    <cellStyle name="Normalny_HEMODYNAMIKA 2018" xfId="1" xr:uid="{00000000-0005-0000-0000-000001000000}"/>
    <cellStyle name="Tekst objaśnienia" xfId="2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E0B4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workbookViewId="0">
      <selection activeCell="G9" sqref="G9"/>
    </sheetView>
  </sheetViews>
  <sheetFormatPr defaultColWidth="7.33203125" defaultRowHeight="15.75"/>
  <cols>
    <col min="1" max="1" width="2.21875" style="57" customWidth="1"/>
    <col min="2" max="2" width="60.44140625" style="58" customWidth="1"/>
    <col min="3" max="3" width="9.21875" style="1" customWidth="1"/>
    <col min="4" max="4" width="26.6640625" customWidth="1"/>
    <col min="5" max="5" width="7.88671875" style="2" customWidth="1"/>
    <col min="6" max="6" width="11.77734375" style="3" customWidth="1"/>
    <col min="7" max="7" width="6.77734375" style="1" customWidth="1"/>
    <col min="8" max="8" width="9.33203125" style="1" customWidth="1"/>
    <col min="9" max="9" width="13.33203125" style="4" customWidth="1"/>
  </cols>
  <sheetData>
    <row r="1" spans="1:9" s="8" customFormat="1" ht="15">
      <c r="A1" s="12" t="s">
        <v>8</v>
      </c>
      <c r="B1" s="13"/>
      <c r="C1" s="14"/>
      <c r="D1" s="85" t="s">
        <v>50</v>
      </c>
      <c r="E1" s="15"/>
      <c r="F1" s="16"/>
      <c r="G1" s="17"/>
      <c r="H1" s="77" t="s">
        <v>46</v>
      </c>
      <c r="I1" s="77"/>
    </row>
    <row r="2" spans="1:9" s="8" customFormat="1" ht="12.75">
      <c r="A2" s="59" t="s">
        <v>9</v>
      </c>
      <c r="B2" s="59"/>
      <c r="C2" s="18"/>
      <c r="D2" s="18"/>
      <c r="E2" s="18"/>
      <c r="F2" s="18"/>
      <c r="G2" s="18"/>
      <c r="H2" s="18"/>
      <c r="I2" s="18"/>
    </row>
    <row r="3" spans="1:9" s="8" customFormat="1" ht="12.75">
      <c r="A3" s="60" t="s">
        <v>10</v>
      </c>
      <c r="B3" s="60"/>
      <c r="C3" s="19"/>
      <c r="D3" s="19"/>
      <c r="E3" s="19"/>
      <c r="F3" s="19"/>
      <c r="G3" s="19"/>
      <c r="H3" s="19"/>
      <c r="I3" s="19"/>
    </row>
    <row r="4" spans="1:9" s="8" customFormat="1" ht="12.75">
      <c r="A4" s="60" t="s">
        <v>11</v>
      </c>
      <c r="B4" s="60"/>
      <c r="C4" s="19"/>
      <c r="D4" s="19"/>
      <c r="E4" s="19"/>
      <c r="F4" s="19"/>
      <c r="G4" s="19"/>
      <c r="H4" s="19"/>
      <c r="I4" s="19"/>
    </row>
    <row r="5" spans="1:9" s="8" customFormat="1" ht="12.75">
      <c r="A5" s="60" t="s">
        <v>12</v>
      </c>
      <c r="B5" s="60"/>
      <c r="C5" s="19"/>
      <c r="D5" s="19"/>
      <c r="E5" s="19"/>
      <c r="F5" s="19"/>
      <c r="G5" s="19"/>
      <c r="H5" s="19"/>
      <c r="I5" s="19"/>
    </row>
    <row r="6" spans="1:9" ht="38.25">
      <c r="A6" s="20" t="s">
        <v>13</v>
      </c>
      <c r="B6" s="61" t="s">
        <v>14</v>
      </c>
      <c r="C6" s="21" t="s">
        <v>15</v>
      </c>
      <c r="D6" s="22" t="s">
        <v>16</v>
      </c>
      <c r="E6" s="23" t="s">
        <v>17</v>
      </c>
      <c r="F6" s="23" t="s">
        <v>18</v>
      </c>
      <c r="G6" s="23" t="s">
        <v>2</v>
      </c>
      <c r="H6" s="23" t="s">
        <v>3</v>
      </c>
      <c r="I6" s="23" t="s">
        <v>4</v>
      </c>
    </row>
    <row r="7" spans="1:9" ht="15">
      <c r="A7" s="20" t="s">
        <v>19</v>
      </c>
      <c r="B7" s="61" t="s">
        <v>20</v>
      </c>
      <c r="C7" s="24" t="s">
        <v>21</v>
      </c>
      <c r="D7" s="25" t="s">
        <v>22</v>
      </c>
      <c r="E7" s="26" t="s">
        <v>23</v>
      </c>
      <c r="F7" s="26" t="s">
        <v>24</v>
      </c>
      <c r="G7" s="26" t="s">
        <v>5</v>
      </c>
      <c r="H7" s="26" t="s">
        <v>6</v>
      </c>
      <c r="I7" s="26" t="s">
        <v>7</v>
      </c>
    </row>
    <row r="8" spans="1:9" s="6" customFormat="1" ht="15">
      <c r="A8" s="81" t="s">
        <v>32</v>
      </c>
      <c r="B8" s="81"/>
      <c r="C8" s="81"/>
      <c r="D8" s="81"/>
      <c r="E8" s="81"/>
      <c r="F8" s="81"/>
      <c r="G8" s="27"/>
      <c r="H8" s="27"/>
      <c r="I8" s="28"/>
    </row>
    <row r="9" spans="1:9" ht="219" customHeight="1">
      <c r="A9" s="62">
        <v>1</v>
      </c>
      <c r="B9" s="63" t="s">
        <v>33</v>
      </c>
      <c r="C9" s="69">
        <v>400</v>
      </c>
      <c r="D9" s="68"/>
      <c r="E9" s="50"/>
      <c r="F9" s="64" t="str">
        <f>IF(E9="","",C9*E9)</f>
        <v/>
      </c>
      <c r="G9" s="65"/>
      <c r="H9" s="66" t="str">
        <f>IF(E9="","",E9*G9+E9)</f>
        <v/>
      </c>
      <c r="I9" s="67" t="str">
        <f>IF(E9="","",F9*G9+F9)</f>
        <v/>
      </c>
    </row>
    <row r="10" spans="1:9" s="6" customFormat="1" ht="15">
      <c r="A10" s="74" t="s">
        <v>34</v>
      </c>
      <c r="B10" s="75"/>
      <c r="C10" s="75"/>
      <c r="D10" s="75"/>
      <c r="E10" s="75"/>
      <c r="F10" s="75"/>
      <c r="G10" s="75"/>
      <c r="H10" s="75"/>
      <c r="I10" s="76"/>
    </row>
    <row r="11" spans="1:9" ht="128.25" customHeight="1">
      <c r="A11" s="62">
        <v>1</v>
      </c>
      <c r="B11" s="32" t="s">
        <v>31</v>
      </c>
      <c r="C11" s="33">
        <v>50</v>
      </c>
      <c r="D11" s="9"/>
      <c r="E11" s="10"/>
      <c r="F11" s="29" t="str">
        <f>IF(E11="","",C11*E11)</f>
        <v/>
      </c>
      <c r="G11" s="11"/>
      <c r="H11" s="30" t="str">
        <f>IF(E11="","",E11*G11+E11)</f>
        <v/>
      </c>
      <c r="I11" s="31" t="str">
        <f>IF(E11="","",F11*G11+F11)</f>
        <v/>
      </c>
    </row>
    <row r="12" spans="1:9" ht="24.75" customHeight="1">
      <c r="A12" s="62">
        <v>2</v>
      </c>
      <c r="B12" s="32" t="s">
        <v>25</v>
      </c>
      <c r="C12" s="33">
        <v>5</v>
      </c>
      <c r="D12" s="39"/>
      <c r="E12" s="10"/>
      <c r="F12" s="29" t="str">
        <f>IF(E12="","",C12*E12)</f>
        <v/>
      </c>
      <c r="G12" s="11"/>
      <c r="H12" s="30" t="str">
        <f>IF(E12="","",E12*G12+E12)</f>
        <v/>
      </c>
      <c r="I12" s="31" t="str">
        <f>IF(E12="","",F12*G12+F12)</f>
        <v/>
      </c>
    </row>
    <row r="13" spans="1:9" ht="18" customHeight="1">
      <c r="A13" s="62">
        <v>3</v>
      </c>
      <c r="B13" s="35" t="s">
        <v>47</v>
      </c>
      <c r="C13" s="36"/>
      <c r="D13" s="40"/>
      <c r="E13" s="36"/>
      <c r="F13" s="41"/>
      <c r="G13" s="42"/>
      <c r="H13" s="42"/>
      <c r="I13" s="43"/>
    </row>
    <row r="14" spans="1:9" ht="15">
      <c r="A14" s="34"/>
      <c r="B14" s="37" t="s">
        <v>26</v>
      </c>
      <c r="C14" s="36"/>
      <c r="D14" s="38"/>
      <c r="E14" s="36"/>
      <c r="F14" s="41"/>
      <c r="G14" s="42"/>
      <c r="H14" s="42"/>
      <c r="I14" s="43"/>
    </row>
    <row r="15" spans="1:9" ht="15">
      <c r="A15" s="34"/>
      <c r="B15" s="37" t="s">
        <v>27</v>
      </c>
      <c r="C15" s="36"/>
      <c r="D15" s="38"/>
      <c r="E15" s="36"/>
      <c r="F15" s="41"/>
      <c r="G15" s="42"/>
      <c r="H15" s="42"/>
      <c r="I15" s="43"/>
    </row>
    <row r="16" spans="1:9" ht="15">
      <c r="A16" s="71" t="s">
        <v>35</v>
      </c>
      <c r="B16" s="72"/>
      <c r="C16" s="72"/>
      <c r="D16" s="72"/>
      <c r="E16" s="73"/>
      <c r="F16" s="44">
        <f>SUM(F13:F14)</f>
        <v>0</v>
      </c>
      <c r="G16" s="30"/>
      <c r="H16" s="30"/>
      <c r="I16" s="45">
        <f>SUM(I13:I14)</f>
        <v>0</v>
      </c>
    </row>
    <row r="17" spans="1:9" s="6" customFormat="1" ht="15">
      <c r="A17" s="78" t="s">
        <v>36</v>
      </c>
      <c r="B17" s="79"/>
      <c r="C17" s="79"/>
      <c r="D17" s="79"/>
      <c r="E17" s="79"/>
      <c r="F17" s="79"/>
      <c r="G17" s="79"/>
      <c r="H17" s="79"/>
      <c r="I17" s="80"/>
    </row>
    <row r="18" spans="1:9" ht="87" customHeight="1">
      <c r="A18" s="62">
        <v>1</v>
      </c>
      <c r="B18" s="32" t="s">
        <v>30</v>
      </c>
      <c r="C18" s="46">
        <v>5</v>
      </c>
      <c r="D18" s="9"/>
      <c r="E18" s="10"/>
      <c r="F18" s="29" t="str">
        <f>IF(E18="","",C18*E18)</f>
        <v/>
      </c>
      <c r="G18" s="11"/>
      <c r="H18" s="30" t="str">
        <f>IF(E18="","",E18*G18+E18)</f>
        <v/>
      </c>
      <c r="I18" s="31" t="str">
        <f>IF(E18="","",F18*G18+F18)</f>
        <v/>
      </c>
    </row>
    <row r="19" spans="1:9" s="6" customFormat="1" ht="15">
      <c r="A19" s="78" t="s">
        <v>37</v>
      </c>
      <c r="B19" s="79"/>
      <c r="C19" s="79"/>
      <c r="D19" s="79"/>
      <c r="E19" s="79"/>
      <c r="F19" s="79"/>
      <c r="G19" s="79"/>
      <c r="H19" s="79"/>
      <c r="I19" s="80"/>
    </row>
    <row r="20" spans="1:9" ht="18.75" customHeight="1">
      <c r="A20" s="62">
        <v>1</v>
      </c>
      <c r="B20" s="48" t="s">
        <v>28</v>
      </c>
      <c r="C20" s="53">
        <v>10</v>
      </c>
      <c r="D20" s="54"/>
      <c r="E20" s="47"/>
      <c r="F20" s="29" t="str">
        <f>IF(E20="","",C20*E20)</f>
        <v/>
      </c>
      <c r="G20" s="11"/>
      <c r="H20" s="30" t="str">
        <f>IF(E20="","",E20*G20+E20)</f>
        <v/>
      </c>
      <c r="I20" s="31" t="str">
        <f>IF(E20="","",F20*G20+F20)</f>
        <v/>
      </c>
    </row>
    <row r="21" spans="1:9" ht="21.75" customHeight="1">
      <c r="A21" s="62">
        <v>2</v>
      </c>
      <c r="B21" s="49" t="s">
        <v>29</v>
      </c>
      <c r="C21" s="51">
        <v>10</v>
      </c>
      <c r="D21" s="52"/>
      <c r="E21" s="50"/>
      <c r="F21" s="29" t="str">
        <f>IF(E21="","",C21*E21)</f>
        <v/>
      </c>
      <c r="G21" s="11"/>
      <c r="H21" s="30" t="str">
        <f>IF(E21="","",E21*G21+E21)</f>
        <v/>
      </c>
      <c r="I21" s="31" t="str">
        <f>IF(E21="","",F21*G21+F21)</f>
        <v/>
      </c>
    </row>
    <row r="22" spans="1:9" ht="24" customHeight="1">
      <c r="A22" s="82" t="s">
        <v>38</v>
      </c>
      <c r="B22" s="83"/>
      <c r="C22" s="83"/>
      <c r="D22" s="83"/>
      <c r="E22" s="84"/>
      <c r="F22" s="44">
        <f>SUM(F21:F21)</f>
        <v>0</v>
      </c>
      <c r="G22" s="30"/>
      <c r="H22" s="30"/>
      <c r="I22" s="45">
        <f>SUM(I19:I21)</f>
        <v>0</v>
      </c>
    </row>
    <row r="23" spans="1:9" s="6" customFormat="1" ht="14.85" customHeight="1">
      <c r="A23" s="78" t="s">
        <v>39</v>
      </c>
      <c r="B23" s="79"/>
      <c r="C23" s="79"/>
      <c r="D23" s="79"/>
      <c r="E23" s="79"/>
      <c r="F23" s="79"/>
      <c r="G23" s="79"/>
      <c r="H23" s="79"/>
      <c r="I23" s="80"/>
    </row>
    <row r="24" spans="1:9" ht="83.25" customHeight="1">
      <c r="A24" s="62">
        <v>1</v>
      </c>
      <c r="B24" s="35" t="s">
        <v>49</v>
      </c>
      <c r="C24" s="70">
        <v>30</v>
      </c>
      <c r="D24" s="9"/>
      <c r="E24" s="47"/>
      <c r="F24" s="29" t="str">
        <f>IF(E24="","",C24*E24)</f>
        <v/>
      </c>
      <c r="G24" s="11"/>
      <c r="H24" s="30" t="str">
        <f>IF(E24="","",E24*G24+E24)</f>
        <v/>
      </c>
      <c r="I24" s="31" t="str">
        <f>IF(E24="","",F24*G24+F24)</f>
        <v/>
      </c>
    </row>
    <row r="25" spans="1:9" s="7" customFormat="1" ht="15" customHeight="1">
      <c r="A25" s="74" t="s">
        <v>40</v>
      </c>
      <c r="B25" s="75"/>
      <c r="C25" s="75"/>
      <c r="D25" s="75"/>
      <c r="E25" s="75"/>
      <c r="F25" s="75"/>
      <c r="G25" s="75"/>
      <c r="H25" s="75"/>
      <c r="I25" s="76"/>
    </row>
    <row r="26" spans="1:9" s="5" customFormat="1" ht="69.75" customHeight="1">
      <c r="A26" s="62">
        <v>1</v>
      </c>
      <c r="B26" s="37" t="s">
        <v>0</v>
      </c>
      <c r="C26" s="33">
        <v>15</v>
      </c>
      <c r="D26" s="9"/>
      <c r="E26" s="47"/>
      <c r="F26" s="29" t="str">
        <f>IF(E26="","",C26*E26)</f>
        <v/>
      </c>
      <c r="G26" s="11"/>
      <c r="H26" s="30" t="str">
        <f>IF(E26="","",E26*G26+E26)</f>
        <v/>
      </c>
      <c r="I26" s="31" t="str">
        <f>IF(E26="","",F26*G26+F26)</f>
        <v/>
      </c>
    </row>
    <row r="27" spans="1:9" s="5" customFormat="1" ht="20.25" customHeight="1">
      <c r="A27" s="62">
        <v>2</v>
      </c>
      <c r="B27" s="55" t="s">
        <v>1</v>
      </c>
      <c r="C27" s="33">
        <v>5</v>
      </c>
      <c r="D27" s="39"/>
      <c r="E27" s="47"/>
      <c r="F27" s="29" t="str">
        <f>IF(E27="","",C27*E27)</f>
        <v/>
      </c>
      <c r="G27" s="11"/>
      <c r="H27" s="30" t="str">
        <f>IF(E27="","",E27*G27+E27)</f>
        <v/>
      </c>
      <c r="I27" s="31" t="str">
        <f>IF(E27="","",F27*G27+F27)</f>
        <v/>
      </c>
    </row>
    <row r="28" spans="1:9" ht="18.75" customHeight="1">
      <c r="A28" s="62">
        <v>3</v>
      </c>
      <c r="B28" s="35" t="s">
        <v>44</v>
      </c>
      <c r="C28" s="36"/>
      <c r="D28" s="40"/>
      <c r="E28" s="36"/>
      <c r="F28" s="41"/>
      <c r="G28" s="42"/>
      <c r="H28" s="42"/>
      <c r="I28" s="43"/>
    </row>
    <row r="29" spans="1:9" ht="15">
      <c r="A29" s="34"/>
      <c r="B29" s="37" t="s">
        <v>26</v>
      </c>
      <c r="C29" s="36"/>
      <c r="D29" s="38"/>
      <c r="E29" s="36"/>
      <c r="F29" s="41"/>
      <c r="G29" s="42"/>
      <c r="H29" s="42"/>
      <c r="I29" s="43"/>
    </row>
    <row r="30" spans="1:9" ht="15">
      <c r="A30" s="34"/>
      <c r="B30" s="37" t="s">
        <v>27</v>
      </c>
      <c r="C30" s="36"/>
      <c r="D30" s="38"/>
      <c r="E30" s="36"/>
      <c r="F30" s="41"/>
      <c r="G30" s="42"/>
      <c r="H30" s="42"/>
      <c r="I30" s="43"/>
    </row>
    <row r="31" spans="1:9" ht="15">
      <c r="A31" s="71" t="s">
        <v>41</v>
      </c>
      <c r="B31" s="72"/>
      <c r="C31" s="72"/>
      <c r="D31" s="72"/>
      <c r="E31" s="73"/>
      <c r="F31" s="44">
        <f>SUM(F26:F27)</f>
        <v>0</v>
      </c>
      <c r="G31" s="30"/>
      <c r="H31" s="30"/>
      <c r="I31" s="45">
        <f>SUM(I26:I27)</f>
        <v>0</v>
      </c>
    </row>
    <row r="32" spans="1:9" s="6" customFormat="1" ht="15">
      <c r="A32" s="74" t="s">
        <v>42</v>
      </c>
      <c r="B32" s="75"/>
      <c r="C32" s="75"/>
      <c r="D32" s="75"/>
      <c r="E32" s="75"/>
      <c r="F32" s="75"/>
      <c r="G32" s="75"/>
      <c r="H32" s="75"/>
      <c r="I32" s="76"/>
    </row>
    <row r="33" spans="1:9" ht="63.75" customHeight="1">
      <c r="A33" s="62">
        <v>1</v>
      </c>
      <c r="B33" s="32" t="s">
        <v>45</v>
      </c>
      <c r="C33" s="33">
        <v>20</v>
      </c>
      <c r="D33" s="9"/>
      <c r="E33" s="47"/>
      <c r="F33" s="29" t="str">
        <f>IF(E33="","",C33*E33)</f>
        <v/>
      </c>
      <c r="G33" s="11"/>
      <c r="H33" s="30" t="str">
        <f>IF(E33="","",E33*G33+E33)</f>
        <v/>
      </c>
      <c r="I33" s="31" t="str">
        <f>IF(E33="","",F33*G33+F33)</f>
        <v/>
      </c>
    </row>
    <row r="34" spans="1:9" ht="18.75" customHeight="1">
      <c r="A34" s="62">
        <v>2</v>
      </c>
      <c r="B34" s="32" t="s">
        <v>25</v>
      </c>
      <c r="C34" s="33">
        <v>5</v>
      </c>
      <c r="D34" s="56"/>
      <c r="E34" s="47"/>
      <c r="F34" s="29" t="str">
        <f>IF(E34="","",C34*E34)</f>
        <v/>
      </c>
      <c r="G34" s="11"/>
      <c r="H34" s="30" t="str">
        <f>IF(E34="","",E34*G34+E34)</f>
        <v/>
      </c>
      <c r="I34" s="31" t="str">
        <f>IF(E34="","",F34*G34+F34)</f>
        <v/>
      </c>
    </row>
    <row r="35" spans="1:9" ht="18.75" customHeight="1">
      <c r="A35" s="62">
        <v>3</v>
      </c>
      <c r="B35" s="35" t="s">
        <v>48</v>
      </c>
      <c r="C35" s="36"/>
      <c r="D35" s="40"/>
      <c r="E35" s="36"/>
      <c r="F35" s="41"/>
      <c r="G35" s="42"/>
      <c r="H35" s="42"/>
      <c r="I35" s="43"/>
    </row>
    <row r="36" spans="1:9" ht="15">
      <c r="A36" s="34"/>
      <c r="B36" s="37" t="s">
        <v>26</v>
      </c>
      <c r="C36" s="36"/>
      <c r="D36" s="38"/>
      <c r="E36" s="36"/>
      <c r="F36" s="41"/>
      <c r="G36" s="42"/>
      <c r="H36" s="42"/>
      <c r="I36" s="43"/>
    </row>
    <row r="37" spans="1:9" ht="15">
      <c r="A37" s="34"/>
      <c r="B37" s="37" t="s">
        <v>27</v>
      </c>
      <c r="C37" s="36"/>
      <c r="D37" s="38"/>
      <c r="E37" s="36"/>
      <c r="F37" s="41"/>
      <c r="G37" s="42"/>
      <c r="H37" s="42"/>
      <c r="I37" s="43"/>
    </row>
    <row r="38" spans="1:9" ht="15">
      <c r="A38" s="71" t="s">
        <v>43</v>
      </c>
      <c r="B38" s="72"/>
      <c r="C38" s="72"/>
      <c r="D38" s="72"/>
      <c r="E38" s="73"/>
      <c r="F38" s="44">
        <f>SUM(F33:F34)</f>
        <v>0</v>
      </c>
      <c r="G38" s="30"/>
      <c r="H38" s="30"/>
      <c r="I38" s="45">
        <f>SUM(I33:I34)</f>
        <v>0</v>
      </c>
    </row>
  </sheetData>
  <mergeCells count="12">
    <mergeCell ref="A38:E38"/>
    <mergeCell ref="A32:I32"/>
    <mergeCell ref="H1:I1"/>
    <mergeCell ref="A17:I17"/>
    <mergeCell ref="A10:I10"/>
    <mergeCell ref="A8:F8"/>
    <mergeCell ref="A16:E16"/>
    <mergeCell ref="A25:I25"/>
    <mergeCell ref="A31:E31"/>
    <mergeCell ref="A19:I19"/>
    <mergeCell ref="A23:I23"/>
    <mergeCell ref="A22:E22"/>
  </mergeCells>
  <phoneticPr fontId="14" type="noConversion"/>
  <printOptions horizontalCentered="1"/>
  <pageMargins left="0.31496062992125984" right="0.31496062992125984" top="0.35433070866141736" bottom="0.35433070866141736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FC</vt:lpstr>
      <vt:lpstr>FC!Obszar_wydruku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ES. Sztraube</dc:creator>
  <cp:lastModifiedBy>Elżbieta EA. Abramek</cp:lastModifiedBy>
  <cp:revision>13</cp:revision>
  <cp:lastPrinted>2024-01-05T11:23:08Z</cp:lastPrinted>
  <dcterms:created xsi:type="dcterms:W3CDTF">2022-09-15T11:52:24Z</dcterms:created>
  <dcterms:modified xsi:type="dcterms:W3CDTF">2024-01-05T11:27:16Z</dcterms:modified>
  <dc:language>pl-PL</dc:language>
</cp:coreProperties>
</file>