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24" tabRatio="963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</sheets>
  <definedNames>
    <definedName name="_xlnm.Print_Area" localSheetId="0">'Pakiet 1'!$A$1:$I$102</definedName>
    <definedName name="_xlnm.Print_Area" localSheetId="1">'Pakiet 2'!$A$1:$J$23</definedName>
    <definedName name="_xlnm.Print_Area" localSheetId="2">'Pakiet 3'!$A$1:$J$122</definedName>
    <definedName name="_xlnm.Print_Area" localSheetId="3">'Pakiet 4'!$A$1:$I$17</definedName>
    <definedName name="_xlnm.Print_Area" localSheetId="4">'Pakiet 5'!$A$1:$I$20</definedName>
  </definedNames>
  <calcPr fullCalcOnLoad="1"/>
</workbook>
</file>

<file path=xl/sharedStrings.xml><?xml version="1.0" encoding="utf-8"?>
<sst xmlns="http://schemas.openxmlformats.org/spreadsheetml/2006/main" count="415" uniqueCount="292">
  <si>
    <t xml:space="preserve">Pakiet 1 - Dostawa odczynników wraz z dzierżawą analizatora mikrobiologicznego do identyfikacji i oznaczania lekowrażliwości drobnoustrojów </t>
  </si>
  <si>
    <t>Zalącznik nr 1.1</t>
  </si>
  <si>
    <t>Lp.</t>
  </si>
  <si>
    <t>NAZWA</t>
  </si>
  <si>
    <t>Ilość na 
24 miesiące</t>
  </si>
  <si>
    <t>Liczba opakowań</t>
  </si>
  <si>
    <t>Cena opakowania netto</t>
  </si>
  <si>
    <t>Wartość  netto</t>
  </si>
  <si>
    <t>VAT 
[%]</t>
  </si>
  <si>
    <t>Wartość brutto</t>
  </si>
  <si>
    <t>Numer katalogowy/
 Producent</t>
  </si>
  <si>
    <t>A. Procedura izolacji, identyfikacji oraz oznaczania lekowrażliwości metodą automatyczną bakterii Gram-dodatnich</t>
  </si>
  <si>
    <t>Testy do automatycznego odczytu identyfikacji biochemicznej tlenowych bakterii Gram-dodatnich  20szt./opak</t>
  </si>
  <si>
    <t>Testy do oznaczania lekowrażliwości metoda automatyczną bakterii Gram-dodatnich   20szt./opak</t>
  </si>
  <si>
    <t>Podłoże niskopeptonowe z 5% krwią końską i NAD do kontroli lekowrażliwości drobnoustrojów  20szt./opak</t>
  </si>
  <si>
    <t>Podłoże z granadyną do oznaczania paciorkowców grupy B 20szt./opak</t>
  </si>
  <si>
    <t>Podłoże chromogenne do wykrywania szczepów MRSA</t>
  </si>
  <si>
    <t>Roztwór do przygotowania zawiesiny do testów 3x500 ml/opak.</t>
  </si>
  <si>
    <t>Paski z gradientem stężeń do oznaczenia wrażliwości  na antybiotyki z określeniem MIC bakterii Gram-dodatnich, różne rodzaje op./30 szt.</t>
  </si>
  <si>
    <t>B. Procedura izolacji, identyfikacji oraz oznaczania lekowrażliwości metodą automatyczną bakterii Gram-ujemnych</t>
  </si>
  <si>
    <t>Testy do automatycznego odczytu identyfikacji biochemicznej bakterii tlenowej  Gram-ujemnych   20szt./opak</t>
  </si>
  <si>
    <t>Testy do oznaczania lekowrażliwości metoda automatyczną bakterii Gram-ujemnych  20szt./opak</t>
  </si>
  <si>
    <t>Podłoże Columbia CNA/ podłoże chromogenne do bezpośredniej identyfikacji Proteus, E.coli 20szt/ op.</t>
  </si>
  <si>
    <t>Podłoże chromogenne, matowe do bezpośredniego izolowania i identyfikacji z moczu szczepów E.coli, Proteus i Enterococcus  20szt./opak</t>
  </si>
  <si>
    <t>Podłoże  do badania wykrywania i identyfikacji   drobnoustrojów wytwarzających ESBL   20szt./opak</t>
  </si>
  <si>
    <t>Podłoże  do badania wykrywania i identyfikacjiu drobnoustrojów wytwarzających VRE   20szt./opak</t>
  </si>
  <si>
    <r>
      <t>Podłoże chromogenne dla Enterobacteriaceae wytwarzających wszystkie typy karbapenemaz</t>
    </r>
    <r>
      <rPr>
        <sz val="9"/>
        <color indexed="10"/>
        <rFont val="Tahoma"/>
        <family val="2"/>
      </rPr>
      <t xml:space="preserve"> </t>
    </r>
    <r>
      <rPr>
        <sz val="9"/>
        <rFont val="Tahoma"/>
        <family val="2"/>
      </rPr>
      <t xml:space="preserve">(KPC, NDM-1, OX-48) </t>
    </r>
    <r>
      <rPr>
        <sz val="9"/>
        <color indexed="8"/>
        <rFont val="Tahoma"/>
        <family val="2"/>
      </rPr>
      <t xml:space="preserve"> 20 szt./1 op</t>
    </r>
  </si>
  <si>
    <t>Podłoże niskopeptonowe do kontroli lekowrażliwości drobnoustrojów  100szt./opak</t>
  </si>
  <si>
    <t>NaCL 0,85% MEDIUM  (2 ml) 100 AMP / op</t>
  </si>
  <si>
    <t>Paski z gradientem stężeń do oznaczenia wrażliwości  na antybiotyki z określeniem MIC bakterii Gram-ujemnych, różne rodzaje op./30 szt.</t>
  </si>
  <si>
    <t>C. Procedura izolacji, identyfikacji oraz oznaczania lekowrażliwości metodą automatyczną drobnoustrojów o specjalnych wymaganiach odżywczych</t>
  </si>
  <si>
    <t>Testy do oznaczania lekowrażliwości drobnoustrojów beztlenowych  10szt./opak</t>
  </si>
  <si>
    <t>Testy do automatycznego odczytu identyfikacji biochemicznej Neisseria-Haemaphilus   20szt./opak</t>
  </si>
  <si>
    <t>Podłoże chromogenne do wykrywania i identyfikacji Clostridium difficile w kale     20szt/ op.</t>
  </si>
  <si>
    <t>Testy do automatycznego odczytu identyfikacji drobnoustrojów beztlenowych wraz z Corynebacterium na podstawie 40 cech biochemicznych  20szt./opak</t>
  </si>
  <si>
    <t>Oxydaza  50szt./opak</t>
  </si>
  <si>
    <t>Test na indol (50 oznaczeń)</t>
  </si>
  <si>
    <t>Torebki z klipsem z generatorem do hodowli w warunkach beztlenowych  20szt./opak</t>
  </si>
  <si>
    <t>Torebki z klipsem z generatorem do hodowli w warunkach podwyższonego stężenia Co2  20szt./opak</t>
  </si>
  <si>
    <t>Zestaw barwników do barwienia preparatów metodą Grama op. ( 4 x 240/250 ml)</t>
  </si>
  <si>
    <t xml:space="preserve">Jałowe pipetki pakowane indywidualnie </t>
  </si>
  <si>
    <t>Podłoża do hodowli drobnoustrojów ze środowiska szpitalnego   20szt./opak.</t>
  </si>
  <si>
    <t>D. Procedura izolacji, identyfikacji oraz oznaczania lekowrażliwości metodą automatyczną drożdżaków</t>
  </si>
  <si>
    <t>Testy do automatycznego odczytu identyfikacji grzybów drożdżopodobnych  na podstawie 40 cech biochemicznych  20szt./opak</t>
  </si>
  <si>
    <t>Testy do oznaczania lekowrażliwości drożdżaków metodą automatyczną  20szt./opak</t>
  </si>
  <si>
    <t>Podłoże agarowe do określenia lekowrażliwości drożdżaków i i pleśni przy użyciu pasków z gradientem stężeń z dodatkiem MOPS i glukozy 10szt./op.</t>
  </si>
  <si>
    <t>Roztwór do przygotowania zawiesiny do testów (3x500 ml) op.</t>
  </si>
  <si>
    <t>Paski z gradientem stężeń do oznaczenia wrażliwości  grzybów z określeniem MIC, różne rodzaje op./30 szt.</t>
  </si>
  <si>
    <t>36 a</t>
  </si>
  <si>
    <t>36 b</t>
  </si>
  <si>
    <t>36 c</t>
  </si>
  <si>
    <t>36 d</t>
  </si>
  <si>
    <t>36 e</t>
  </si>
  <si>
    <t>36 f</t>
  </si>
  <si>
    <t>RAZEM</t>
  </si>
  <si>
    <t xml:space="preserve">  Przedmiot dzierżawy </t>
  </si>
  <si>
    <t xml:space="preserve">Kwota netto dzierżawy za 1 miesiąc </t>
  </si>
  <si>
    <t>Wartość dzierżawy netto za okres 24 meisięcy</t>
  </si>
  <si>
    <t>VAT
[%]</t>
  </si>
  <si>
    <t>Wartość dzierżawy brutto za okres 24 miesięcy</t>
  </si>
  <si>
    <t xml:space="preserve">Dzierżawa analizatora do identyfikacji i oznaczania lekowrażliwości </t>
  </si>
  <si>
    <t>Zestawienie parametrów technicznych analizatora do identyfikacji i oznaczenia lekowrażliwości</t>
  </si>
  <si>
    <t>Parametr graniczny/
warunek wymagany</t>
  </si>
  <si>
    <t>Parametry techniczne oferowane przez Wykonawcę (podać zakres lub opisać)</t>
  </si>
  <si>
    <t>WYMAGANIA OGÓLNE</t>
  </si>
  <si>
    <t>Producent – Firma</t>
  </si>
  <si>
    <t>Podać</t>
  </si>
  <si>
    <t>Nazwa/typ urządzenia</t>
  </si>
  <si>
    <t>Kraj pochodzenia</t>
  </si>
  <si>
    <t>Aparat o roku produkcji min 2017 rok; opatrzony tabliczką znamionową z typem aparatu, numerem seryjnym. Data produkcji z numerem seryjnym potwierdzić oryginalnym dokumentem wystawionym przez producenta aparatu. Bezpłatna dostawa i instalacja aparatu w ciagu 30 dni od dnia podpisania umowy oraz w przypadku aparatów nastałowych wymagany jest stół pod analizator</t>
  </si>
  <si>
    <t>Tak, Podać</t>
  </si>
  <si>
    <t>PARAMETRY TECHNICZNE</t>
  </si>
  <si>
    <t>Automatyczny system zamknięty w pełni automatyczny do identyfikacji i oznaczania lekowrażliwości wraz z inkubacją w obrębie aparatu. Zamawiajacy dopuszcza możliwość zaoferowania analizatora, który w procedurze napełniania testów wykorzystuje siłę grawitacji oraz testy samonapełniające.</t>
  </si>
  <si>
    <t>TAK</t>
  </si>
  <si>
    <t>Aparat przystosowany do pracy ciągłej – całodobowej bez konieczności stałej obecności operatora</t>
  </si>
  <si>
    <t xml:space="preserve">Aparat wyposażony w zewnętrzne urządzenie zasilania awaryjnego UPS,czytnik kodów kreskowych, zestaw komputerowy z drukarką </t>
  </si>
  <si>
    <t>Analizator dostosowany do oznaczenia max 60 testów jednocześnie</t>
  </si>
  <si>
    <t>Napełnianie testów w systemie oraz automatyczne przygotowanie zawiesiny drobnoustrojów do określania lekowrażliwości</t>
  </si>
  <si>
    <t>Samoczynne usuwanie testów po odczycie</t>
  </si>
  <si>
    <t>Automatyczna kalibracja i kontrola pracy aparatu</t>
  </si>
  <si>
    <t>Dostawianie nowych badań w trakcie pracy aparatu (automatyczna informacja o liczbie dostępnych/wolnych miejsc w aparacie)</t>
  </si>
  <si>
    <t>Aparat zapewniający wykonanie różnych rodzajów testów jednocześnie ( identyfikacja , lekowrażliwość)</t>
  </si>
  <si>
    <t xml:space="preserve">Zawartość opakowania zbiorczego 20-25 testów </t>
  </si>
  <si>
    <t xml:space="preserve">Rozdzielne testy do identyfikacji i lekowrażliwości </t>
  </si>
  <si>
    <t xml:space="preserve">Wszystkie testy w czasie inkubacji i odczytu szczelnie zamknięte - zabezpieczone przed kontaminacją. </t>
  </si>
  <si>
    <t xml:space="preserve">Opakowanie każdego pojedynczego testu musi zawierać informację o jego nazwie, numerze serii, terminie ważności </t>
  </si>
  <si>
    <t>Wynik wrażliwości podawany w wartościach MIC i w postaci kategorii: S, I, R</t>
  </si>
  <si>
    <t>Aparat wyposażony w oprogramowanie typu eksperckiego, do prawidłowej analizy otrzymanych wyników lekooporności, zgodnie z aktualnymi wytycznymi KORDL oraz EUCAST</t>
  </si>
  <si>
    <t>Bezpłatna aktualizacja oprogramowania wraz z postępem i w każdym przypadku zmian wytycznych EUCAST podczas trwania umowy przez wykonawcę.</t>
  </si>
  <si>
    <t>Graficzna  wersja oprogramowania, analizy statystyczne i epidemiologiczne</t>
  </si>
  <si>
    <t>Graficzne przedstawienie interpretacji wyników</t>
  </si>
  <si>
    <t>Aparat współpracujący dwukierunkowo z oprogramowaniem ProfLab wraz z konfigurowaniem. Koszty związane z podłączeniem do systemu laboratoryjnego ponosi wykonawca.</t>
  </si>
  <si>
    <t>Dysk aparatu lub inny rodzaj nieulotnej pamięci ( np.. Pamięć typu Flash) z informacjami dotyczącymi pacjenta, stanowi własność szpitala po zakończeniu umowy. W przypadku gdy budowa analizatora nie pozwala na wymontowanie dysku lub innego rodzaju pamięci nieulotnej, po zakończeniu dzierżawy przedstawiciel Wykonawcy (np. autoryzowany serwis) dokona komisyjnie w obecności pracownika Działu Informatycznego usunięcia danych pacjentów w sposób trwały, bez możliwości ich odzyskania.</t>
  </si>
  <si>
    <t>Wymagane są 2 niezależne stanowiska do inokulacji wyposażone osobno: w densidometr, pipety ze statywami, dozownik zgodny z procedurą  oraz 2  vorteksy</t>
  </si>
  <si>
    <t>Oprogramowanie w systemie Windows lub równoważnym</t>
  </si>
  <si>
    <t>WARUNKI SEWISU I SZKOLEŃ</t>
  </si>
  <si>
    <t>Pełna gwarancja na oferowany analizator obejmująca utrzymanie w sprawności i gotowości do bieżącej pracy.
Gwarancja dotyczy kosztów wszystkich aktualizacji, napraw, przeglądów, kalibracji, walidacji oraz wymianę wszystkich elementów serwisowych.</t>
  </si>
  <si>
    <t>Bezpłatny serwis w trakcie trwania umowy dotyczący napraw niezawinionych przez użytkownika, przeglądów gwarancyjnych oraz nieodpłatna wymiana części wszystkich zużywalnych i asortymentu podczas przeglądu.</t>
  </si>
  <si>
    <t>Bezpłatne szkolenie personelu w siedzibie użytkownika potwierdzone odpowiednim dokumentem.</t>
  </si>
  <si>
    <t>Bezpatna wizyta serwisu merytorycznego po pierwszym miesiącu pracy</t>
  </si>
  <si>
    <t>Bezpłatna aktualizacja oprogramowania aparatu wraz z postępem i zmianami w trakcie trwania umowy</t>
  </si>
  <si>
    <t xml:space="preserve">Bezpłatny przegląd techniczny dodatkowego denzytometru do szklanych probówek plaskodennych do sporządzania zawiesiny bakterii  w skali Mc Farland do antybiogramów wykonywanych metodą dyfuzyjno- krążkową </t>
  </si>
  <si>
    <t>W trakcie trwania umowy wymagany jest bezpłatny przegląd okresowy aparatu min. raz w roku wraz wraz z kosztami wymienionych części zamiennych, pakietów naprawczych i innych elementów zużywalnych. Koszt opieki serwisowej stanowi koszt Wykonawcy ujęty w cenie złożonej oferty przetargowej.</t>
  </si>
  <si>
    <t>Do oferty należy dostarczyć materiały informacyjne oferowanego analizatora np. ulotki, opisy, materiały techniczne, metodyki w języku polskim</t>
  </si>
  <si>
    <t>TAK, podać dane teleadresowe</t>
  </si>
  <si>
    <t>Dostawca zobowiązany jest do opłacenia jednego szkolenia zewnętrznego w roku dla pracownika zatrudnionego w pracowni mikrobiologicznej</t>
  </si>
  <si>
    <t>UWAGA</t>
  </si>
  <si>
    <t>1. Nie spełnienie któregokolwiek z wyżej wymienionych parametrów, skutkować będzie odrzuceniem oferty.</t>
  </si>
  <si>
    <t>2.  Wszystkie rodzaje oferowanych testów do identyfikacji i do lekowrażliwości należy umieścić w formularzu cenowym wraz z numerem katalogowym, odpowiednio powiększając rubrykę</t>
  </si>
  <si>
    <t>3. Dostawa odczynników bezpośrednio do Pracowni Diagnostyki Mikrobiologicznej do godz. 13:00</t>
  </si>
  <si>
    <t>Podpisano podpisem elektronicznym</t>
  </si>
  <si>
    <t>Pakiet 2 - Podłoża na płytkach Petriego, podłoża chromogenne, identyfikacyjne</t>
  </si>
  <si>
    <t>Załącznik nr 1.2</t>
  </si>
  <si>
    <t>Nazwa</t>
  </si>
  <si>
    <t>jm</t>
  </si>
  <si>
    <t xml:space="preserve">Ilość na 
24 miesiące </t>
  </si>
  <si>
    <t>Cena jedn. netto</t>
  </si>
  <si>
    <t>Wartość netto</t>
  </si>
  <si>
    <t xml:space="preserve"> Wartość brutto</t>
  </si>
  <si>
    <t>Numer katalogowy/ Producent</t>
  </si>
  <si>
    <t xml:space="preserve">Podłoże Columbia agar + 5% krwi baraniej </t>
  </si>
  <si>
    <t>szt.</t>
  </si>
  <si>
    <t xml:space="preserve">Podłoże Columbia CAP+ 5% krwi baraniej </t>
  </si>
  <si>
    <t>Mac Conkey z fioletem krystalicznym</t>
  </si>
  <si>
    <t>Podłoże czekoladowe z bacytracyną do izolacji Haemophilusa</t>
  </si>
  <si>
    <t>Podłoże Saburauda z gentamycyną i chloramfenikolem</t>
  </si>
  <si>
    <t>CHROM agar Candida- podłoża na płytkach do identyfikacji  4 gatunków Candida: C.albicans, C. Kresei, C. Tropicalis, C. Glabrata 20szt./opak.</t>
  </si>
  <si>
    <t>Wymagania:</t>
  </si>
  <si>
    <t>1. Wszystkie podłoża na płytkach muszą pochodzić od producentów posiadających certyfikat ISO 13485  lub nowszy, co powinno być udokumentowane odpowiednim certyfikatem producenta</t>
  </si>
  <si>
    <t xml:space="preserve">2. Nie będą uwzględniane zaświadczenia informujące o podjętych działaniach celem pozyskania certyfikatu ISO 13485 lub nowszego. </t>
  </si>
  <si>
    <t>3. Przez cały czas obowiązywania umowy dostarczane podłoża muszą pochodzić od tego samego producenta.</t>
  </si>
  <si>
    <t xml:space="preserve">4. Płytki muszą być pakowane szczelnie w folię termokurczliwą. Dodatkowo mogą być zabezpieczone opakowaniami typu pudełka kartonowe dla zabezpieczenia przed mechanicznymi uszkodzeniami. </t>
  </si>
  <si>
    <t>5. Wszystkie podłoża muszą mieć gładką powierzchnię pozbawioną nierówności</t>
  </si>
  <si>
    <t xml:space="preserve">6. Wymagane jest dołączenie do oferty przykładowych certyfikatów kontroli jakości podłóż </t>
  </si>
  <si>
    <t>7. Do każdej dostawy musi być dołączony certyfikat kontroli jakości dla każdej serii dostarczonego podłoża, okreslający spełnienie wymagań wg. EUCAST, CLSI.</t>
  </si>
  <si>
    <t>8. Dostawa odczynników bezpośrednio do Pracowni Diagnostyki Mikrobiologicznej do godz. 13:00</t>
  </si>
  <si>
    <t>Pakiet 3 - Mikrobiologia manualna - lekowrażliwość, testy lateksowe, szczepy wzorcowe, szybkie testy diagnostyczne</t>
  </si>
  <si>
    <t>Zalącznik nr 1.3</t>
  </si>
  <si>
    <t>Stężenie</t>
  </si>
  <si>
    <t>Cena  netto opakowania</t>
  </si>
  <si>
    <t>Numer katalogowy/Producent</t>
  </si>
  <si>
    <t>Krążki antybiotykowe do oznaczania lekooporności metodą dyfuzyjną-różne (50 sztuk krążków w fiolce)</t>
  </si>
  <si>
    <t>różne,  zakresy stężeń wg. EUCAST, CLSI, KORDL</t>
  </si>
  <si>
    <t xml:space="preserve">fiolka </t>
  </si>
  <si>
    <t xml:space="preserve">Paski z gradientem stężeń do oznaczenia wrażliwości na antybiotyki z określeniem MIC (każdy pasek opakowany oddzielnie i zapakowane w opakowanie zbiorcze naj miej po 10 szt.) </t>
  </si>
  <si>
    <t>różne w µg/ml,  zakresy stężeń wg. EUCAST, CLSI, KORDL</t>
  </si>
  <si>
    <t>szt.(pasek)</t>
  </si>
  <si>
    <t xml:space="preserve">Paski z gradientem stężeń do oznaczenia wrażliwości GRZYBÓW z określeniem MIC (każdy pasek opakowany oddzielnie i zapakowane w opakowanie zbiorcze najmiej po 10 szt.) </t>
  </si>
  <si>
    <t>szt. (pasek)</t>
  </si>
  <si>
    <t xml:space="preserve">Szczepy wzorcowe do wewnętrznej kontroli jakości wg. EUCAST, CLSI z kolekcji ATCC, NCTC - różne, 3-4 pasaż- op.2 wymazówki. </t>
  </si>
  <si>
    <t>op.</t>
  </si>
  <si>
    <t>Podłoże do oznaczenia lekowrażliwości grzybów metodą MIC, 20szt./op.</t>
  </si>
  <si>
    <t>Podłoże niskopeptonowe do kontroli lekowrażliwości drobnoustrojów (Muller Hinton agar) 10szt./opak</t>
  </si>
  <si>
    <t>Podłoże chromogenne  Candida,  identyfikacja do 4 gatunków Candida: C.albicans, C. kresei, C. tropicalis, C. glabrata 20szt./opak.</t>
  </si>
  <si>
    <t>Podłoże niskopeptonowe z 5% krwią końską i NAD do kontroli lekowrażliwości drobnoustrojów (Muller Hinton agar + krew końska+ NAD) 10szt./opak</t>
  </si>
  <si>
    <t>Trypcase-soy bulion - (9-10 ml probówka x 50 szt.)/opak.</t>
  </si>
  <si>
    <t xml:space="preserve">Thioglycolate bulion resazuryną (9-10 ml probówka x 50 szt.)/ op. </t>
  </si>
  <si>
    <t>Brain heart bulion - (9-10 ml) probówka</t>
  </si>
  <si>
    <t>Podłoże do przechowywania szczepów w niskich temperaturach typu ,, Kriobank, Viabank"  (80 fiolek)</t>
  </si>
  <si>
    <t>Krążki diagnostyczne BVX (50 testów)</t>
  </si>
  <si>
    <t>Krążki diagnostyczne BV (50 testów)</t>
  </si>
  <si>
    <t>Krążki diagnostyczne BX (50 testów)</t>
  </si>
  <si>
    <t>Krążki diagnostyczne BC ((50 testów)</t>
  </si>
  <si>
    <t>Optochina - krążki (50 krążków w opakowaniu)</t>
  </si>
  <si>
    <r>
      <t xml:space="preserve">Cefinaza </t>
    </r>
    <r>
      <rPr>
        <b/>
        <sz val="9"/>
        <rFont val="Tahoma"/>
        <family val="2"/>
      </rPr>
      <t>( 50 krążków w opakowaniu)</t>
    </r>
  </si>
  <si>
    <t>Jałowe krążki (50 szt./ opak.)</t>
  </si>
  <si>
    <r>
      <t>Test lateksowy do diagnostyki paciorkowców gr. A, B, C, D, F, G - oparty na ekstrakcji kwasowej  op</t>
    </r>
    <r>
      <rPr>
        <b/>
        <sz val="9"/>
        <rFont val="Tahoma"/>
        <family val="2"/>
      </rPr>
      <t>.(60 testów / opak.)</t>
    </r>
  </si>
  <si>
    <t>Test lateksowy do diagnostyki gronkowców, odróżniający Staphylococcus aureus od innych gronkowców. Test oparty na metodzie wykrywania koagulazy, białka A, polisacharydu MRSA- (100-150 testów/opak.)</t>
  </si>
  <si>
    <t>Szybki test lateksowy do wykrywania antygenów drobnoustrojów (S.pneumoniae, H.influenzae typ b, paciorkowce z gr.B, N.meningitidis z gr. A,B,C,Y,W135, E.coli K1) w płynie mózgowo-rdzeniowym, surowicy, moczu lub z podłoża agarowego z krwią. ( ok.30 testów)- Termin ważności nie krótszy niż 6 miesięcy</t>
  </si>
  <si>
    <t>Streptococcus pneumoniae- latex (60 testów) - test do bezpośredniego wykrywania St. pneumoniae z dodatnich posiewów krwi, podłoży hodowlanych</t>
  </si>
  <si>
    <r>
      <t xml:space="preserve">Test  do wykrywania karbapenemaz klasy A, B i D u </t>
    </r>
    <r>
      <rPr>
        <i/>
        <sz val="9"/>
        <rFont val="Tahoma"/>
        <family val="2"/>
      </rPr>
      <t>Enterobacteriaceae</t>
    </r>
    <r>
      <rPr>
        <sz val="9"/>
        <rFont val="Tahoma"/>
        <family val="2"/>
      </rPr>
      <t xml:space="preserve"> i </t>
    </r>
    <r>
      <rPr>
        <i/>
        <sz val="9"/>
        <rFont val="Tahoma"/>
        <family val="2"/>
      </rPr>
      <t>Pseudomonas</t>
    </r>
    <r>
      <rPr>
        <sz val="9"/>
        <rFont val="Tahoma"/>
        <family val="2"/>
      </rPr>
      <t xml:space="preserve"> spp. Test oparty jest na metodzei w której karbapenemazy uwolnione z lizatów komórek bakteryjnych rozkładają imipenem i zmieniają środowisko reakcji na kwasowe, co uwidacznia się w postaci zmiany barwy z czerwono-różowej na żółtą. ( 5 szt/op.)</t>
    </r>
  </si>
  <si>
    <t>szt</t>
  </si>
  <si>
    <t>Test kasetkowy do szybkiej identyfikacji jednocześnie pięciu karbapenemaz (OX-48, KPC, NDM-1, VIM, IPM)  20 oznaczeń/ opak.</t>
  </si>
  <si>
    <t>Test kasetkowy do szybkiej identyfikacji  karbapenemaz grupy OXA, NDM u Acinetobacter spp.  20 oznaczeń/ opak.</t>
  </si>
  <si>
    <t>Test do szybkiego różnicowania wirusa gypy A i B , test kasetkowy (10 szt/ op.)</t>
  </si>
  <si>
    <t>Norovirus, test kasetowy do jakościowego oznaczenia antygenu Norovirusa w próbkach kału. 20 szt./opak.</t>
  </si>
  <si>
    <t>Test do oznaczenia fosfomycyny metodą MIC w bulionie (op./ 6 szt)</t>
  </si>
  <si>
    <t>Test na Clostridium difficile GDH+ Tox A+ Tox B       (20 test./op)</t>
  </si>
  <si>
    <t>Test kasetkowy do wykrywania antygenu Astrowirusa w kale (10 szt./ op.)</t>
  </si>
  <si>
    <t>Test kasetkowy do wykrywania antygenu Rota/Adenowirusów w kale, (20szt./ op.)</t>
  </si>
  <si>
    <t>Test kasetkowy, immunochomatograficzny do wykywania antygenu Legionella w moczu 12 szt./op</t>
  </si>
  <si>
    <t>Test kasetkowy, immunochomatograficzny do wykywania antygenu Streptococcus pneumoniae w moczu 12 szt./op</t>
  </si>
  <si>
    <t>Test kasetkowy do wykrywania antygenu Enterowirusa w kale, (10 szt./ op.)</t>
  </si>
  <si>
    <t>Test kasetkowy do wykrywania antygenu Campylobacter w kale, (10 szt./ op.)</t>
  </si>
  <si>
    <t xml:space="preserve">Odczynnik dezoksycholanowy do różnicowania pneumokoków 50szt./opak.  </t>
  </si>
  <si>
    <t>Ezy 1μl, kalibrowana, sterylna radiacyjnie( op./ 1000 szt. pakowanie po 20 szt.w woreczki strunowe)</t>
  </si>
  <si>
    <t>Ezy 10 μl, kalibrowana, sterylna radiacyjnie( op./ 1000 szt. pakowanie po 20 szt.w woreczki strunowe)</t>
  </si>
  <si>
    <t>zestaw barwników do barwienia preparatów metodą Grama- op.(4 x 240/250 ml.)</t>
  </si>
  <si>
    <t>Szybki test do oznaczenia PYR</t>
  </si>
  <si>
    <t>Wymagania :</t>
  </si>
  <si>
    <t>Warunki: Ad. 1</t>
  </si>
  <si>
    <t>Warunki: Ad. 2-3</t>
  </si>
  <si>
    <t>Warunki Ad.4</t>
  </si>
  <si>
    <t>2. Każdy szczep dostarczony do zamawiającego ma posiadać własny certyfikat/ metryczkę</t>
  </si>
  <si>
    <t>Warunki: Ad. 13-17</t>
  </si>
  <si>
    <t>Warunki: Ad.20-23</t>
  </si>
  <si>
    <t>* datę produkcji</t>
  </si>
  <si>
    <t>* danie dotyczące warunków przechowywania</t>
  </si>
  <si>
    <t>* datę przydatności do użycia nie krótszą niż 6 miesięcy w chwili dostarczenia testu do Pracowni Bakteriologicznej</t>
  </si>
  <si>
    <t>* nazwę produktu i producenta</t>
  </si>
  <si>
    <t>* instrukcję w języku polskim</t>
  </si>
  <si>
    <t>* dane dotyczące warunków przechowywania</t>
  </si>
  <si>
    <t>* datę przydatności do użycia nie krótszą niż 6 miesięcy w chwili dostarczenia testów do Pracowni Bakteriologicznej</t>
  </si>
  <si>
    <t>Warunki: Ad.5-8</t>
  </si>
  <si>
    <t>producenta.</t>
  </si>
  <si>
    <t>Warunki Ad.26-30, 33-34</t>
  </si>
  <si>
    <t>1. Test kasetowy immunochromatograficzny</t>
  </si>
  <si>
    <t>2. Czas na przygotowanie i odczyt testu nie dłuższy niż 30 minut</t>
  </si>
  <si>
    <t>3. Każda dostawa testu powinna zawierać:</t>
  </si>
  <si>
    <t>* datę przydatności do użycia nie krótszą niż 9 miesięcy w chwili dostarczenia testów do Pracowni Bakteriologicznej.</t>
  </si>
  <si>
    <t>4. Dla Norovirusa test o czułości nie mniejszej niż 82% i swoistości 96%</t>
  </si>
  <si>
    <t xml:space="preserve">* test charakteryzujący się brakiem reaktywności krzyżowej z bakteriami i wirusami ( Adenovirus typ 40, Adenovirus typ 41, Rotavirus A) wywołującymi biegunki </t>
  </si>
  <si>
    <t xml:space="preserve">* test charakteryzujący się brakiem reaktywności krzyżowej z hemoglobią o stęż. 0,5 g/dl zawartej w kale  </t>
  </si>
  <si>
    <t>5. Dla Astrovirusów, Enerowirusów, test o czułości nie mniejszej niż 94% i swoistości 98%.</t>
  </si>
  <si>
    <t xml:space="preserve">Oferent zobowiązuje się do udzielenia konsultacji merytorycznych, do terminowego i rzeczywistego uwzględnienia reklamacji w ciągu 2 dni. </t>
  </si>
  <si>
    <t>Czas odpowiedzi i wymiany wadliwego towaru na koszt oferenta nie dłuższy niż 72 godzin.</t>
  </si>
  <si>
    <t xml:space="preserve">Oferent zobowiązuje się do udzielenia konsultacji merytorycznych, do terminowego i rzeczywistego uwzglednienia reklamacji w ciągu 7 dni. </t>
  </si>
  <si>
    <t>Czas odpowiedzi i wymiany wadliwego towaru na koszt oferenta nie dłuższy niż 48 godzin.</t>
  </si>
  <si>
    <t xml:space="preserve">Oferent zobowiązany jest do udzielenia informacji w przypadku braku możliwości realizacji zamówienia z podaniem terminu dostarczenia brakującego towaru </t>
  </si>
  <si>
    <t xml:space="preserve"> </t>
  </si>
  <si>
    <t>Dostawa odczynników bezpośrednio do Pracowni Diagnostyki Mikrobiologicznej do godz. 13:00</t>
  </si>
  <si>
    <t>Pakiet 4 -   Odczynniki do określania mechanizmów oporności, podłoża transportowo-wzrostowe</t>
  </si>
  <si>
    <t>Załącznik nr 1.4</t>
  </si>
  <si>
    <t>Cena netto</t>
  </si>
  <si>
    <t>Wartość 
netto</t>
  </si>
  <si>
    <t>Numer katologowy / Producent</t>
  </si>
  <si>
    <t>Kwas fenyloboronowy -  inhibitor beta-laktamaz w testach fenotypowych na obecność KPC. 2 ml/opak.</t>
  </si>
  <si>
    <t>0,5 M EDTA- do testu na wykrywanie MBL- 2ml/opak.</t>
  </si>
  <si>
    <t xml:space="preserve">Podłoże transportowo-wzrostowe do izolacji i różnicowania bakterii w moczu, typu URILINE/ URICULT </t>
  </si>
  <si>
    <t xml:space="preserve">    być udokumentowane odpowiednim certyfikatem producenta.</t>
  </si>
  <si>
    <t>5. Dostawa odczynników bezpośrednio do Pracowni Diagnostyki Mikrobiologicznej do godz. 13:00</t>
  </si>
  <si>
    <t>Pakiet 5 - Testy do oznaczenia MIC metodą mikrorozcieńczeń w bulionie  i test kasetkowy do wykrywania pięciu karbapenemaz</t>
  </si>
  <si>
    <t>Załącznik nr 1.5</t>
  </si>
  <si>
    <t>Ilość na 24 miesiące</t>
  </si>
  <si>
    <t>VAT</t>
  </si>
  <si>
    <t>Numer katalogowy/
Producent</t>
  </si>
  <si>
    <r>
      <t>Test płytkowy do oznaczenia</t>
    </r>
    <r>
      <rPr>
        <b/>
        <sz val="9"/>
        <rFont val="Tahoma"/>
        <family val="2"/>
      </rPr>
      <t xml:space="preserve"> MIC</t>
    </r>
    <r>
      <rPr>
        <sz val="9"/>
        <color indexed="8"/>
        <rFont val="Tahoma"/>
        <family val="2"/>
      </rPr>
      <t xml:space="preserve"> Colistyny  metodą mikrorozcięczeń w bulione + odczynnik potrzebne do wykonania oznaczenia  16 – 40 testów/ op.</t>
    </r>
  </si>
  <si>
    <t>Bulion Mueller Hinton do wykonania testów</t>
  </si>
  <si>
    <r>
      <t>Test płytkowy do oznaczenia</t>
    </r>
    <r>
      <rPr>
        <b/>
        <sz val="9"/>
        <rFont val="Tahoma"/>
        <family val="2"/>
      </rPr>
      <t xml:space="preserve"> MIC</t>
    </r>
    <r>
      <rPr>
        <sz val="9"/>
        <color indexed="8"/>
        <rFont val="Tahoma"/>
        <family val="2"/>
      </rPr>
      <t xml:space="preserve"> leków p/ grzybiczych (1 płytka 6-9 leków p/grzybiczych)  metodą mikrorozcięczeń w bulione + odczynnik potrzebne do wykonania oznaczenia 20 szt./ op.</t>
    </r>
  </si>
  <si>
    <t>Bulion RPMI do wykonania testów</t>
  </si>
  <si>
    <t xml:space="preserve">Test kasetkowy wykrywajacy 5 klas karbapenemaz jednocześnie- IPM, OXA, VIM, KPC, NDM na jednej kasetce z buforem w zestawie  </t>
  </si>
  <si>
    <t>2. Instrukcja obsługi testów i ulotki w języku polskim.</t>
  </si>
  <si>
    <t>6. Dostawa odczynników bezpośrednio do Pracowni Diagnostyki Mikrobiologicznej do godz. 13:00</t>
  </si>
  <si>
    <r>
      <t>1</t>
    </r>
    <r>
      <rPr>
        <sz val="9"/>
        <color indexed="8"/>
        <rFont val="Tahoma"/>
        <family val="2"/>
      </rPr>
      <t>.podłoża na płytkach muszą pochodzić od producentów posiadających certyfikat ISO 13485, co powinno być udokumentowane odpowiednim certyfikatem</t>
    </r>
  </si>
  <si>
    <r>
      <t>2.</t>
    </r>
    <r>
      <rPr>
        <sz val="9"/>
        <color indexed="8"/>
        <rFont val="Tahoma"/>
        <family val="2"/>
      </rPr>
      <t>przez cały czas obowiązywania umowy dostarczane podłoża muszą pochodzić od tego samego producenta.</t>
    </r>
  </si>
  <si>
    <r>
      <t>3.</t>
    </r>
    <r>
      <rPr>
        <sz val="9"/>
        <color indexed="8"/>
        <rFont val="Tahoma"/>
        <family val="2"/>
      </rPr>
      <t xml:space="preserve"> wymagane jest dołączenie do oferty przykładwych certyfikatów kontroli jakości podłóż </t>
    </r>
  </si>
  <si>
    <r>
      <t>4.</t>
    </r>
    <r>
      <rPr>
        <sz val="9"/>
        <color indexed="8"/>
        <rFont val="Tahoma"/>
        <family val="2"/>
      </rPr>
      <t xml:space="preserve"> do każdej dostawy musi być dołączony certyfikat kontroli jakości dla każdej serii dostarczonego podłoża, okreslający spełnienie wymagan wg. CLSI, EUCAST.</t>
    </r>
  </si>
  <si>
    <r>
      <t xml:space="preserve">5. </t>
    </r>
    <r>
      <rPr>
        <sz val="9"/>
        <color indexed="8"/>
        <rFont val="Tahoma"/>
        <family val="2"/>
      </rPr>
      <t>Wykonawca zapewnia datę ważności podłóż mikrobiologicznych na płytkach nie krótszą niż 1 miesiąc a w próbowkach nie krótszą niż 3 miesiące  od chwili dostarczenia do laboratorium</t>
    </r>
  </si>
  <si>
    <r>
      <t>1.</t>
    </r>
    <r>
      <rPr>
        <sz val="9"/>
        <color indexed="8"/>
        <rFont val="Tahoma"/>
        <family val="2"/>
      </rPr>
      <t xml:space="preserve"> termin ważności minimum 12 miesięcy  a w przypadku nr 24 minimalny termin ważności 6 miesięcy</t>
    </r>
  </si>
  <si>
    <r>
      <t>2.</t>
    </r>
    <r>
      <rPr>
        <sz val="9"/>
        <color indexed="8"/>
        <rFont val="Tahoma"/>
        <family val="2"/>
      </rPr>
      <t xml:space="preserve"> test do diagnostyki płynu mózgowo-rdzeniowego powinien zawierać w zestawie kontrolę dodatnią i ujemną</t>
    </r>
  </si>
  <si>
    <r>
      <t>3.</t>
    </r>
    <r>
      <rPr>
        <sz val="9"/>
        <color indexed="8"/>
        <rFont val="Tahoma"/>
        <family val="2"/>
      </rPr>
      <t xml:space="preserve"> powinny posiadać certyfikaty jakości, deklarację zgodności oraz certyfikat ISO 13485</t>
    </r>
  </si>
  <si>
    <r>
      <t>4</t>
    </r>
    <r>
      <rPr>
        <sz val="9"/>
        <color indexed="8"/>
        <rFont val="Tahoma"/>
        <family val="2"/>
      </rPr>
      <t>. czas przygotowania i odczyt testu do diagnostyki płynu mózgowo-rdzeniowego nie dłuższy niż 1 godzina, a dla testu z poz. 28 od 30 min do 2 godz.</t>
    </r>
  </si>
  <si>
    <r>
      <t>5</t>
    </r>
    <r>
      <rPr>
        <sz val="9"/>
        <color indexed="8"/>
        <rFont val="Tahoma"/>
        <family val="2"/>
      </rPr>
      <t xml:space="preserve">. każda dostawa powinna zawierać nazwę produktu i producenta, instrukcje wykonywania testu w języku polskim; </t>
    </r>
  </si>
  <si>
    <r>
      <t>6.</t>
    </r>
    <r>
      <rPr>
        <sz val="9"/>
        <color indexed="8"/>
        <rFont val="Tahoma"/>
        <family val="2"/>
      </rPr>
      <t xml:space="preserve">  czas na przygotowanie i odczyt testów lateksowych nie dłuższy niż 20 min.</t>
    </r>
  </si>
  <si>
    <r>
      <t xml:space="preserve">7. </t>
    </r>
    <r>
      <rPr>
        <sz val="9"/>
        <color indexed="8"/>
        <rFont val="Tahoma"/>
        <family val="2"/>
      </rPr>
      <t>każda dostawa odczynników( latex, test) powinna zawierać:</t>
    </r>
  </si>
  <si>
    <r>
      <t>1</t>
    </r>
    <r>
      <rPr>
        <sz val="9"/>
        <color indexed="8"/>
        <rFont val="Tahoma"/>
        <family val="2"/>
      </rPr>
      <t>. wyraźne symbole na krążku, krążki diagnostyczne wytworzone zgodnie z normą ISO13485:2003 lub nowszą</t>
    </r>
  </si>
  <si>
    <r>
      <t xml:space="preserve">2. </t>
    </r>
    <r>
      <rPr>
        <sz val="9"/>
        <color indexed="8"/>
        <rFont val="Tahoma"/>
        <family val="2"/>
      </rPr>
      <t>maksymalny termin ważności nie krótszy niż 1 rok od daty dostarczenia do laboratorium</t>
    </r>
  </si>
  <si>
    <r>
      <t>3.</t>
    </r>
    <r>
      <rPr>
        <sz val="9"/>
        <color indexed="8"/>
        <rFont val="Tahoma"/>
        <family val="2"/>
      </rPr>
      <t xml:space="preserve">  krążki diagnostyczne do różnicowania S.pneumoniae, H.influenzae, S.aureus, Moraxella catarrhalis</t>
    </r>
  </si>
  <si>
    <r>
      <t>1.</t>
    </r>
    <r>
      <rPr>
        <sz val="9"/>
        <color indexed="8"/>
        <rFont val="Tahoma"/>
        <family val="2"/>
      </rPr>
      <t xml:space="preserve"> szczepy wzorcowe z kolekcji ATCC, NCTC dla oznaczenia MIC  jak i metody dyfuzyjno-krążkowej, maksymalnie z 3-4 pasażu szczepu wzorcowego pakowane po  2 wymazówki, z terminem ważności szczepów nie krótszym niż 9 miesięcy od dostarczenia do Pracowni Bakteriologicznej</t>
    </r>
  </si>
  <si>
    <r>
      <t xml:space="preserve">1. </t>
    </r>
    <r>
      <rPr>
        <sz val="9"/>
        <color indexed="8"/>
        <rFont val="Tahoma"/>
        <family val="2"/>
      </rPr>
      <t>Minimalny termin ważności - 10 miesięcy licząc od daty dostarczenia do Pracowni Bakteriologicznej</t>
    </r>
  </si>
  <si>
    <r>
      <t>2.</t>
    </r>
    <r>
      <rPr>
        <sz val="9"/>
        <color indexed="8"/>
        <rFont val="Tahoma"/>
        <family val="2"/>
      </rPr>
      <t xml:space="preserve"> pojedynczo opakowane paski w opakowania zawierające po 10/ 30/ 50 sztuk </t>
    </r>
  </si>
  <si>
    <r>
      <t>3.</t>
    </r>
    <r>
      <rPr>
        <sz val="9"/>
        <color indexed="8"/>
        <rFont val="Tahoma"/>
        <family val="2"/>
      </rPr>
      <t xml:space="preserve"> paski w formie listków pakowanych w opakowaniach z pochłaniaczem wilgoci</t>
    </r>
  </si>
  <si>
    <r>
      <t>4.</t>
    </r>
    <r>
      <rPr>
        <sz val="9"/>
        <color indexed="8"/>
        <rFont val="Tahoma"/>
        <family val="2"/>
      </rPr>
      <t xml:space="preserve"> na każdym listku umieszczony symbol antybiotyku oraz jego stężenie</t>
    </r>
  </si>
  <si>
    <r>
      <t>5</t>
    </r>
    <r>
      <rPr>
        <sz val="9"/>
        <color indexed="8"/>
        <rFont val="Tahoma"/>
        <family val="2"/>
      </rPr>
      <t>. paski do oznaczania MIC dla antybiotyków, mechanizmów oporności muszą pochodzić od jednego producenta</t>
    </r>
  </si>
  <si>
    <r>
      <t>6.</t>
    </r>
    <r>
      <rPr>
        <sz val="9"/>
        <color indexed="8"/>
        <rFont val="Tahoma"/>
        <family val="2"/>
      </rPr>
      <t xml:space="preserve"> do każdej dostarczonej serii dołączyć aktualne certyfikaty jakości</t>
    </r>
  </si>
  <si>
    <r>
      <t>7.</t>
    </r>
    <r>
      <rPr>
        <sz val="9"/>
        <color indexed="8"/>
        <rFont val="Tahoma"/>
        <family val="2"/>
      </rPr>
      <t xml:space="preserve"> każde opakowanie ma zawierać instrukcję w języku polskim wykonania oznaczeń MIC</t>
    </r>
  </si>
  <si>
    <r>
      <t xml:space="preserve">8. </t>
    </r>
    <r>
      <rPr>
        <sz val="9"/>
        <color indexed="8"/>
        <rFont val="Tahoma"/>
        <family val="2"/>
      </rPr>
      <t>wykaz podłóż mikrobiologicznych do badania lekowrażliwości metodami rozcieńczeniowymi dla poszczególnych grup  drobnoustrojów rekomendowanych przez CLSI, EUCAST i inne ośrodki referencyjne</t>
    </r>
  </si>
  <si>
    <r>
      <t>9.</t>
    </r>
    <r>
      <rPr>
        <sz val="9"/>
        <color indexed="8"/>
        <rFont val="Tahoma"/>
        <family val="2"/>
      </rPr>
      <t xml:space="preserve"> dokumenty potwierdzające w/w warunki</t>
    </r>
  </si>
  <si>
    <r>
      <t>10.</t>
    </r>
    <r>
      <rPr>
        <sz val="9"/>
        <color indexed="8"/>
        <rFont val="Tahoma"/>
        <family val="2"/>
      </rPr>
      <t xml:space="preserve"> dokument ISO 9001 oraz 13485 </t>
    </r>
  </si>
  <si>
    <r>
      <t xml:space="preserve">11. </t>
    </r>
    <r>
      <rPr>
        <sz val="9"/>
        <color indexed="8"/>
        <rFont val="Tahoma"/>
        <family val="2"/>
      </rPr>
      <t>paski do oznaczenia MIC dostosowane do oznaczenia wrażliwości dla Haemophilus spp. na Mueller-Hinton agar +5% kw.końska z 20mg/L ß-NAD</t>
    </r>
  </si>
  <si>
    <r>
      <t xml:space="preserve">12. </t>
    </r>
    <r>
      <rPr>
        <sz val="9"/>
        <color indexed="8"/>
        <rFont val="Tahoma"/>
        <family val="2"/>
      </rPr>
      <t>referencje placówek krajowych ( uczestnicy POLMIKRO)  stosujących testy do oznaczania MIC potwierdzające jakość produktu.</t>
    </r>
  </si>
  <si>
    <r>
      <t>1.</t>
    </r>
    <r>
      <rPr>
        <sz val="9"/>
        <color indexed="8"/>
        <rFont val="Tahoma"/>
        <family val="2"/>
      </rPr>
      <t>Krążki antybiotykowe powinny posiadać termin ważności minimum18 miesięcy licząc od daty dostarczenia zamówienia i pochodzić od jednego producenta, a  w przypadku krążków do diagnostyki mechanizmów oporności Zamawiający wymaga terminu ważności minimum 12 m-cy od daty dostarczenia zamówienia</t>
    </r>
  </si>
  <si>
    <r>
      <t>2.</t>
    </r>
    <r>
      <rPr>
        <sz val="9"/>
        <color indexed="8"/>
        <rFont val="Tahoma"/>
        <family val="2"/>
      </rPr>
      <t xml:space="preserve">Krążki pakowane w rurki po 50 sztuki. Każda rurka zapakowana w oddzielne, hermetycznie zamkniętym opakowaniu typu blister lub w szklane fiolki, </t>
    </r>
  </si>
  <si>
    <r>
      <t>3.</t>
    </r>
    <r>
      <rPr>
        <sz val="9"/>
        <color indexed="8"/>
        <rFont val="Tahoma"/>
        <family val="2"/>
      </rPr>
      <t xml:space="preserve"> Każda rurka musi posiadać w swoim zewnętrznym opakowaniu zintegrowany pochłaniacz wilgoci (środek higroskopijny) zabezpieczający każdą rurkę przed zawilgoceniem</t>
    </r>
  </si>
  <si>
    <r>
      <t>4.</t>
    </r>
    <r>
      <rPr>
        <sz val="9"/>
        <color indexed="8"/>
        <rFont val="Tahoma"/>
        <family val="2"/>
      </rPr>
      <t xml:space="preserve"> Każda fiolka musi posiadać etykietę z nazwą antybiotyku, jego stężeniem, datę ważności i numer serii.</t>
    </r>
  </si>
  <si>
    <r>
      <t>5</t>
    </r>
    <r>
      <rPr>
        <sz val="9"/>
        <color indexed="8"/>
        <rFont val="Tahoma"/>
        <family val="2"/>
      </rPr>
      <t xml:space="preserve">. Na każdym pojedynczym krążku musi widnieć nadrukowany jego międzynarodowe, stałe, nie zmieniające się oznaczenie i stężenie antybiotyku, zgodnie z zaleceniami CLSI/ EUCAST. Wymagana średnica krążków z antybiotykami 6 mm. </t>
    </r>
  </si>
  <si>
    <r>
      <t>6</t>
    </r>
    <r>
      <rPr>
        <sz val="9"/>
        <color indexed="8"/>
        <rFont val="Tahoma"/>
        <family val="2"/>
      </rPr>
      <t>. Krążki muszą pasować do posiadanych przez zamawiającego dyspenserów firmy Becton Dickinson. W przypadku gdy fiolki z antybiotykami nie będą pasowały wykonawca będzie zobowiązany do wyposażenia Zamawiającego na czas trwania umowy w formie użyczenia  w dyspensery w ilości   4 sztuk 8- miejscowych, 2 sztuki 6-miejscowych. 
W przypadku  gdy fiolki będą pasowały do posiadanych przez Pracownię dyspenserów Zamawiający wymaga przekazanie na okres trwania umowy w użyczenie dyspenseru z osuszaczem do płytek o średnicy 90 mm w ilości 1 sztuki , 8 dołkowego dyspenseru.</t>
    </r>
  </si>
  <si>
    <r>
      <t>7.</t>
    </r>
    <r>
      <rPr>
        <sz val="9"/>
        <color indexed="8"/>
        <rFont val="Tahoma"/>
        <family val="2"/>
      </rPr>
      <t xml:space="preserve"> Do każdej dostawy Zamawiający wymaga dostarczenia certyfikatu kontroli jakości dla każdej serii dostarczonych krążków, określającego spełnienie wymagań wg. CLSI/ EUCAST dotyczące lekowrażliwości celem standaryzacji. Certyfikat na krążki musi zawierać kontrolę wysycenia krążka antybiotykiem.</t>
    </r>
  </si>
  <si>
    <r>
      <t>8.</t>
    </r>
    <r>
      <rPr>
        <sz val="9"/>
        <color indexed="8"/>
        <rFont val="Tahoma"/>
        <family val="2"/>
      </rPr>
      <t xml:space="preserve"> Zamawiający wymaga dostarczenia z ofertą przetargową przykładowych dokumentów : przykładowych certyfikatów analizy-kontroli jakości, kart charakterystyki substancji niebezpiecznych dla każdej oferowanej pozycji krążków ), certyfikatu ISO 9001 oraz 13485 lub nowsze, opinie użytkowników krążków z laboratorium szpitalnego uczestniczącego  w programie BINET i potwierdzenie uczestnictwa w kontroli POLMIKRO .</t>
    </r>
  </si>
  <si>
    <r>
      <t xml:space="preserve">9. </t>
    </r>
    <r>
      <rPr>
        <sz val="9"/>
        <color indexed="8"/>
        <rFont val="Tahoma"/>
        <family val="2"/>
      </rPr>
      <t>Krążki do diagnostyki mechanizmów oporności: ESBL, MRSA, OXA-48 – wyraźne symbole antybiotyku i jego stężenie oraz posiadające maksymalne terminy minimum 12 miesięcy wazności od daty dostarczenia do zamawiającego</t>
    </r>
  </si>
  <si>
    <r>
      <t>1</t>
    </r>
    <r>
      <rPr>
        <sz val="9"/>
        <color indexed="8"/>
        <rFont val="Tahoma"/>
        <family val="2"/>
      </rPr>
      <t xml:space="preserve">. Produkty muszą pochodzić od producenta posiadający certyfikat ISO 13485 lub nowszy , co powinno </t>
    </r>
  </si>
  <si>
    <r>
      <t>2</t>
    </r>
    <r>
      <rPr>
        <sz val="9"/>
        <color indexed="8"/>
        <rFont val="Tahoma"/>
        <family val="2"/>
      </rPr>
      <t>. Przez cały czas obowiązywania umowy dostarczane podłoża muszą pochodzić od tego samego producenta.</t>
    </r>
  </si>
  <si>
    <r>
      <t>3.</t>
    </r>
    <r>
      <rPr>
        <sz val="9"/>
        <color indexed="8"/>
        <rFont val="Tahoma"/>
        <family val="2"/>
      </rPr>
      <t xml:space="preserve"> Opakowanie w którym znajduje się produkt ma zawierać nadruk z nazwą odczynnika, datę ważności, numer serii</t>
    </r>
  </si>
  <si>
    <r>
      <t xml:space="preserve">4. </t>
    </r>
    <r>
      <rPr>
        <sz val="9"/>
        <color indexed="8"/>
        <rFont val="Tahoma"/>
        <family val="2"/>
      </rPr>
      <t>Oferent zobowiązuje się do odpowiedzi na reklamację i wymiany wadliwego towaru na swój koszt najpóźniej w ciągu 3 dni roboczych</t>
    </r>
  </si>
  <si>
    <r>
      <t>1.</t>
    </r>
    <r>
      <rPr>
        <sz val="9"/>
        <color indexed="8"/>
        <rFont val="Tahoma"/>
        <family val="2"/>
      </rPr>
      <t>Wykonawca zobowiązuje się do udzielenia konsultacji merytorycznych związanych z wykonywaniem w/w testów i ich interpretacji</t>
    </r>
  </si>
  <si>
    <r>
      <t>3.</t>
    </r>
    <r>
      <rPr>
        <sz val="9"/>
        <color indexed="8"/>
        <rFont val="Tahoma"/>
        <family val="2"/>
      </rPr>
      <t>Wykonawca zapewnia datę ważności produktów nie krótszą niż 8 miesięcy od chwili dostarczenia do laboratorium,</t>
    </r>
  </si>
  <si>
    <r>
      <t>4</t>
    </r>
    <r>
      <rPr>
        <sz val="9"/>
        <color indexed="8"/>
        <rFont val="Tahoma"/>
        <family val="2"/>
      </rPr>
      <t xml:space="preserve">.Wykonawca uwzględnia możliwość reklamacji telefonicznej i składania zamówień również drogą telefoniczną lub elektroniczną </t>
    </r>
  </si>
  <si>
    <r>
      <t>5</t>
    </r>
    <r>
      <rPr>
        <sz val="9"/>
        <color indexed="8"/>
        <rFont val="Tahoma"/>
        <family val="2"/>
      </rPr>
      <t>.Zagwarantowanie przeprowadzenia oznaczenia MIC dla jednego badania ( wielokrotność wykorzystania płytki w różnym przedziale czasowym)</t>
    </r>
  </si>
  <si>
    <r>
      <t xml:space="preserve">Inne odczynniki oraz akcesoria wymagane zgodnie z metodyką producenta do odczytu testów - oferowana ilość musi być wystarczająca do wykonania ilości oznaczeń podanej przez Zamawiającego dla procedur: A, B, C, D.
</t>
    </r>
    <r>
      <rPr>
        <b/>
        <sz val="10"/>
        <color indexed="10"/>
        <rFont val="Tahoma"/>
        <family val="2"/>
      </rPr>
      <t xml:space="preserve">Podać w postaci rozszerzonej tabeli </t>
    </r>
  </si>
  <si>
    <t>TAK, dołączyć do oferty</t>
  </si>
  <si>
    <r>
      <t xml:space="preserve">Czas reakcji serwisu od zgłoszenia awarii związanej z pracą aparatu </t>
    </r>
    <r>
      <rPr>
        <sz val="9"/>
        <color indexed="10"/>
        <rFont val="Tahoma"/>
        <family val="2"/>
      </rPr>
      <t>48</t>
    </r>
    <r>
      <rPr>
        <sz val="9"/>
        <rFont val="Tahoma"/>
        <family val="2"/>
      </rPr>
      <t xml:space="preserve"> godzin</t>
    </r>
  </si>
  <si>
    <r>
      <t xml:space="preserve">Dostarczenie aparatu zastępczego w przypadku awarii trwającej </t>
    </r>
    <r>
      <rPr>
        <sz val="9"/>
        <color indexed="10"/>
        <rFont val="Tahoma"/>
        <family val="2"/>
      </rPr>
      <t>3</t>
    </r>
    <r>
      <rPr>
        <sz val="9"/>
        <rFont val="Tahoma"/>
        <family val="2"/>
      </rPr>
      <t xml:space="preserve"> dni. Dostarczone urządzenie zastępcze ma mięć porównywalne parametry.</t>
    </r>
    <r>
      <rPr>
        <sz val="9"/>
        <color indexed="10"/>
        <rFont val="Tahoma"/>
        <family val="2"/>
      </rPr>
      <t>Termin dostawy aparatu zastepczego do 5 dni roboczych.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</si>
</sst>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dd\ mmm"/>
    <numFmt numFmtId="167" formatCode="_-* #,##0\ _z_ł_-;\-* #,##0\ _z_ł_-;_-* &quot;- &quot;_z_ł_-;_-@_-"/>
    <numFmt numFmtId="168" formatCode="#,##0_ ;\-#,##0\ "/>
    <numFmt numFmtId="169" formatCode="#,##0.00\ [$EUR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 CE"/>
      <family val="1"/>
    </font>
    <font>
      <sz val="9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b/>
      <i/>
      <sz val="9"/>
      <name val="Tahoma"/>
      <family val="2"/>
    </font>
    <font>
      <b/>
      <sz val="9"/>
      <color indexed="10"/>
      <name val="Tahoma"/>
      <family val="2"/>
    </font>
    <font>
      <i/>
      <sz val="9"/>
      <name val="Tahoma"/>
      <family val="2"/>
    </font>
    <font>
      <b/>
      <sz val="9"/>
      <color indexed="12"/>
      <name val="Tahoma"/>
      <family val="2"/>
    </font>
    <font>
      <b/>
      <sz val="10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i/>
      <sz val="9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52" applyNumberFormat="1" applyFont="1" applyFill="1" applyBorder="1" applyAlignment="1" applyProtection="1">
      <alignment vertical="center"/>
      <protection/>
    </xf>
    <xf numFmtId="0" fontId="4" fillId="0" borderId="10" xfId="52" applyNumberFormat="1" applyFont="1" applyFill="1" applyBorder="1" applyAlignment="1" applyProtection="1">
      <alignment horizontal="left" vertical="center"/>
      <protection/>
    </xf>
    <xf numFmtId="0" fontId="4" fillId="0" borderId="10" xfId="52" applyNumberFormat="1" applyFont="1" applyFill="1" applyBorder="1" applyAlignment="1" applyProtection="1">
      <alignment horizontal="center" vertical="center"/>
      <protection/>
    </xf>
    <xf numFmtId="0" fontId="4" fillId="0" borderId="0" xfId="52" applyNumberFormat="1" applyFont="1" applyFill="1" applyBorder="1" applyAlignment="1" applyProtection="1">
      <alignment vertical="center" wrapText="1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52" applyNumberFormat="1" applyFont="1" applyFill="1" applyBorder="1" applyAlignment="1" applyProtection="1">
      <alignment vertical="center"/>
      <protection/>
    </xf>
    <xf numFmtId="0" fontId="4" fillId="0" borderId="11" xfId="52" applyNumberFormat="1" applyFont="1" applyFill="1" applyBorder="1" applyAlignment="1" applyProtection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left" vertical="center" wrapText="1"/>
      <protection/>
    </xf>
    <xf numFmtId="1" fontId="5" fillId="0" borderId="11" xfId="52" applyNumberFormat="1" applyFont="1" applyFill="1" applyBorder="1" applyAlignment="1" applyProtection="1">
      <alignment horizontal="center" vertical="center"/>
      <protection/>
    </xf>
    <xf numFmtId="164" fontId="5" fillId="0" borderId="11" xfId="52" applyNumberFormat="1" applyFont="1" applyFill="1" applyBorder="1" applyAlignment="1" applyProtection="1">
      <alignment horizontal="center" vertical="center"/>
      <protection/>
    </xf>
    <xf numFmtId="9" fontId="5" fillId="0" borderId="11" xfId="55" applyNumberFormat="1" applyFont="1" applyFill="1" applyBorder="1" applyAlignment="1" applyProtection="1">
      <alignment horizontal="center" vertical="center"/>
      <protection/>
    </xf>
    <xf numFmtId="4" fontId="5" fillId="0" borderId="11" xfId="52" applyNumberFormat="1" applyFont="1" applyFill="1" applyBorder="1" applyAlignment="1" applyProtection="1">
      <alignment horizontal="center" vertical="center"/>
      <protection/>
    </xf>
    <xf numFmtId="2" fontId="5" fillId="0" borderId="11" xfId="52" applyNumberFormat="1" applyFont="1" applyFill="1" applyBorder="1" applyAlignment="1" applyProtection="1">
      <alignment horizontal="center" vertical="center"/>
      <protection/>
    </xf>
    <xf numFmtId="0" fontId="3" fillId="0" borderId="11" xfId="52" applyNumberFormat="1" applyFont="1" applyFill="1" applyBorder="1" applyAlignment="1" applyProtection="1">
      <alignment horizontal="left" vertical="center" wrapText="1"/>
      <protection/>
    </xf>
    <xf numFmtId="9" fontId="5" fillId="0" borderId="11" xfId="52" applyNumberFormat="1" applyFont="1" applyFill="1" applyBorder="1" applyAlignment="1" applyProtection="1">
      <alignment horizontal="center" vertical="center"/>
      <protection/>
    </xf>
    <xf numFmtId="0" fontId="4" fillId="0" borderId="11" xfId="52" applyNumberFormat="1" applyFont="1" applyFill="1" applyBorder="1" applyAlignment="1" applyProtection="1">
      <alignment vertical="center"/>
      <protection/>
    </xf>
    <xf numFmtId="2" fontId="5" fillId="0" borderId="0" xfId="52" applyNumberFormat="1" applyFont="1" applyFill="1" applyBorder="1" applyAlignment="1" applyProtection="1">
      <alignment vertical="center"/>
      <protection/>
    </xf>
    <xf numFmtId="0" fontId="4" fillId="0" borderId="11" xfId="52" applyNumberFormat="1" applyFont="1" applyFill="1" applyBorder="1" applyAlignment="1" applyProtection="1">
      <alignment horizontal="left" vertical="center"/>
      <protection/>
    </xf>
    <xf numFmtId="164" fontId="3" fillId="0" borderId="11" xfId="52" applyNumberFormat="1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>
      <alignment vertical="center" wrapText="1"/>
    </xf>
    <xf numFmtId="0" fontId="5" fillId="0" borderId="11" xfId="52" applyNumberFormat="1" applyFont="1" applyFill="1" applyBorder="1" applyAlignment="1" applyProtection="1">
      <alignment vertical="center" wrapText="1"/>
      <protection/>
    </xf>
    <xf numFmtId="0" fontId="4" fillId="0" borderId="11" xfId="52" applyNumberFormat="1" applyFont="1" applyFill="1" applyBorder="1" applyAlignment="1" applyProtection="1">
      <alignment horizontal="left" vertical="center" wrapText="1"/>
      <protection/>
    </xf>
    <xf numFmtId="2" fontId="5" fillId="33" borderId="11" xfId="52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0" borderId="0" xfId="52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vertical="top" wrapText="1"/>
    </xf>
    <xf numFmtId="4" fontId="4" fillId="0" borderId="11" xfId="52" applyNumberFormat="1" applyFont="1" applyFill="1" applyBorder="1" applyAlignment="1" applyProtection="1">
      <alignment horizontal="center" vertical="center"/>
      <protection/>
    </xf>
    <xf numFmtId="2" fontId="5" fillId="0" borderId="12" xfId="5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0" fontId="4" fillId="0" borderId="0" xfId="52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9" fontId="5" fillId="0" borderId="11" xfId="55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11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2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11" xfId="53" applyFont="1" applyBorder="1" applyAlignment="1">
      <alignment horizontal="center" wrapText="1"/>
      <protection/>
    </xf>
    <xf numFmtId="0" fontId="8" fillId="0" borderId="0" xfId="53" applyFont="1" applyBorder="1" applyAlignment="1">
      <alignment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5" fillId="0" borderId="11" xfId="53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0" xfId="53" applyFont="1" applyBorder="1" applyAlignment="1">
      <alignment horizontal="center" vertical="center" wrapText="1"/>
      <protection/>
    </xf>
    <xf numFmtId="0" fontId="9" fillId="0" borderId="0" xfId="53" applyFont="1" applyAlignment="1">
      <alignment vertical="center"/>
      <protection/>
    </xf>
    <xf numFmtId="0" fontId="9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9" fontId="3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2" fontId="7" fillId="0" borderId="11" xfId="0" applyNumberFormat="1" applyFont="1" applyBorder="1" applyAlignment="1">
      <alignment horizontal="center" vertical="center"/>
    </xf>
    <xf numFmtId="165" fontId="4" fillId="0" borderId="11" xfId="42" applyFont="1" applyFill="1" applyBorder="1" applyAlignment="1" applyProtection="1">
      <alignment horizontal="center" vertical="center" wrapText="1"/>
      <protection/>
    </xf>
    <xf numFmtId="165" fontId="4" fillId="0" borderId="11" xfId="42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34" borderId="0" xfId="0" applyFont="1" applyFill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top" wrapText="1"/>
    </xf>
    <xf numFmtId="164" fontId="5" fillId="0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166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64" fontId="5" fillId="33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5" fillId="0" borderId="0" xfId="0" applyFont="1" applyBorder="1" applyAlignment="1">
      <alignment vertical="center" wrapText="1"/>
    </xf>
    <xf numFmtId="164" fontId="4" fillId="0" borderId="11" xfId="42" applyNumberFormat="1" applyFont="1" applyFill="1" applyBorder="1" applyAlignment="1" applyProtection="1">
      <alignment horizontal="right" vertical="center" wrapText="1"/>
      <protection/>
    </xf>
    <xf numFmtId="9" fontId="4" fillId="0" borderId="11" xfId="0" applyNumberFormat="1" applyFont="1" applyBorder="1" applyAlignment="1">
      <alignment horizontal="center" vertical="center"/>
    </xf>
    <xf numFmtId="164" fontId="4" fillId="0" borderId="11" xfId="42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167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164" fontId="3" fillId="0" borderId="11" xfId="42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 vertical="center"/>
    </xf>
    <xf numFmtId="164" fontId="4" fillId="0" borderId="11" xfId="42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165" fontId="4" fillId="0" borderId="14" xfId="42" applyFont="1" applyFill="1" applyBorder="1" applyAlignment="1" applyProtection="1">
      <alignment horizontal="center" vertical="center"/>
      <protection/>
    </xf>
    <xf numFmtId="0" fontId="3" fillId="0" borderId="0" xfId="0" applyNumberFormat="1" applyFont="1" applyAlignment="1">
      <alignment vertical="center"/>
    </xf>
    <xf numFmtId="168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 horizontal="left" indent="1"/>
    </xf>
    <xf numFmtId="0" fontId="47" fillId="0" borderId="0" xfId="0" applyFont="1" applyFill="1" applyAlignment="1">
      <alignment horizontal="left" indent="1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7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vertical="center"/>
    </xf>
    <xf numFmtId="0" fontId="47" fillId="0" borderId="0" xfId="0" applyFont="1" applyAlignment="1">
      <alignment vertical="top"/>
    </xf>
    <xf numFmtId="0" fontId="47" fillId="0" borderId="0" xfId="0" applyFont="1" applyBorder="1" applyAlignment="1">
      <alignment vertical="center"/>
    </xf>
    <xf numFmtId="0" fontId="47" fillId="0" borderId="0" xfId="0" applyNumberFormat="1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7" fillId="0" borderId="0" xfId="0" applyNumberFormat="1" applyFont="1" applyAlignment="1">
      <alignment horizontal="center" vertical="center"/>
    </xf>
    <xf numFmtId="0" fontId="49" fillId="0" borderId="0" xfId="53" applyFont="1" applyBorder="1" applyAlignment="1">
      <alignment vertical="center" wrapText="1"/>
      <protection/>
    </xf>
    <xf numFmtId="0" fontId="47" fillId="0" borderId="0" xfId="0" applyFont="1" applyAlignment="1">
      <alignment horizontal="center"/>
    </xf>
    <xf numFmtId="9" fontId="47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9" fontId="47" fillId="0" borderId="0" xfId="0" applyNumberFormat="1" applyFont="1" applyBorder="1" applyAlignment="1">
      <alignment vertical="center" wrapText="1"/>
    </xf>
    <xf numFmtId="0" fontId="4" fillId="0" borderId="11" xfId="52" applyNumberFormat="1" applyFont="1" applyFill="1" applyBorder="1" applyAlignment="1" applyProtection="1">
      <alignment horizontal="center" vertical="center"/>
      <protection/>
    </xf>
    <xf numFmtId="0" fontId="4" fillId="0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11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vertical="center" wrapText="1"/>
      <protection/>
    </xf>
    <xf numFmtId="0" fontId="3" fillId="0" borderId="11" xfId="0" applyFont="1" applyBorder="1" applyAlignment="1">
      <alignment vertical="center"/>
    </xf>
    <xf numFmtId="0" fontId="5" fillId="33" borderId="11" xfId="53" applyFont="1" applyFill="1" applyBorder="1" applyAlignment="1">
      <alignment vertical="center" wrapText="1"/>
      <protection/>
    </xf>
    <xf numFmtId="0" fontId="3" fillId="0" borderId="11" xfId="0" applyFont="1" applyBorder="1" applyAlignment="1">
      <alignment vertical="center" wrapText="1"/>
    </xf>
    <xf numFmtId="0" fontId="5" fillId="0" borderId="11" xfId="53" applyFont="1" applyFill="1" applyBorder="1" applyAlignment="1">
      <alignment vertical="center" wrapText="1"/>
      <protection/>
    </xf>
    <xf numFmtId="0" fontId="4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0" xfId="53" applyFont="1" applyBorder="1" applyAlignment="1">
      <alignment vertical="center" wrapText="1"/>
      <protection/>
    </xf>
    <xf numFmtId="0" fontId="47" fillId="0" borderId="0" xfId="53" applyFont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left" vertical="center"/>
    </xf>
    <xf numFmtId="2" fontId="47" fillId="0" borderId="0" xfId="0" applyNumberFormat="1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9" fontId="3" fillId="0" borderId="0" xfId="0" applyNumberFormat="1" applyFont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16" xfId="0" applyFont="1" applyBorder="1" applyAlignment="1">
      <alignment horizontal="left" vertical="center"/>
    </xf>
    <xf numFmtId="0" fontId="48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_Feuil1" xfId="51"/>
    <cellStyle name="Normalny_82 styczeń 2009" xfId="52"/>
    <cellStyle name="Normalny_Arkusz1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view="pageBreakPreview" zoomScale="93" zoomScaleNormal="93" zoomScaleSheetLayoutView="93" zoomScalePageLayoutView="0" workbookViewId="0" topLeftCell="A83">
      <selection activeCell="B91" sqref="B91:E91"/>
    </sheetView>
  </sheetViews>
  <sheetFormatPr defaultColWidth="9.140625" defaultRowHeight="15"/>
  <cols>
    <col min="1" max="1" width="6.7109375" style="1" customWidth="1"/>
    <col min="2" max="2" width="69.28125" style="2" customWidth="1"/>
    <col min="3" max="3" width="12.00390625" style="2" customWidth="1"/>
    <col min="4" max="4" width="10.421875" style="2" customWidth="1"/>
    <col min="5" max="6" width="13.28125" style="2" customWidth="1"/>
    <col min="7" max="7" width="11.28125" style="2" customWidth="1"/>
    <col min="8" max="8" width="16.28125" style="2" customWidth="1"/>
    <col min="9" max="9" width="30.28125" style="2" customWidth="1"/>
    <col min="10" max="16384" width="8.8515625" style="2" customWidth="1"/>
  </cols>
  <sheetData>
    <row r="1" spans="1:10" ht="27" customHeight="1">
      <c r="A1" s="3" t="s">
        <v>0</v>
      </c>
      <c r="B1" s="4"/>
      <c r="C1" s="3"/>
      <c r="D1" s="3"/>
      <c r="E1" s="3"/>
      <c r="F1" s="3"/>
      <c r="G1" s="3"/>
      <c r="H1" s="3"/>
      <c r="I1" s="5" t="s">
        <v>1</v>
      </c>
      <c r="J1" s="6"/>
    </row>
    <row r="2" spans="1:10" ht="39.75" customHeight="1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9"/>
    </row>
    <row r="3" spans="1:10" ht="24.75" customHeight="1">
      <c r="A3" s="202" t="s">
        <v>11</v>
      </c>
      <c r="B3" s="202"/>
      <c r="C3" s="202"/>
      <c r="D3" s="202"/>
      <c r="E3" s="202"/>
      <c r="F3" s="202"/>
      <c r="G3" s="202"/>
      <c r="H3" s="202"/>
      <c r="I3" s="202"/>
      <c r="J3" s="9"/>
    </row>
    <row r="4" spans="1:10" ht="24.75" customHeight="1">
      <c r="A4" s="11">
        <v>1</v>
      </c>
      <c r="B4" s="12" t="s">
        <v>12</v>
      </c>
      <c r="C4" s="11">
        <v>4000</v>
      </c>
      <c r="D4" s="13"/>
      <c r="E4" s="14"/>
      <c r="F4" s="14">
        <f aca="true" t="shared" si="0" ref="F4:F10">D4*E4</f>
        <v>0</v>
      </c>
      <c r="G4" s="15"/>
      <c r="H4" s="16">
        <f>F4*1.08</f>
        <v>0</v>
      </c>
      <c r="I4" s="17"/>
      <c r="J4" s="9"/>
    </row>
    <row r="5" spans="1:10" ht="24.75" customHeight="1">
      <c r="A5" s="11">
        <v>2</v>
      </c>
      <c r="B5" s="12" t="s">
        <v>13</v>
      </c>
      <c r="C5" s="11">
        <v>4000</v>
      </c>
      <c r="D5" s="13"/>
      <c r="E5" s="14"/>
      <c r="F5" s="14">
        <f t="shared" si="0"/>
        <v>0</v>
      </c>
      <c r="G5" s="15"/>
      <c r="H5" s="16">
        <f>F5*1.08</f>
        <v>0</v>
      </c>
      <c r="I5" s="17"/>
      <c r="J5" s="9"/>
    </row>
    <row r="6" spans="1:10" ht="24.75" customHeight="1">
      <c r="A6" s="11">
        <v>3</v>
      </c>
      <c r="B6" s="12" t="s">
        <v>14</v>
      </c>
      <c r="C6" s="11">
        <v>1800</v>
      </c>
      <c r="D6" s="13"/>
      <c r="E6" s="14"/>
      <c r="F6" s="14">
        <f t="shared" si="0"/>
        <v>0</v>
      </c>
      <c r="G6" s="15"/>
      <c r="H6" s="16">
        <f>F6*1.08</f>
        <v>0</v>
      </c>
      <c r="I6" s="17"/>
      <c r="J6" s="9"/>
    </row>
    <row r="7" spans="1:10" ht="21" customHeight="1">
      <c r="A7" s="11">
        <v>4</v>
      </c>
      <c r="B7" s="18" t="s">
        <v>15</v>
      </c>
      <c r="C7" s="11">
        <v>2000</v>
      </c>
      <c r="D7" s="13"/>
      <c r="E7" s="14"/>
      <c r="F7" s="14">
        <f t="shared" si="0"/>
        <v>0</v>
      </c>
      <c r="G7" s="15"/>
      <c r="H7" s="16">
        <f>F7*1.08</f>
        <v>0</v>
      </c>
      <c r="I7" s="17"/>
      <c r="J7" s="9"/>
    </row>
    <row r="8" spans="1:10" ht="21" customHeight="1">
      <c r="A8" s="11">
        <v>5</v>
      </c>
      <c r="B8" s="12" t="s">
        <v>16</v>
      </c>
      <c r="C8" s="11">
        <v>4200</v>
      </c>
      <c r="D8" s="13"/>
      <c r="E8" s="14"/>
      <c r="F8" s="14">
        <f t="shared" si="0"/>
        <v>0</v>
      </c>
      <c r="G8" s="15"/>
      <c r="H8" s="16">
        <f>F8*1.08</f>
        <v>0</v>
      </c>
      <c r="I8" s="17"/>
      <c r="J8" s="9"/>
    </row>
    <row r="9" spans="1:10" ht="19.5" customHeight="1">
      <c r="A9" s="11">
        <v>6</v>
      </c>
      <c r="B9" s="12" t="s">
        <v>17</v>
      </c>
      <c r="C9" s="11">
        <v>11</v>
      </c>
      <c r="D9" s="13"/>
      <c r="E9" s="14"/>
      <c r="F9" s="14">
        <f t="shared" si="0"/>
        <v>0</v>
      </c>
      <c r="G9" s="15"/>
      <c r="H9" s="16">
        <f>F9*1.23</f>
        <v>0</v>
      </c>
      <c r="I9" s="17"/>
      <c r="J9" s="9"/>
    </row>
    <row r="10" spans="1:10" ht="24.75" customHeight="1">
      <c r="A10" s="11">
        <v>7</v>
      </c>
      <c r="B10" s="12" t="s">
        <v>18</v>
      </c>
      <c r="C10" s="11">
        <v>6</v>
      </c>
      <c r="D10" s="13"/>
      <c r="E10" s="14"/>
      <c r="F10" s="14">
        <f t="shared" si="0"/>
        <v>0</v>
      </c>
      <c r="G10" s="15"/>
      <c r="H10" s="16">
        <f>F10*1.08</f>
        <v>0</v>
      </c>
      <c r="I10" s="17"/>
      <c r="J10" s="9"/>
    </row>
    <row r="11" spans="1:10" ht="24.75" customHeight="1">
      <c r="A11" s="202" t="s">
        <v>19</v>
      </c>
      <c r="B11" s="202"/>
      <c r="C11" s="202"/>
      <c r="D11" s="202"/>
      <c r="E11" s="202"/>
      <c r="F11" s="202"/>
      <c r="G11" s="202"/>
      <c r="H11" s="202"/>
      <c r="I11" s="202"/>
      <c r="J11" s="9"/>
    </row>
    <row r="12" spans="1:10" ht="24.75" customHeight="1">
      <c r="A12" s="11">
        <v>8</v>
      </c>
      <c r="B12" s="12" t="s">
        <v>20</v>
      </c>
      <c r="C12" s="11">
        <v>4000</v>
      </c>
      <c r="D12" s="11"/>
      <c r="E12" s="14"/>
      <c r="F12" s="14">
        <f aca="true" t="shared" si="1" ref="F12:F22">D12*E12</f>
        <v>0</v>
      </c>
      <c r="G12" s="19"/>
      <c r="H12" s="16">
        <f>F12*1.08</f>
        <v>0</v>
      </c>
      <c r="I12" s="20"/>
      <c r="J12" s="9"/>
    </row>
    <row r="13" spans="1:10" ht="24.75" customHeight="1">
      <c r="A13" s="11">
        <v>9</v>
      </c>
      <c r="B13" s="12" t="s">
        <v>21</v>
      </c>
      <c r="C13" s="11">
        <v>4800</v>
      </c>
      <c r="D13" s="11"/>
      <c r="E13" s="14"/>
      <c r="F13" s="14">
        <f t="shared" si="1"/>
        <v>0</v>
      </c>
      <c r="G13" s="19"/>
      <c r="H13" s="16">
        <f aca="true" t="shared" si="2" ref="H13:H21">F13*1.08</f>
        <v>0</v>
      </c>
      <c r="I13" s="11"/>
      <c r="J13" s="9"/>
    </row>
    <row r="14" spans="1:10" ht="24.75" customHeight="1">
      <c r="A14" s="11">
        <v>10</v>
      </c>
      <c r="B14" s="18" t="s">
        <v>22</v>
      </c>
      <c r="C14" s="11">
        <v>3200</v>
      </c>
      <c r="D14" s="11"/>
      <c r="E14" s="14"/>
      <c r="F14" s="14">
        <f t="shared" si="1"/>
        <v>0</v>
      </c>
      <c r="G14" s="19"/>
      <c r="H14" s="16">
        <f t="shared" si="2"/>
        <v>0</v>
      </c>
      <c r="I14" s="11"/>
      <c r="J14" s="9"/>
    </row>
    <row r="15" spans="1:10" ht="24.75" customHeight="1">
      <c r="A15" s="11">
        <v>11</v>
      </c>
      <c r="B15" s="12" t="s">
        <v>23</v>
      </c>
      <c r="C15" s="11">
        <v>4000</v>
      </c>
      <c r="D15" s="11"/>
      <c r="E15" s="14"/>
      <c r="F15" s="14">
        <f t="shared" si="1"/>
        <v>0</v>
      </c>
      <c r="G15" s="19"/>
      <c r="H15" s="16">
        <f t="shared" si="2"/>
        <v>0</v>
      </c>
      <c r="I15" s="11"/>
      <c r="J15" s="9"/>
    </row>
    <row r="16" spans="1:10" ht="24.75" customHeight="1">
      <c r="A16" s="11">
        <v>12</v>
      </c>
      <c r="B16" s="18" t="s">
        <v>24</v>
      </c>
      <c r="C16" s="11">
        <v>4000</v>
      </c>
      <c r="D16" s="11"/>
      <c r="E16" s="14"/>
      <c r="F16" s="14">
        <f t="shared" si="1"/>
        <v>0</v>
      </c>
      <c r="G16" s="19"/>
      <c r="H16" s="16">
        <f t="shared" si="2"/>
        <v>0</v>
      </c>
      <c r="I16" s="17"/>
      <c r="J16" s="9"/>
    </row>
    <row r="17" spans="1:10" ht="24.75" customHeight="1">
      <c r="A17" s="11">
        <v>13</v>
      </c>
      <c r="B17" s="18" t="s">
        <v>25</v>
      </c>
      <c r="C17" s="11">
        <v>4000</v>
      </c>
      <c r="D17" s="11"/>
      <c r="E17" s="14"/>
      <c r="F17" s="14">
        <f t="shared" si="1"/>
        <v>0</v>
      </c>
      <c r="G17" s="19"/>
      <c r="H17" s="16">
        <f t="shared" si="2"/>
        <v>0</v>
      </c>
      <c r="I17" s="17"/>
      <c r="J17" s="9"/>
    </row>
    <row r="18" spans="1:10" ht="24.75" customHeight="1">
      <c r="A18" s="11">
        <v>14</v>
      </c>
      <c r="B18" s="18" t="s">
        <v>26</v>
      </c>
      <c r="C18" s="11">
        <v>4000</v>
      </c>
      <c r="D18" s="11"/>
      <c r="E18" s="14"/>
      <c r="F18" s="14">
        <f t="shared" si="1"/>
        <v>0</v>
      </c>
      <c r="G18" s="19"/>
      <c r="H18" s="16">
        <f t="shared" si="2"/>
        <v>0</v>
      </c>
      <c r="I18" s="17"/>
      <c r="J18" s="21"/>
    </row>
    <row r="19" spans="1:10" ht="24.75" customHeight="1">
      <c r="A19" s="11">
        <v>15</v>
      </c>
      <c r="B19" s="12" t="s">
        <v>27</v>
      </c>
      <c r="C19" s="11">
        <v>7000</v>
      </c>
      <c r="D19" s="11"/>
      <c r="E19" s="14"/>
      <c r="F19" s="14">
        <f t="shared" si="1"/>
        <v>0</v>
      </c>
      <c r="G19" s="19"/>
      <c r="H19" s="16">
        <f t="shared" si="2"/>
        <v>0</v>
      </c>
      <c r="I19" s="17"/>
      <c r="J19" s="21"/>
    </row>
    <row r="20" spans="1:10" ht="21" customHeight="1">
      <c r="A20" s="11">
        <v>16</v>
      </c>
      <c r="B20" s="18" t="s">
        <v>28</v>
      </c>
      <c r="C20" s="11">
        <v>200</v>
      </c>
      <c r="D20" s="11"/>
      <c r="E20" s="14"/>
      <c r="F20" s="14">
        <f t="shared" si="1"/>
        <v>0</v>
      </c>
      <c r="G20" s="19"/>
      <c r="H20" s="16">
        <f t="shared" si="2"/>
        <v>0</v>
      </c>
      <c r="I20" s="17"/>
      <c r="J20" s="21"/>
    </row>
    <row r="21" spans="1:10" ht="30" customHeight="1">
      <c r="A21" s="11">
        <v>17</v>
      </c>
      <c r="B21" s="12" t="s">
        <v>29</v>
      </c>
      <c r="C21" s="11">
        <v>6</v>
      </c>
      <c r="D21" s="11"/>
      <c r="E21" s="14"/>
      <c r="F21" s="14">
        <f t="shared" si="1"/>
        <v>0</v>
      </c>
      <c r="G21" s="19"/>
      <c r="H21" s="16">
        <f t="shared" si="2"/>
        <v>0</v>
      </c>
      <c r="I21" s="17"/>
      <c r="J21" s="21"/>
    </row>
    <row r="22" spans="1:10" ht="31.5" customHeight="1">
      <c r="A22" s="11">
        <v>18</v>
      </c>
      <c r="B22" s="12" t="s">
        <v>17</v>
      </c>
      <c r="C22" s="11">
        <v>12</v>
      </c>
      <c r="D22" s="11"/>
      <c r="E22" s="14"/>
      <c r="F22" s="14">
        <f t="shared" si="1"/>
        <v>0</v>
      </c>
      <c r="G22" s="19"/>
      <c r="H22" s="16">
        <f>F22*1.23</f>
        <v>0</v>
      </c>
      <c r="I22" s="17"/>
      <c r="J22" s="21"/>
    </row>
    <row r="23" spans="1:10" ht="24" customHeight="1">
      <c r="A23" s="202" t="s">
        <v>30</v>
      </c>
      <c r="B23" s="202"/>
      <c r="C23" s="202"/>
      <c r="D23" s="202"/>
      <c r="E23" s="202"/>
      <c r="F23" s="202"/>
      <c r="G23" s="202"/>
      <c r="H23" s="202"/>
      <c r="I23" s="202"/>
      <c r="J23" s="21"/>
    </row>
    <row r="24" spans="1:10" ht="24.75" customHeight="1">
      <c r="A24" s="11">
        <v>19</v>
      </c>
      <c r="B24" s="12" t="s">
        <v>31</v>
      </c>
      <c r="C24" s="11">
        <v>1000</v>
      </c>
      <c r="D24" s="11"/>
      <c r="E24" s="14"/>
      <c r="F24" s="14">
        <f aca="true" t="shared" si="3" ref="F24:F35">D24*E24</f>
        <v>0</v>
      </c>
      <c r="G24" s="19">
        <v>0.08</v>
      </c>
      <c r="H24" s="16">
        <f>F24*1.08</f>
        <v>0</v>
      </c>
      <c r="I24" s="22"/>
      <c r="J24" s="21"/>
    </row>
    <row r="25" spans="1:10" ht="21.75" customHeight="1">
      <c r="A25" s="11">
        <v>20</v>
      </c>
      <c r="B25" s="12" t="s">
        <v>32</v>
      </c>
      <c r="C25" s="11">
        <v>160</v>
      </c>
      <c r="D25" s="11"/>
      <c r="E25" s="23"/>
      <c r="F25" s="14">
        <f t="shared" si="3"/>
        <v>0</v>
      </c>
      <c r="G25" s="19">
        <v>0.08</v>
      </c>
      <c r="H25" s="16">
        <f aca="true" t="shared" si="4" ref="H25:H32">F25*1.08</f>
        <v>0</v>
      </c>
      <c r="I25" s="17"/>
      <c r="J25" s="9"/>
    </row>
    <row r="26" spans="1:10" ht="24.75" customHeight="1">
      <c r="A26" s="11">
        <v>21</v>
      </c>
      <c r="B26" s="12" t="s">
        <v>33</v>
      </c>
      <c r="C26" s="11">
        <v>80</v>
      </c>
      <c r="D26" s="11"/>
      <c r="E26" s="23"/>
      <c r="F26" s="14">
        <f t="shared" si="3"/>
        <v>0</v>
      </c>
      <c r="G26" s="19">
        <v>0.08</v>
      </c>
      <c r="H26" s="16">
        <f t="shared" si="4"/>
        <v>0</v>
      </c>
      <c r="I26" s="17"/>
      <c r="J26" s="9"/>
    </row>
    <row r="27" spans="1:10" ht="24.75" customHeight="1">
      <c r="A27" s="11">
        <v>22</v>
      </c>
      <c r="B27" s="12" t="s">
        <v>34</v>
      </c>
      <c r="C27" s="11">
        <v>680</v>
      </c>
      <c r="D27" s="11"/>
      <c r="E27" s="14"/>
      <c r="F27" s="14">
        <f t="shared" si="3"/>
        <v>0</v>
      </c>
      <c r="G27" s="19">
        <v>0.08</v>
      </c>
      <c r="H27" s="16">
        <f t="shared" si="4"/>
        <v>0</v>
      </c>
      <c r="I27" s="17"/>
      <c r="J27" s="9"/>
    </row>
    <row r="28" spans="1:10" ht="30" customHeight="1">
      <c r="A28" s="11">
        <v>23</v>
      </c>
      <c r="B28" s="12" t="s">
        <v>35</v>
      </c>
      <c r="C28" s="11">
        <v>200</v>
      </c>
      <c r="D28" s="11"/>
      <c r="E28" s="14"/>
      <c r="F28" s="14">
        <f t="shared" si="3"/>
        <v>0</v>
      </c>
      <c r="G28" s="19">
        <v>0.08</v>
      </c>
      <c r="H28" s="16">
        <f t="shared" si="4"/>
        <v>0</v>
      </c>
      <c r="I28" s="17"/>
      <c r="J28" s="9"/>
    </row>
    <row r="29" spans="1:10" ht="13.5" customHeight="1">
      <c r="A29" s="11">
        <v>24</v>
      </c>
      <c r="B29" s="12" t="s">
        <v>36</v>
      </c>
      <c r="C29" s="11">
        <v>150</v>
      </c>
      <c r="D29" s="11"/>
      <c r="E29" s="14"/>
      <c r="F29" s="14">
        <f t="shared" si="3"/>
        <v>0</v>
      </c>
      <c r="G29" s="19">
        <v>0.08</v>
      </c>
      <c r="H29" s="16">
        <f t="shared" si="4"/>
        <v>0</v>
      </c>
      <c r="I29" s="17"/>
      <c r="J29" s="9"/>
    </row>
    <row r="30" spans="1:10" ht="21.75" customHeight="1">
      <c r="A30" s="11">
        <v>25</v>
      </c>
      <c r="B30" s="12" t="s">
        <v>37</v>
      </c>
      <c r="C30" s="11">
        <v>2600</v>
      </c>
      <c r="D30" s="11"/>
      <c r="E30" s="14"/>
      <c r="F30" s="14">
        <f t="shared" si="3"/>
        <v>0</v>
      </c>
      <c r="G30" s="19">
        <v>0.08</v>
      </c>
      <c r="H30" s="16">
        <f t="shared" si="4"/>
        <v>0</v>
      </c>
      <c r="I30" s="17"/>
      <c r="J30" s="9"/>
    </row>
    <row r="31" spans="1:10" ht="20.25" customHeight="1">
      <c r="A31" s="11">
        <v>26</v>
      </c>
      <c r="B31" s="12" t="s">
        <v>38</v>
      </c>
      <c r="C31" s="11">
        <v>3000</v>
      </c>
      <c r="D31" s="13"/>
      <c r="E31" s="14"/>
      <c r="F31" s="14">
        <f t="shared" si="3"/>
        <v>0</v>
      </c>
      <c r="G31" s="19">
        <v>0.08</v>
      </c>
      <c r="H31" s="16">
        <f t="shared" si="4"/>
        <v>0</v>
      </c>
      <c r="I31" s="17"/>
      <c r="J31" s="9"/>
    </row>
    <row r="32" spans="1:10" ht="22.5" customHeight="1">
      <c r="A32" s="11">
        <v>27</v>
      </c>
      <c r="B32" s="24" t="s">
        <v>39</v>
      </c>
      <c r="C32" s="11">
        <v>10</v>
      </c>
      <c r="D32" s="11"/>
      <c r="E32" s="14"/>
      <c r="F32" s="14">
        <f t="shared" si="3"/>
        <v>0</v>
      </c>
      <c r="G32" s="19">
        <v>0.08</v>
      </c>
      <c r="H32" s="16">
        <f t="shared" si="4"/>
        <v>0</v>
      </c>
      <c r="I32" s="17"/>
      <c r="J32" s="9"/>
    </row>
    <row r="33" spans="1:10" ht="15.75" customHeight="1">
      <c r="A33" s="11">
        <v>28</v>
      </c>
      <c r="B33" s="12" t="s">
        <v>40</v>
      </c>
      <c r="C33" s="11">
        <v>800</v>
      </c>
      <c r="D33" s="11"/>
      <c r="E33" s="14"/>
      <c r="F33" s="14">
        <f t="shared" si="3"/>
        <v>0</v>
      </c>
      <c r="G33" s="19">
        <v>0.23</v>
      </c>
      <c r="H33" s="16">
        <f>F33*1.23</f>
        <v>0</v>
      </c>
      <c r="I33" s="17"/>
      <c r="J33" s="9"/>
    </row>
    <row r="34" spans="1:10" ht="16.5" customHeight="1">
      <c r="A34" s="11">
        <v>29</v>
      </c>
      <c r="B34" s="25" t="s">
        <v>41</v>
      </c>
      <c r="C34" s="11">
        <v>120</v>
      </c>
      <c r="D34" s="11"/>
      <c r="E34" s="14"/>
      <c r="F34" s="14">
        <f t="shared" si="3"/>
        <v>0</v>
      </c>
      <c r="G34" s="19">
        <v>0.23</v>
      </c>
      <c r="H34" s="16">
        <f>F34*1.23</f>
        <v>0</v>
      </c>
      <c r="I34" s="17"/>
      <c r="J34" s="9"/>
    </row>
    <row r="35" spans="1:10" ht="15.75" customHeight="1">
      <c r="A35" s="11">
        <v>30</v>
      </c>
      <c r="B35" s="12" t="s">
        <v>17</v>
      </c>
      <c r="C35" s="11">
        <v>5</v>
      </c>
      <c r="D35" s="11"/>
      <c r="E35" s="14"/>
      <c r="F35" s="14">
        <f t="shared" si="3"/>
        <v>0</v>
      </c>
      <c r="G35" s="19">
        <v>0.23</v>
      </c>
      <c r="H35" s="16">
        <f>F35*1.23</f>
        <v>0</v>
      </c>
      <c r="I35" s="17"/>
      <c r="J35" s="9"/>
    </row>
    <row r="36" spans="1:10" ht="27.75" customHeight="1">
      <c r="A36" s="202" t="s">
        <v>42</v>
      </c>
      <c r="B36" s="202"/>
      <c r="C36" s="202"/>
      <c r="D36" s="202"/>
      <c r="E36" s="202"/>
      <c r="F36" s="202"/>
      <c r="G36" s="202"/>
      <c r="H36" s="202"/>
      <c r="I36" s="202"/>
      <c r="J36" s="9"/>
    </row>
    <row r="37" spans="1:10" ht="24.75" customHeight="1">
      <c r="A37" s="11">
        <v>31</v>
      </c>
      <c r="B37" s="12" t="s">
        <v>43</v>
      </c>
      <c r="C37" s="11">
        <v>560</v>
      </c>
      <c r="D37" s="11"/>
      <c r="E37" s="14"/>
      <c r="F37" s="14">
        <f>D37*E37</f>
        <v>0</v>
      </c>
      <c r="G37" s="19"/>
      <c r="H37" s="16">
        <f>F37*1.08</f>
        <v>0</v>
      </c>
      <c r="I37" s="20"/>
      <c r="J37" s="9"/>
    </row>
    <row r="38" spans="1:10" ht="24.75" customHeight="1">
      <c r="A38" s="11">
        <v>32</v>
      </c>
      <c r="B38" s="12" t="s">
        <v>44</v>
      </c>
      <c r="C38" s="11">
        <v>720</v>
      </c>
      <c r="D38" s="11"/>
      <c r="E38" s="14"/>
      <c r="F38" s="14">
        <f>D38*E38</f>
        <v>0</v>
      </c>
      <c r="G38" s="19"/>
      <c r="H38" s="16">
        <f>F38*1.08</f>
        <v>0</v>
      </c>
      <c r="I38" s="22"/>
      <c r="J38" s="9"/>
    </row>
    <row r="39" spans="1:9" ht="24.75" customHeight="1">
      <c r="A39" s="11">
        <v>33</v>
      </c>
      <c r="B39" s="12" t="s">
        <v>45</v>
      </c>
      <c r="C39" s="11">
        <v>40</v>
      </c>
      <c r="D39" s="11"/>
      <c r="E39" s="14"/>
      <c r="F39" s="14">
        <f>D39*E39</f>
        <v>0</v>
      </c>
      <c r="G39" s="19"/>
      <c r="H39" s="16">
        <f>F39*1.08</f>
        <v>0</v>
      </c>
      <c r="I39" s="17"/>
    </row>
    <row r="40" spans="1:9" ht="33" customHeight="1">
      <c r="A40" s="11">
        <v>34</v>
      </c>
      <c r="B40" s="12" t="s">
        <v>46</v>
      </c>
      <c r="C40" s="11">
        <v>6</v>
      </c>
      <c r="D40" s="11"/>
      <c r="E40" s="14"/>
      <c r="F40" s="14">
        <f>D40*E40</f>
        <v>0</v>
      </c>
      <c r="G40" s="19"/>
      <c r="H40" s="16">
        <f>F40*1.23</f>
        <v>0</v>
      </c>
      <c r="I40" s="17"/>
    </row>
    <row r="41" spans="1:9" ht="24.75" customHeight="1">
      <c r="A41" s="11">
        <v>35</v>
      </c>
      <c r="B41" s="12" t="s">
        <v>47</v>
      </c>
      <c r="C41" s="11">
        <v>150</v>
      </c>
      <c r="D41" s="11"/>
      <c r="E41" s="14"/>
      <c r="F41" s="14">
        <f>D41*E41</f>
        <v>0</v>
      </c>
      <c r="G41" s="19"/>
      <c r="H41" s="16">
        <f>F41*1.08</f>
        <v>0</v>
      </c>
      <c r="I41" s="17"/>
    </row>
    <row r="42" spans="1:9" ht="45.75" customHeight="1">
      <c r="A42" s="11">
        <v>36</v>
      </c>
      <c r="B42" s="203" t="s">
        <v>288</v>
      </c>
      <c r="C42" s="203"/>
      <c r="D42" s="203"/>
      <c r="E42" s="203"/>
      <c r="F42" s="203"/>
      <c r="G42" s="203"/>
      <c r="H42" s="203"/>
      <c r="I42" s="203"/>
    </row>
    <row r="43" spans="1:9" ht="25.5" customHeight="1">
      <c r="A43" s="11" t="s">
        <v>48</v>
      </c>
      <c r="B43" s="26"/>
      <c r="C43" s="11"/>
      <c r="D43" s="11"/>
      <c r="E43" s="14"/>
      <c r="F43" s="14">
        <f aca="true" t="shared" si="5" ref="F43:F48">D43*E43</f>
        <v>0</v>
      </c>
      <c r="G43" s="19"/>
      <c r="H43" s="16">
        <f>F43*1.08</f>
        <v>0</v>
      </c>
      <c r="I43" s="27"/>
    </row>
    <row r="44" spans="1:10" ht="20.25" customHeight="1">
      <c r="A44" s="11" t="s">
        <v>49</v>
      </c>
      <c r="B44" s="26"/>
      <c r="C44" s="11"/>
      <c r="D44" s="28"/>
      <c r="E44" s="29"/>
      <c r="F44" s="14">
        <f t="shared" si="5"/>
        <v>0</v>
      </c>
      <c r="G44" s="19"/>
      <c r="H44" s="16">
        <f>F44*1.08</f>
        <v>0</v>
      </c>
      <c r="I44" s="17"/>
      <c r="J44" s="9"/>
    </row>
    <row r="45" spans="1:10" ht="21" customHeight="1">
      <c r="A45" s="11" t="s">
        <v>50</v>
      </c>
      <c r="B45" s="26"/>
      <c r="C45" s="11"/>
      <c r="D45" s="11"/>
      <c r="E45" s="14"/>
      <c r="F45" s="14">
        <f t="shared" si="5"/>
        <v>0</v>
      </c>
      <c r="G45" s="19"/>
      <c r="H45" s="16">
        <f>F45*1.08</f>
        <v>0</v>
      </c>
      <c r="I45" s="28"/>
      <c r="J45" s="9"/>
    </row>
    <row r="46" spans="1:10" ht="22.5" customHeight="1">
      <c r="A46" s="11" t="s">
        <v>51</v>
      </c>
      <c r="B46" s="26"/>
      <c r="C46" s="11"/>
      <c r="D46" s="11"/>
      <c r="E46" s="14"/>
      <c r="F46" s="14">
        <f t="shared" si="5"/>
        <v>0</v>
      </c>
      <c r="G46" s="19"/>
      <c r="H46" s="16">
        <f>F46*1.23</f>
        <v>0</v>
      </c>
      <c r="I46" s="17"/>
      <c r="J46" s="9"/>
    </row>
    <row r="47" spans="1:10" ht="21.75" customHeight="1">
      <c r="A47" s="11" t="s">
        <v>52</v>
      </c>
      <c r="B47" s="26"/>
      <c r="C47" s="11"/>
      <c r="D47" s="11"/>
      <c r="E47" s="14"/>
      <c r="F47" s="14">
        <f t="shared" si="5"/>
        <v>0</v>
      </c>
      <c r="G47" s="19"/>
      <c r="H47" s="16">
        <f>F47*1.23</f>
        <v>0</v>
      </c>
      <c r="I47" s="17"/>
      <c r="J47" s="9"/>
    </row>
    <row r="48" spans="1:10" ht="21.75" customHeight="1">
      <c r="A48" s="28" t="s">
        <v>53</v>
      </c>
      <c r="B48" s="30"/>
      <c r="C48" s="11"/>
      <c r="D48" s="11"/>
      <c r="E48" s="14"/>
      <c r="F48" s="14">
        <f t="shared" si="5"/>
        <v>0</v>
      </c>
      <c r="G48" s="19"/>
      <c r="H48" s="16">
        <f>F48*1.23</f>
        <v>0</v>
      </c>
      <c r="I48" s="17"/>
      <c r="J48" s="9"/>
    </row>
    <row r="49" spans="1:10" ht="21.75" customHeight="1">
      <c r="A49" s="31"/>
      <c r="B49" s="32"/>
      <c r="C49" s="9"/>
      <c r="D49" s="9"/>
      <c r="E49" s="10" t="s">
        <v>54</v>
      </c>
      <c r="F49" s="33">
        <f>SUM(F4:F10,F12:F22,F24:F35,F37:F41,F43:F48)</f>
        <v>0</v>
      </c>
      <c r="G49" s="19"/>
      <c r="H49" s="33">
        <f>SUM(H4:H10,H12:H22,H24:H35,H37:H41,H43:H48)</f>
        <v>0</v>
      </c>
      <c r="I49" s="34"/>
      <c r="J49" s="9"/>
    </row>
    <row r="50" spans="1:10" ht="30" customHeight="1">
      <c r="A50" s="35"/>
      <c r="B50" s="35"/>
      <c r="C50" s="35"/>
      <c r="D50" s="35"/>
      <c r="E50" s="35"/>
      <c r="F50" s="35"/>
      <c r="G50" s="35"/>
      <c r="H50" s="35"/>
      <c r="I50" s="36"/>
      <c r="J50" s="9"/>
    </row>
    <row r="51" spans="1:10" s="37" customFormat="1" ht="57.75" customHeight="1">
      <c r="A51" s="11" t="s">
        <v>2</v>
      </c>
      <c r="B51" s="7" t="s">
        <v>55</v>
      </c>
      <c r="C51" s="7" t="s">
        <v>56</v>
      </c>
      <c r="D51" s="7" t="s">
        <v>57</v>
      </c>
      <c r="E51" s="7" t="s">
        <v>58</v>
      </c>
      <c r="F51" s="7" t="s">
        <v>59</v>
      </c>
      <c r="G51" s="9"/>
      <c r="H51" s="9"/>
      <c r="I51" s="35"/>
      <c r="J51" s="9"/>
    </row>
    <row r="52" spans="1:10" ht="36" customHeight="1">
      <c r="A52" s="11">
        <v>1</v>
      </c>
      <c r="B52" s="12" t="s">
        <v>60</v>
      </c>
      <c r="C52" s="17"/>
      <c r="D52" s="16">
        <f>C52*24</f>
        <v>0</v>
      </c>
      <c r="E52" s="38"/>
      <c r="F52" s="16">
        <f>D52*1.23</f>
        <v>0</v>
      </c>
      <c r="G52" s="39"/>
      <c r="H52" s="40"/>
      <c r="I52" s="9"/>
      <c r="J52" s="9"/>
    </row>
    <row r="53" spans="1:10" s="44" customFormat="1" ht="34.5" customHeight="1">
      <c r="A53" s="31"/>
      <c r="B53" s="2"/>
      <c r="C53" s="10" t="s">
        <v>54</v>
      </c>
      <c r="D53" s="33"/>
      <c r="E53" s="38"/>
      <c r="F53" s="33">
        <f>D53*1.23</f>
        <v>0</v>
      </c>
      <c r="G53" s="41"/>
      <c r="H53" s="42"/>
      <c r="I53" s="43"/>
      <c r="J53" s="9"/>
    </row>
    <row r="54" spans="1:10" ht="24.75" customHeight="1">
      <c r="A54" s="204"/>
      <c r="B54" s="204"/>
      <c r="C54" s="204"/>
      <c r="D54" s="204"/>
      <c r="E54" s="204"/>
      <c r="F54" s="204"/>
      <c r="G54" s="45"/>
      <c r="H54" s="45"/>
      <c r="I54" s="42"/>
      <c r="J54" s="9"/>
    </row>
    <row r="55" spans="1:10" ht="36.75" customHeight="1">
      <c r="A55" s="46"/>
      <c r="C55" s="45"/>
      <c r="D55" s="45"/>
      <c r="E55" s="45"/>
      <c r="F55" s="45"/>
      <c r="G55" s="47"/>
      <c r="I55" s="46"/>
      <c r="J55" s="21"/>
    </row>
    <row r="56" spans="1:8" ht="46.5" customHeight="1">
      <c r="A56" s="48" t="s">
        <v>2</v>
      </c>
      <c r="B56" s="205" t="s">
        <v>61</v>
      </c>
      <c r="C56" s="205"/>
      <c r="D56" s="205"/>
      <c r="E56" s="205"/>
      <c r="F56" s="48" t="s">
        <v>62</v>
      </c>
      <c r="G56" s="205" t="s">
        <v>63</v>
      </c>
      <c r="H56" s="205"/>
    </row>
    <row r="57" spans="1:8" ht="33" customHeight="1">
      <c r="A57" s="205" t="s">
        <v>64</v>
      </c>
      <c r="B57" s="205"/>
      <c r="C57" s="205"/>
      <c r="D57" s="205"/>
      <c r="E57" s="205"/>
      <c r="F57" s="205"/>
      <c r="G57" s="205"/>
      <c r="H57" s="205"/>
    </row>
    <row r="58" spans="1:8" ht="24.75" customHeight="1">
      <c r="A58" s="49">
        <v>1</v>
      </c>
      <c r="B58" s="206" t="s">
        <v>65</v>
      </c>
      <c r="C58" s="206"/>
      <c r="D58" s="206"/>
      <c r="E58" s="206"/>
      <c r="F58" s="49" t="s">
        <v>66</v>
      </c>
      <c r="G58" s="207"/>
      <c r="H58" s="207"/>
    </row>
    <row r="59" spans="1:8" ht="24.75" customHeight="1">
      <c r="A59" s="49">
        <v>2</v>
      </c>
      <c r="B59" s="206" t="s">
        <v>67</v>
      </c>
      <c r="C59" s="206"/>
      <c r="D59" s="206"/>
      <c r="E59" s="206"/>
      <c r="F59" s="49" t="s">
        <v>66</v>
      </c>
      <c r="G59" s="207"/>
      <c r="H59" s="207"/>
    </row>
    <row r="60" spans="1:8" ht="18.75" customHeight="1">
      <c r="A60" s="49">
        <v>3</v>
      </c>
      <c r="B60" s="206" t="s">
        <v>68</v>
      </c>
      <c r="C60" s="206"/>
      <c r="D60" s="206"/>
      <c r="E60" s="206"/>
      <c r="F60" s="49" t="s">
        <v>66</v>
      </c>
      <c r="G60" s="207"/>
      <c r="H60" s="207"/>
    </row>
    <row r="61" spans="1:8" ht="57" customHeight="1">
      <c r="A61" s="49">
        <v>4</v>
      </c>
      <c r="B61" s="206" t="s">
        <v>69</v>
      </c>
      <c r="C61" s="206"/>
      <c r="D61" s="206"/>
      <c r="E61" s="206"/>
      <c r="F61" s="49" t="s">
        <v>70</v>
      </c>
      <c r="G61" s="207"/>
      <c r="H61" s="207"/>
    </row>
    <row r="62" spans="1:8" ht="39.75" customHeight="1">
      <c r="A62" s="205" t="s">
        <v>71</v>
      </c>
      <c r="B62" s="205"/>
      <c r="C62" s="205"/>
      <c r="D62" s="205"/>
      <c r="E62" s="205"/>
      <c r="F62" s="205"/>
      <c r="G62" s="205"/>
      <c r="H62" s="205"/>
    </row>
    <row r="63" spans="1:8" ht="34.5" customHeight="1">
      <c r="A63" s="49">
        <v>1</v>
      </c>
      <c r="B63" s="208" t="s">
        <v>72</v>
      </c>
      <c r="C63" s="208"/>
      <c r="D63" s="208"/>
      <c r="E63" s="208"/>
      <c r="F63" s="49" t="s">
        <v>73</v>
      </c>
      <c r="G63" s="207"/>
      <c r="H63" s="207"/>
    </row>
    <row r="64" spans="1:8" ht="33" customHeight="1">
      <c r="A64" s="49">
        <v>2</v>
      </c>
      <c r="B64" s="206" t="s">
        <v>74</v>
      </c>
      <c r="C64" s="206"/>
      <c r="D64" s="206"/>
      <c r="E64" s="206"/>
      <c r="F64" s="49" t="s">
        <v>73</v>
      </c>
      <c r="G64" s="207"/>
      <c r="H64" s="207"/>
    </row>
    <row r="65" spans="1:8" ht="29.25" customHeight="1">
      <c r="A65" s="49">
        <v>3</v>
      </c>
      <c r="B65" s="206" t="s">
        <v>75</v>
      </c>
      <c r="C65" s="206"/>
      <c r="D65" s="206"/>
      <c r="E65" s="206"/>
      <c r="F65" s="49" t="s">
        <v>73</v>
      </c>
      <c r="G65" s="207"/>
      <c r="H65" s="207"/>
    </row>
    <row r="66" spans="1:11" ht="26.25" customHeight="1">
      <c r="A66" s="49">
        <v>4</v>
      </c>
      <c r="B66" s="208" t="s">
        <v>76</v>
      </c>
      <c r="C66" s="208"/>
      <c r="D66" s="208"/>
      <c r="E66" s="208"/>
      <c r="F66" s="49" t="s">
        <v>73</v>
      </c>
      <c r="G66" s="207"/>
      <c r="H66" s="207"/>
      <c r="K66" s="50"/>
    </row>
    <row r="67" spans="1:11" ht="24.75" customHeight="1">
      <c r="A67" s="49">
        <v>5</v>
      </c>
      <c r="B67" s="208" t="s">
        <v>77</v>
      </c>
      <c r="C67" s="208"/>
      <c r="D67" s="208"/>
      <c r="E67" s="208"/>
      <c r="F67" s="49" t="s">
        <v>73</v>
      </c>
      <c r="G67" s="207"/>
      <c r="H67" s="207"/>
      <c r="K67" s="51"/>
    </row>
    <row r="68" spans="1:11" ht="25.5" customHeight="1">
      <c r="A68" s="49">
        <v>6</v>
      </c>
      <c r="B68" s="208" t="s">
        <v>78</v>
      </c>
      <c r="C68" s="208"/>
      <c r="D68" s="208"/>
      <c r="E68" s="208"/>
      <c r="F68" s="49" t="s">
        <v>73</v>
      </c>
      <c r="G68" s="207"/>
      <c r="H68" s="207"/>
      <c r="K68" s="51"/>
    </row>
    <row r="69" spans="1:11" ht="23.25" customHeight="1">
      <c r="A69" s="52">
        <v>7</v>
      </c>
      <c r="B69" s="208" t="s">
        <v>79</v>
      </c>
      <c r="C69" s="208"/>
      <c r="D69" s="208"/>
      <c r="E69" s="208"/>
      <c r="F69" s="49" t="s">
        <v>73</v>
      </c>
      <c r="G69" s="207"/>
      <c r="H69" s="207"/>
      <c r="K69" s="51"/>
    </row>
    <row r="70" spans="1:11" ht="23.25" customHeight="1">
      <c r="A70" s="52">
        <v>8</v>
      </c>
      <c r="B70" s="208" t="s">
        <v>80</v>
      </c>
      <c r="C70" s="208"/>
      <c r="D70" s="208"/>
      <c r="E70" s="208"/>
      <c r="F70" s="49" t="s">
        <v>73</v>
      </c>
      <c r="G70" s="207"/>
      <c r="H70" s="207"/>
      <c r="K70" s="51"/>
    </row>
    <row r="71" spans="1:11" ht="24.75" customHeight="1">
      <c r="A71" s="52">
        <v>9</v>
      </c>
      <c r="B71" s="208" t="s">
        <v>81</v>
      </c>
      <c r="C71" s="208"/>
      <c r="D71" s="208"/>
      <c r="E71" s="208"/>
      <c r="F71" s="49" t="s">
        <v>73</v>
      </c>
      <c r="G71" s="207"/>
      <c r="H71" s="207"/>
      <c r="I71" s="53"/>
      <c r="K71" s="51"/>
    </row>
    <row r="72" spans="1:11" ht="24.75" customHeight="1">
      <c r="A72" s="52">
        <v>10</v>
      </c>
      <c r="B72" s="208" t="s">
        <v>82</v>
      </c>
      <c r="C72" s="208"/>
      <c r="D72" s="208"/>
      <c r="E72" s="208"/>
      <c r="F72" s="49" t="s">
        <v>73</v>
      </c>
      <c r="G72" s="207"/>
      <c r="H72" s="207"/>
      <c r="I72" s="53"/>
      <c r="K72" s="54"/>
    </row>
    <row r="73" spans="1:11" ht="20.25" customHeight="1">
      <c r="A73" s="52">
        <v>12</v>
      </c>
      <c r="B73" s="208" t="s">
        <v>83</v>
      </c>
      <c r="C73" s="208"/>
      <c r="D73" s="208"/>
      <c r="E73" s="208"/>
      <c r="F73" s="49" t="s">
        <v>73</v>
      </c>
      <c r="G73" s="207"/>
      <c r="H73" s="207"/>
      <c r="K73" s="51"/>
    </row>
    <row r="74" spans="1:8" ht="24.75" customHeight="1">
      <c r="A74" s="52">
        <v>13</v>
      </c>
      <c r="B74" s="208" t="s">
        <v>84</v>
      </c>
      <c r="C74" s="208"/>
      <c r="D74" s="208"/>
      <c r="E74" s="208"/>
      <c r="F74" s="49" t="s">
        <v>73</v>
      </c>
      <c r="G74" s="207"/>
      <c r="H74" s="207"/>
    </row>
    <row r="75" spans="1:11" ht="18" customHeight="1">
      <c r="A75" s="52">
        <v>14</v>
      </c>
      <c r="B75" s="208" t="s">
        <v>85</v>
      </c>
      <c r="C75" s="208"/>
      <c r="D75" s="208"/>
      <c r="E75" s="208"/>
      <c r="F75" s="49" t="s">
        <v>73</v>
      </c>
      <c r="G75" s="207"/>
      <c r="H75" s="207"/>
      <c r="K75" s="55"/>
    </row>
    <row r="76" spans="1:8" ht="29.25" customHeight="1">
      <c r="A76" s="52">
        <v>15</v>
      </c>
      <c r="B76" s="208" t="s">
        <v>86</v>
      </c>
      <c r="C76" s="208"/>
      <c r="D76" s="208"/>
      <c r="E76" s="208"/>
      <c r="F76" s="49" t="s">
        <v>73</v>
      </c>
      <c r="G76" s="207"/>
      <c r="H76" s="207"/>
    </row>
    <row r="77" spans="1:8" ht="24" customHeight="1">
      <c r="A77" s="52">
        <v>16</v>
      </c>
      <c r="B77" s="208" t="s">
        <v>87</v>
      </c>
      <c r="C77" s="208"/>
      <c r="D77" s="208"/>
      <c r="E77" s="208"/>
      <c r="F77" s="49" t="s">
        <v>73</v>
      </c>
      <c r="G77" s="207"/>
      <c r="H77" s="207"/>
    </row>
    <row r="78" spans="1:8" ht="33.75" customHeight="1">
      <c r="A78" s="49">
        <v>17</v>
      </c>
      <c r="B78" s="208" t="s">
        <v>88</v>
      </c>
      <c r="C78" s="208"/>
      <c r="D78" s="208"/>
      <c r="E78" s="208"/>
      <c r="F78" s="49" t="s">
        <v>73</v>
      </c>
      <c r="G78" s="207"/>
      <c r="H78" s="207"/>
    </row>
    <row r="79" spans="1:8" ht="30.75" customHeight="1">
      <c r="A79" s="49">
        <v>18</v>
      </c>
      <c r="B79" s="208" t="s">
        <v>89</v>
      </c>
      <c r="C79" s="208"/>
      <c r="D79" s="208"/>
      <c r="E79" s="208"/>
      <c r="F79" s="49" t="s">
        <v>73</v>
      </c>
      <c r="G79" s="207"/>
      <c r="H79" s="207"/>
    </row>
    <row r="80" spans="1:8" ht="23.25" customHeight="1">
      <c r="A80" s="49">
        <v>19</v>
      </c>
      <c r="B80" s="209" t="s">
        <v>90</v>
      </c>
      <c r="C80" s="209"/>
      <c r="D80" s="209"/>
      <c r="E80" s="209"/>
      <c r="F80" s="49" t="s">
        <v>73</v>
      </c>
      <c r="G80" s="207"/>
      <c r="H80" s="207"/>
    </row>
    <row r="81" spans="1:8" ht="26.25" customHeight="1">
      <c r="A81" s="28">
        <v>20</v>
      </c>
      <c r="B81" s="208" t="s">
        <v>91</v>
      </c>
      <c r="C81" s="208"/>
      <c r="D81" s="208"/>
      <c r="E81" s="208"/>
      <c r="F81" s="49" t="s">
        <v>73</v>
      </c>
      <c r="G81" s="207"/>
      <c r="H81" s="207"/>
    </row>
    <row r="82" spans="1:8" ht="60" customHeight="1">
      <c r="A82" s="49">
        <v>21</v>
      </c>
      <c r="B82" s="208" t="s">
        <v>92</v>
      </c>
      <c r="C82" s="208"/>
      <c r="D82" s="208"/>
      <c r="E82" s="208"/>
      <c r="F82" s="49" t="s">
        <v>73</v>
      </c>
      <c r="G82" s="207"/>
      <c r="H82" s="207"/>
    </row>
    <row r="83" spans="1:8" ht="45" customHeight="1">
      <c r="A83" s="49">
        <v>22</v>
      </c>
      <c r="B83" s="208" t="s">
        <v>93</v>
      </c>
      <c r="C83" s="208"/>
      <c r="D83" s="208"/>
      <c r="E83" s="208"/>
      <c r="F83" s="49" t="s">
        <v>73</v>
      </c>
      <c r="G83" s="207"/>
      <c r="H83" s="207"/>
    </row>
    <row r="84" spans="1:8" ht="27.75" customHeight="1">
      <c r="A84" s="49">
        <v>23</v>
      </c>
      <c r="B84" s="208" t="s">
        <v>94</v>
      </c>
      <c r="C84" s="208"/>
      <c r="D84" s="208"/>
      <c r="E84" s="208"/>
      <c r="F84" s="49" t="s">
        <v>73</v>
      </c>
      <c r="G84" s="207"/>
      <c r="H84" s="207"/>
    </row>
    <row r="85" spans="1:8" ht="31.5" customHeight="1">
      <c r="A85" s="205" t="s">
        <v>95</v>
      </c>
      <c r="B85" s="205"/>
      <c r="C85" s="205"/>
      <c r="D85" s="205"/>
      <c r="E85" s="205"/>
      <c r="F85" s="205"/>
      <c r="G85" s="205"/>
      <c r="H85" s="205"/>
    </row>
    <row r="86" spans="1:8" ht="41.25" customHeight="1">
      <c r="A86" s="49">
        <v>1</v>
      </c>
      <c r="B86" s="208" t="s">
        <v>96</v>
      </c>
      <c r="C86" s="208"/>
      <c r="D86" s="208"/>
      <c r="E86" s="208"/>
      <c r="F86" s="49" t="s">
        <v>73</v>
      </c>
      <c r="G86" s="207"/>
      <c r="H86" s="207"/>
    </row>
    <row r="87" spans="1:8" ht="53.25" customHeight="1">
      <c r="A87" s="56">
        <v>2</v>
      </c>
      <c r="B87" s="210" t="s">
        <v>97</v>
      </c>
      <c r="C87" s="210"/>
      <c r="D87" s="210"/>
      <c r="E87" s="210"/>
      <c r="F87" s="49" t="s">
        <v>73</v>
      </c>
      <c r="G87" s="207"/>
      <c r="H87" s="207"/>
    </row>
    <row r="88" spans="1:8" ht="40.5" customHeight="1">
      <c r="A88" s="49">
        <v>3</v>
      </c>
      <c r="B88" s="208" t="s">
        <v>98</v>
      </c>
      <c r="C88" s="208"/>
      <c r="D88" s="208"/>
      <c r="E88" s="208"/>
      <c r="F88" s="49" t="s">
        <v>73</v>
      </c>
      <c r="G88" s="207"/>
      <c r="H88" s="207"/>
    </row>
    <row r="89" spans="1:8" ht="24.75" customHeight="1">
      <c r="A89" s="49">
        <v>4</v>
      </c>
      <c r="B89" s="208" t="s">
        <v>99</v>
      </c>
      <c r="C89" s="208"/>
      <c r="D89" s="208"/>
      <c r="E89" s="208"/>
      <c r="F89" s="49" t="s">
        <v>73</v>
      </c>
      <c r="G89" s="207"/>
      <c r="H89" s="207"/>
    </row>
    <row r="90" spans="1:8" ht="25.5" customHeight="1">
      <c r="A90" s="49">
        <v>5</v>
      </c>
      <c r="B90" s="208" t="s">
        <v>100</v>
      </c>
      <c r="C90" s="208"/>
      <c r="D90" s="208"/>
      <c r="E90" s="208"/>
      <c r="F90" s="49" t="s">
        <v>73</v>
      </c>
      <c r="G90" s="207"/>
      <c r="H90" s="207"/>
    </row>
    <row r="91" spans="1:8" ht="30" customHeight="1">
      <c r="A91" s="49">
        <v>6</v>
      </c>
      <c r="B91" s="208" t="s">
        <v>101</v>
      </c>
      <c r="C91" s="208"/>
      <c r="D91" s="208"/>
      <c r="E91" s="208"/>
      <c r="F91" s="49" t="s">
        <v>73</v>
      </c>
      <c r="G91" s="207"/>
      <c r="H91" s="207"/>
    </row>
    <row r="92" spans="1:8" ht="39.75" customHeight="1">
      <c r="A92" s="49">
        <v>7</v>
      </c>
      <c r="B92" s="211" t="s">
        <v>102</v>
      </c>
      <c r="C92" s="211"/>
      <c r="D92" s="211"/>
      <c r="E92" s="211"/>
      <c r="F92" s="49" t="s">
        <v>73</v>
      </c>
      <c r="G92" s="207"/>
      <c r="H92" s="207"/>
    </row>
    <row r="93" spans="1:8" ht="43.5" customHeight="1">
      <c r="A93" s="49">
        <v>8</v>
      </c>
      <c r="B93" s="212" t="s">
        <v>291</v>
      </c>
      <c r="C93" s="212"/>
      <c r="D93" s="212"/>
      <c r="E93" s="212"/>
      <c r="F93" s="49" t="s">
        <v>73</v>
      </c>
      <c r="G93" s="207"/>
      <c r="H93" s="207"/>
    </row>
    <row r="94" spans="1:8" ht="35.25" customHeight="1">
      <c r="A94" s="49">
        <v>9</v>
      </c>
      <c r="B94" s="212" t="s">
        <v>103</v>
      </c>
      <c r="C94" s="212"/>
      <c r="D94" s="212"/>
      <c r="E94" s="212"/>
      <c r="F94" s="49" t="s">
        <v>289</v>
      </c>
      <c r="G94" s="207"/>
      <c r="H94" s="207"/>
    </row>
    <row r="95" spans="1:8" ht="35.25" customHeight="1">
      <c r="A95" s="49">
        <v>10</v>
      </c>
      <c r="B95" s="215" t="s">
        <v>290</v>
      </c>
      <c r="C95" s="215"/>
      <c r="D95" s="215"/>
      <c r="E95" s="215"/>
      <c r="F95" s="49" t="s">
        <v>104</v>
      </c>
      <c r="G95" s="207"/>
      <c r="H95" s="207"/>
    </row>
    <row r="96" spans="1:8" ht="39.75" customHeight="1">
      <c r="A96" s="49">
        <v>11</v>
      </c>
      <c r="B96" s="216" t="s">
        <v>105</v>
      </c>
      <c r="C96" s="216"/>
      <c r="D96" s="216"/>
      <c r="E96" s="216"/>
      <c r="F96" s="49" t="s">
        <v>73</v>
      </c>
      <c r="G96" s="207"/>
      <c r="H96" s="207"/>
    </row>
    <row r="97" spans="1:6" ht="33.75" customHeight="1">
      <c r="A97" s="59"/>
      <c r="B97" s="60" t="s">
        <v>106</v>
      </c>
      <c r="C97" s="61"/>
      <c r="D97" s="62"/>
      <c r="E97" s="63"/>
      <c r="F97" s="63"/>
    </row>
    <row r="98" spans="2:7" s="171" customFormat="1" ht="24.75" customHeight="1">
      <c r="B98" s="217" t="s">
        <v>107</v>
      </c>
      <c r="C98" s="217"/>
      <c r="D98" s="217"/>
      <c r="E98" s="217"/>
      <c r="F98" s="217"/>
      <c r="G98" s="197"/>
    </row>
    <row r="99" spans="2:7" s="171" customFormat="1" ht="23.25" customHeight="1">
      <c r="B99" s="218" t="s">
        <v>108</v>
      </c>
      <c r="C99" s="218"/>
      <c r="D99" s="218"/>
      <c r="E99" s="218"/>
      <c r="F99" s="218"/>
      <c r="G99" s="197"/>
    </row>
    <row r="100" spans="1:6" s="171" customFormat="1" ht="29.25" customHeight="1">
      <c r="A100" s="198"/>
      <c r="B100" s="213" t="s">
        <v>109</v>
      </c>
      <c r="C100" s="213"/>
      <c r="D100" s="213"/>
      <c r="E100" s="213"/>
      <c r="F100" s="213"/>
    </row>
    <row r="101" spans="6:8" ht="18" customHeight="1">
      <c r="F101" s="214" t="s">
        <v>110</v>
      </c>
      <c r="G101" s="214"/>
      <c r="H101" s="214"/>
    </row>
    <row r="102" ht="24.75" customHeight="1"/>
    <row r="103" ht="24.75" customHeight="1"/>
    <row r="104" ht="35.25" customHeight="1"/>
    <row r="105" ht="24.75" customHeight="1"/>
    <row r="106" ht="24.75" customHeight="1"/>
    <row r="107" ht="24.75" customHeight="1"/>
    <row r="108" ht="35.25" customHeight="1"/>
    <row r="109" ht="42.75" customHeight="1"/>
    <row r="110" ht="28.5" customHeight="1"/>
    <row r="111" ht="36" customHeight="1"/>
    <row r="112" ht="22.5" customHeight="1"/>
    <row r="113" ht="20.25" customHeight="1"/>
    <row r="114" ht="30" customHeight="1"/>
    <row r="115" ht="15" customHeight="1"/>
    <row r="118" ht="30" customHeight="1"/>
    <row r="119" ht="29.25" customHeight="1"/>
    <row r="120" ht="14.25" customHeight="1"/>
  </sheetData>
  <sheetProtection selectLockedCells="1" selectUnlockedCells="1"/>
  <mergeCells count="89">
    <mergeCell ref="B100:F100"/>
    <mergeCell ref="F101:H101"/>
    <mergeCell ref="B95:E95"/>
    <mergeCell ref="G95:H95"/>
    <mergeCell ref="B96:E96"/>
    <mergeCell ref="G96:H96"/>
    <mergeCell ref="B98:F98"/>
    <mergeCell ref="B99:F99"/>
    <mergeCell ref="B92:E92"/>
    <mergeCell ref="G92:H92"/>
    <mergeCell ref="B93:E93"/>
    <mergeCell ref="G93:H93"/>
    <mergeCell ref="B94:E94"/>
    <mergeCell ref="G94:H94"/>
    <mergeCell ref="B89:E89"/>
    <mergeCell ref="G89:H89"/>
    <mergeCell ref="B90:E90"/>
    <mergeCell ref="G90:H90"/>
    <mergeCell ref="B91:E91"/>
    <mergeCell ref="G91:H91"/>
    <mergeCell ref="A85:H85"/>
    <mergeCell ref="B86:E86"/>
    <mergeCell ref="G86:H86"/>
    <mergeCell ref="B87:E87"/>
    <mergeCell ref="G87:H87"/>
    <mergeCell ref="B88:E88"/>
    <mergeCell ref="G88:H88"/>
    <mergeCell ref="B82:E82"/>
    <mergeCell ref="G82:H82"/>
    <mergeCell ref="B83:E83"/>
    <mergeCell ref="G83:H83"/>
    <mergeCell ref="B84:E84"/>
    <mergeCell ref="G84:H84"/>
    <mergeCell ref="B79:E79"/>
    <mergeCell ref="G79:H79"/>
    <mergeCell ref="B80:E80"/>
    <mergeCell ref="G80:H80"/>
    <mergeCell ref="B81:E81"/>
    <mergeCell ref="G81:H81"/>
    <mergeCell ref="B76:E76"/>
    <mergeCell ref="G76:H76"/>
    <mergeCell ref="B77:E77"/>
    <mergeCell ref="G77:H77"/>
    <mergeCell ref="B78:E78"/>
    <mergeCell ref="G78:H78"/>
    <mergeCell ref="B73:E73"/>
    <mergeCell ref="G73:H73"/>
    <mergeCell ref="B74:E74"/>
    <mergeCell ref="G74:H74"/>
    <mergeCell ref="B75:E75"/>
    <mergeCell ref="G75:H75"/>
    <mergeCell ref="B70:E70"/>
    <mergeCell ref="G70:H70"/>
    <mergeCell ref="B71:E71"/>
    <mergeCell ref="G71:H71"/>
    <mergeCell ref="B72:E72"/>
    <mergeCell ref="G72:H72"/>
    <mergeCell ref="B67:E67"/>
    <mergeCell ref="G67:H67"/>
    <mergeCell ref="B68:E68"/>
    <mergeCell ref="G68:H68"/>
    <mergeCell ref="B69:E69"/>
    <mergeCell ref="G69:H69"/>
    <mergeCell ref="B64:E64"/>
    <mergeCell ref="G64:H64"/>
    <mergeCell ref="B65:E65"/>
    <mergeCell ref="G65:H65"/>
    <mergeCell ref="B66:E66"/>
    <mergeCell ref="G66:H66"/>
    <mergeCell ref="B60:E60"/>
    <mergeCell ref="G60:H60"/>
    <mergeCell ref="B61:E61"/>
    <mergeCell ref="G61:H61"/>
    <mergeCell ref="A62:H62"/>
    <mergeCell ref="B63:E63"/>
    <mergeCell ref="G63:H63"/>
    <mergeCell ref="B56:E56"/>
    <mergeCell ref="G56:H56"/>
    <mergeCell ref="A57:H57"/>
    <mergeCell ref="B58:E58"/>
    <mergeCell ref="G58:H58"/>
    <mergeCell ref="B59:E59"/>
    <mergeCell ref="G59:H59"/>
    <mergeCell ref="A3:I3"/>
    <mergeCell ref="A11:I11"/>
    <mergeCell ref="A23:I23"/>
    <mergeCell ref="A36:I36"/>
    <mergeCell ref="B42:I42"/>
    <mergeCell ref="A54:F54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7" r:id="rId1"/>
  <headerFooter alignWithMargins="0">
    <oddHeader>&amp;CZP/30/2022</oddHeader>
  </headerFooter>
  <rowBreaks count="3" manualBreakCount="3">
    <brk id="35" max="255" man="1"/>
    <brk id="57" max="8" man="1"/>
    <brk id="8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view="pageBreakPreview" zoomScaleSheetLayoutView="100" zoomScalePageLayoutView="0" workbookViewId="0" topLeftCell="A16">
      <selection activeCell="B11" sqref="B11:I11"/>
    </sheetView>
  </sheetViews>
  <sheetFormatPr defaultColWidth="9.140625" defaultRowHeight="15"/>
  <cols>
    <col min="1" max="1" width="4.28125" style="2" customWidth="1"/>
    <col min="2" max="2" width="34.28125" style="2" customWidth="1"/>
    <col min="3" max="3" width="7.57421875" style="2" customWidth="1"/>
    <col min="4" max="4" width="10.28125" style="2" customWidth="1"/>
    <col min="5" max="5" width="10.00390625" style="2" customWidth="1"/>
    <col min="6" max="6" width="14.00390625" style="2" customWidth="1"/>
    <col min="7" max="7" width="6.57421875" style="65" customWidth="1"/>
    <col min="8" max="8" width="15.7109375" style="2" customWidth="1"/>
    <col min="9" max="9" width="16.140625" style="2" customWidth="1"/>
    <col min="10" max="16384" width="8.8515625" style="2" customWidth="1"/>
  </cols>
  <sheetData>
    <row r="1" spans="1:9" s="37" customFormat="1" ht="25.5" customHeight="1">
      <c r="A1" s="219" t="s">
        <v>111</v>
      </c>
      <c r="B1" s="219"/>
      <c r="C1" s="219"/>
      <c r="D1" s="219"/>
      <c r="E1" s="219"/>
      <c r="F1" s="219"/>
      <c r="G1" s="219"/>
      <c r="H1" s="219"/>
      <c r="I1" s="66" t="s">
        <v>112</v>
      </c>
    </row>
    <row r="2" spans="1:9" ht="44.25" customHeight="1">
      <c r="A2" s="67" t="s">
        <v>2</v>
      </c>
      <c r="B2" s="67" t="s">
        <v>113</v>
      </c>
      <c r="C2" s="68" t="s">
        <v>114</v>
      </c>
      <c r="D2" s="68" t="s">
        <v>115</v>
      </c>
      <c r="E2" s="68" t="s">
        <v>116</v>
      </c>
      <c r="F2" s="68" t="s">
        <v>117</v>
      </c>
      <c r="G2" s="69" t="s">
        <v>58</v>
      </c>
      <c r="H2" s="68" t="s">
        <v>118</v>
      </c>
      <c r="I2" s="8" t="s">
        <v>119</v>
      </c>
    </row>
    <row r="3" spans="1:9" s="74" customFormat="1" ht="19.5" customHeight="1">
      <c r="A3" s="28">
        <v>1</v>
      </c>
      <c r="B3" s="70" t="s">
        <v>120</v>
      </c>
      <c r="C3" s="28" t="s">
        <v>121</v>
      </c>
      <c r="D3" s="71">
        <v>16000</v>
      </c>
      <c r="E3" s="72"/>
      <c r="F3" s="72">
        <f aca="true" t="shared" si="0" ref="F3:F8">D3*E3</f>
        <v>0</v>
      </c>
      <c r="G3" s="73"/>
      <c r="H3" s="72">
        <f aca="true" t="shared" si="1" ref="H3:H8">F3*1.08</f>
        <v>0</v>
      </c>
      <c r="I3" s="28"/>
    </row>
    <row r="4" spans="1:9" s="74" customFormat="1" ht="16.5" customHeight="1">
      <c r="A4" s="75">
        <v>2</v>
      </c>
      <c r="B4" s="70" t="s">
        <v>122</v>
      </c>
      <c r="C4" s="28" t="s">
        <v>121</v>
      </c>
      <c r="D4" s="71">
        <v>8000</v>
      </c>
      <c r="E4" s="72"/>
      <c r="F4" s="72">
        <f t="shared" si="0"/>
        <v>0</v>
      </c>
      <c r="G4" s="73"/>
      <c r="H4" s="72">
        <f t="shared" si="1"/>
        <v>0</v>
      </c>
      <c r="I4" s="28"/>
    </row>
    <row r="5" spans="1:9" s="74" customFormat="1" ht="22.5" customHeight="1">
      <c r="A5" s="28">
        <v>3</v>
      </c>
      <c r="B5" s="76" t="s">
        <v>123</v>
      </c>
      <c r="C5" s="28" t="s">
        <v>121</v>
      </c>
      <c r="D5" s="77">
        <v>12000</v>
      </c>
      <c r="E5" s="78"/>
      <c r="F5" s="72">
        <f t="shared" si="0"/>
        <v>0</v>
      </c>
      <c r="G5" s="73"/>
      <c r="H5" s="72">
        <f t="shared" si="1"/>
        <v>0</v>
      </c>
      <c r="I5" s="28"/>
    </row>
    <row r="6" spans="1:9" s="74" customFormat="1" ht="21" customHeight="1">
      <c r="A6" s="75">
        <v>4</v>
      </c>
      <c r="B6" s="76" t="s">
        <v>124</v>
      </c>
      <c r="C6" s="28" t="s">
        <v>121</v>
      </c>
      <c r="D6" s="77">
        <v>2000</v>
      </c>
      <c r="E6" s="78"/>
      <c r="F6" s="72">
        <f t="shared" si="0"/>
        <v>0</v>
      </c>
      <c r="G6" s="73"/>
      <c r="H6" s="72">
        <f t="shared" si="1"/>
        <v>0</v>
      </c>
      <c r="I6" s="28"/>
    </row>
    <row r="7" spans="1:12" s="74" customFormat="1" ht="27.75" customHeight="1">
      <c r="A7" s="28">
        <v>5</v>
      </c>
      <c r="B7" s="76" t="s">
        <v>125</v>
      </c>
      <c r="C7" s="28" t="s">
        <v>121</v>
      </c>
      <c r="D7" s="79">
        <v>3000</v>
      </c>
      <c r="E7" s="170"/>
      <c r="F7" s="72">
        <f t="shared" si="0"/>
        <v>0</v>
      </c>
      <c r="G7" s="73"/>
      <c r="H7" s="72">
        <f t="shared" si="1"/>
        <v>0</v>
      </c>
      <c r="I7" s="28"/>
      <c r="L7" s="64"/>
    </row>
    <row r="8" spans="1:9" s="74" customFormat="1" ht="54" customHeight="1">
      <c r="A8" s="80">
        <v>6</v>
      </c>
      <c r="B8" s="76" t="s">
        <v>126</v>
      </c>
      <c r="C8" s="81" t="s">
        <v>121</v>
      </c>
      <c r="D8" s="77">
        <v>2000</v>
      </c>
      <c r="E8" s="78"/>
      <c r="F8" s="72">
        <f t="shared" si="0"/>
        <v>0</v>
      </c>
      <c r="G8" s="73"/>
      <c r="H8" s="72">
        <f t="shared" si="1"/>
        <v>0</v>
      </c>
      <c r="I8" s="28"/>
    </row>
    <row r="9" spans="1:9" s="74" customFormat="1" ht="24.75" customHeight="1">
      <c r="A9" s="64"/>
      <c r="B9" s="82"/>
      <c r="C9" s="82"/>
      <c r="D9" s="82"/>
      <c r="E9" s="83" t="s">
        <v>54</v>
      </c>
      <c r="F9" s="84">
        <f>SUM(F3:F8)</f>
        <v>0</v>
      </c>
      <c r="G9" s="69"/>
      <c r="H9" s="85">
        <f>SUM(H3:H8)</f>
        <v>0</v>
      </c>
      <c r="I9" s="86"/>
    </row>
    <row r="10" spans="1:13" ht="18.75" customHeight="1">
      <c r="A10" s="87"/>
      <c r="B10" s="137" t="s">
        <v>127</v>
      </c>
      <c r="C10" s="89"/>
      <c r="D10" s="90"/>
      <c r="E10" s="90"/>
      <c r="F10" s="90"/>
      <c r="G10" s="91"/>
      <c r="H10" s="88"/>
      <c r="I10" s="90"/>
      <c r="J10" s="63"/>
      <c r="K10" s="63"/>
      <c r="L10" s="63"/>
      <c r="M10" s="63"/>
    </row>
    <row r="11" spans="2:9" s="171" customFormat="1" ht="25.5" customHeight="1">
      <c r="B11" s="220" t="s">
        <v>128</v>
      </c>
      <c r="C11" s="220"/>
      <c r="D11" s="220"/>
      <c r="E11" s="220"/>
      <c r="F11" s="220"/>
      <c r="G11" s="220"/>
      <c r="H11" s="220"/>
      <c r="I11" s="220"/>
    </row>
    <row r="12" spans="1:9" s="171" customFormat="1" ht="14.25" customHeight="1">
      <c r="A12" s="176"/>
      <c r="B12" s="190" t="s">
        <v>129</v>
      </c>
      <c r="C12" s="190"/>
      <c r="D12" s="190"/>
      <c r="E12" s="190"/>
      <c r="F12" s="190"/>
      <c r="G12" s="199"/>
      <c r="H12" s="190"/>
      <c r="I12" s="200"/>
    </row>
    <row r="13" spans="1:9" s="171" customFormat="1" ht="14.25" customHeight="1">
      <c r="A13" s="195"/>
      <c r="B13" s="190" t="s">
        <v>130</v>
      </c>
      <c r="C13" s="190"/>
      <c r="D13" s="190"/>
      <c r="E13" s="190"/>
      <c r="F13" s="190"/>
      <c r="G13" s="199"/>
      <c r="H13" s="190"/>
      <c r="I13" s="200"/>
    </row>
    <row r="14" spans="1:9" s="176" customFormat="1" ht="28.5" customHeight="1">
      <c r="A14" s="195"/>
      <c r="B14" s="221" t="s">
        <v>131</v>
      </c>
      <c r="C14" s="221"/>
      <c r="D14" s="221"/>
      <c r="E14" s="221"/>
      <c r="F14" s="221"/>
      <c r="G14" s="221"/>
      <c r="H14" s="221"/>
      <c r="I14" s="221"/>
    </row>
    <row r="15" spans="1:9" s="176" customFormat="1" ht="22.5" customHeight="1">
      <c r="A15" s="195"/>
      <c r="B15" s="190" t="s">
        <v>132</v>
      </c>
      <c r="C15" s="190"/>
      <c r="D15" s="190"/>
      <c r="E15" s="190"/>
      <c r="F15" s="190"/>
      <c r="G15" s="199"/>
      <c r="H15" s="190"/>
      <c r="I15" s="200"/>
    </row>
    <row r="16" spans="1:9" s="176" customFormat="1" ht="17.25" customHeight="1">
      <c r="A16" s="195"/>
      <c r="B16" s="190" t="s">
        <v>133</v>
      </c>
      <c r="C16" s="190"/>
      <c r="D16" s="190"/>
      <c r="E16" s="190"/>
      <c r="F16" s="190"/>
      <c r="G16" s="199"/>
      <c r="H16" s="190"/>
      <c r="I16" s="200"/>
    </row>
    <row r="17" spans="1:9" s="176" customFormat="1" ht="12.75" customHeight="1">
      <c r="A17" s="195"/>
      <c r="B17" s="190" t="s">
        <v>134</v>
      </c>
      <c r="C17" s="200"/>
      <c r="D17" s="200"/>
      <c r="E17" s="200"/>
      <c r="F17" s="200"/>
      <c r="G17" s="200"/>
      <c r="H17" s="200"/>
      <c r="I17" s="200"/>
    </row>
    <row r="18" spans="1:9" s="176" customFormat="1" ht="16.5" customHeight="1">
      <c r="A18" s="195"/>
      <c r="B18" s="190" t="s">
        <v>135</v>
      </c>
      <c r="C18" s="200"/>
      <c r="D18" s="200"/>
      <c r="E18" s="200"/>
      <c r="F18" s="200"/>
      <c r="G18" s="201"/>
      <c r="H18" s="200"/>
      <c r="I18" s="200"/>
    </row>
    <row r="19" spans="1:9" s="37" customFormat="1" ht="11.25">
      <c r="A19" s="92"/>
      <c r="B19" s="2"/>
      <c r="C19" s="2"/>
      <c r="D19" s="2"/>
      <c r="E19" s="2"/>
      <c r="F19" s="2"/>
      <c r="G19" s="65"/>
      <c r="H19" s="2"/>
      <c r="I19" s="2"/>
    </row>
    <row r="20" spans="1:9" s="37" customFormat="1" ht="11.25">
      <c r="A20" s="92"/>
      <c r="B20" s="55"/>
      <c r="C20" s="2"/>
      <c r="D20" s="2"/>
      <c r="E20" s="2"/>
      <c r="F20" s="2"/>
      <c r="G20" s="65"/>
      <c r="H20" s="2"/>
      <c r="I20" s="2"/>
    </row>
    <row r="21" spans="2:9" s="37" customFormat="1" ht="15" customHeight="1">
      <c r="B21" s="2"/>
      <c r="C21" s="2"/>
      <c r="D21" s="2"/>
      <c r="E21" s="2"/>
      <c r="F21" s="2"/>
      <c r="G21" s="222" t="s">
        <v>110</v>
      </c>
      <c r="H21" s="222"/>
      <c r="I21" s="222"/>
    </row>
    <row r="22" spans="1:9" s="37" customFormat="1" ht="11.25">
      <c r="A22" s="2"/>
      <c r="B22" s="2"/>
      <c r="C22" s="2"/>
      <c r="D22" s="2"/>
      <c r="E22" s="2"/>
      <c r="F22" s="2"/>
      <c r="G22" s="65"/>
      <c r="H22" s="2"/>
      <c r="I22" s="2"/>
    </row>
    <row r="25" ht="22.5" customHeight="1"/>
    <row r="26" ht="21.75" customHeight="1"/>
    <row r="27" ht="21.75" customHeight="1"/>
    <row r="28" ht="21.75" customHeight="1"/>
    <row r="29" ht="24.75" customHeight="1"/>
    <row r="74" spans="2:4" ht="11.25">
      <c r="B74" s="93"/>
      <c r="C74" s="93"/>
      <c r="D74" s="93"/>
    </row>
  </sheetData>
  <sheetProtection selectLockedCells="1" selectUnlockedCells="1"/>
  <mergeCells count="4">
    <mergeCell ref="A1:H1"/>
    <mergeCell ref="B11:I11"/>
    <mergeCell ref="B14:I14"/>
    <mergeCell ref="G21:I21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85" r:id="rId1"/>
  <headerFooter alignWithMargins="0">
    <oddHeader>&amp;CZP/30/2022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20"/>
  <sheetViews>
    <sheetView view="pageBreakPreview" zoomScaleSheetLayoutView="100" zoomScalePageLayoutView="0" workbookViewId="0" topLeftCell="A1">
      <selection activeCell="B15" sqref="B15:I15"/>
    </sheetView>
  </sheetViews>
  <sheetFormatPr defaultColWidth="9.140625" defaultRowHeight="15"/>
  <cols>
    <col min="1" max="1" width="4.28125" style="2" customWidth="1"/>
    <col min="2" max="2" width="37.57421875" style="2" customWidth="1"/>
    <col min="3" max="3" width="16.28125" style="2" customWidth="1"/>
    <col min="4" max="4" width="8.57421875" style="2" customWidth="1"/>
    <col min="5" max="5" width="9.7109375" style="2" customWidth="1"/>
    <col min="6" max="6" width="13.00390625" style="2" customWidth="1"/>
    <col min="7" max="7" width="14.00390625" style="2" customWidth="1"/>
    <col min="8" max="8" width="5.57421875" style="2" customWidth="1"/>
    <col min="9" max="9" width="15.00390625" style="2" customWidth="1"/>
    <col min="10" max="10" width="27.421875" style="2" customWidth="1"/>
    <col min="11" max="16384" width="8.8515625" style="2" customWidth="1"/>
  </cols>
  <sheetData>
    <row r="1" spans="1:10" s="95" customFormat="1" ht="21" customHeight="1">
      <c r="A1" s="225" t="s">
        <v>136</v>
      </c>
      <c r="B1" s="225"/>
      <c r="C1" s="225"/>
      <c r="D1" s="225"/>
      <c r="E1" s="225"/>
      <c r="F1" s="225"/>
      <c r="G1" s="225"/>
      <c r="H1" s="225"/>
      <c r="I1" s="225"/>
      <c r="J1" s="94" t="s">
        <v>137</v>
      </c>
    </row>
    <row r="2" spans="1:10" ht="33.75">
      <c r="A2" s="67" t="s">
        <v>2</v>
      </c>
      <c r="B2" s="67" t="s">
        <v>113</v>
      </c>
      <c r="C2" s="68" t="s">
        <v>138</v>
      </c>
      <c r="D2" s="68" t="s">
        <v>114</v>
      </c>
      <c r="E2" s="68" t="s">
        <v>4</v>
      </c>
      <c r="F2" s="68" t="s">
        <v>139</v>
      </c>
      <c r="G2" s="68" t="s">
        <v>117</v>
      </c>
      <c r="H2" s="68" t="s">
        <v>58</v>
      </c>
      <c r="I2" s="68" t="s">
        <v>118</v>
      </c>
      <c r="J2" s="68" t="s">
        <v>140</v>
      </c>
    </row>
    <row r="3" spans="1:10" s="103" customFormat="1" ht="40.5" customHeight="1">
      <c r="A3" s="96">
        <v>1</v>
      </c>
      <c r="B3" s="97" t="s">
        <v>141</v>
      </c>
      <c r="C3" s="75" t="s">
        <v>142</v>
      </c>
      <c r="D3" s="98" t="s">
        <v>143</v>
      </c>
      <c r="E3" s="99">
        <v>1700</v>
      </c>
      <c r="F3" s="100"/>
      <c r="G3" s="100">
        <f aca="true" t="shared" si="0" ref="G3:G43">E3*F3</f>
        <v>0</v>
      </c>
      <c r="H3" s="101"/>
      <c r="I3" s="100">
        <f>G3*1.08</f>
        <v>0</v>
      </c>
      <c r="J3" s="102"/>
    </row>
    <row r="4" spans="1:10" s="103" customFormat="1" ht="59.25" customHeight="1">
      <c r="A4" s="96">
        <v>2</v>
      </c>
      <c r="B4" s="97" t="s">
        <v>144</v>
      </c>
      <c r="C4" s="75" t="s">
        <v>145</v>
      </c>
      <c r="D4" s="99" t="s">
        <v>146</v>
      </c>
      <c r="E4" s="99">
        <v>350</v>
      </c>
      <c r="F4" s="100"/>
      <c r="G4" s="100">
        <f t="shared" si="0"/>
        <v>0</v>
      </c>
      <c r="H4" s="101"/>
      <c r="I4" s="100">
        <f aca="true" t="shared" si="1" ref="I4:I43">G4*1.08</f>
        <v>0</v>
      </c>
      <c r="J4" s="102"/>
    </row>
    <row r="5" spans="1:10" s="103" customFormat="1" ht="47.25" customHeight="1">
      <c r="A5" s="96">
        <v>3</v>
      </c>
      <c r="B5" s="97" t="s">
        <v>147</v>
      </c>
      <c r="C5" s="75" t="s">
        <v>145</v>
      </c>
      <c r="D5" s="99" t="s">
        <v>148</v>
      </c>
      <c r="E5" s="99">
        <v>120</v>
      </c>
      <c r="F5" s="100"/>
      <c r="G5" s="100">
        <f t="shared" si="0"/>
        <v>0</v>
      </c>
      <c r="H5" s="101"/>
      <c r="I5" s="100">
        <f t="shared" si="1"/>
        <v>0</v>
      </c>
      <c r="J5" s="102"/>
    </row>
    <row r="6" spans="1:10" s="103" customFormat="1" ht="36" customHeight="1">
      <c r="A6" s="96">
        <v>4</v>
      </c>
      <c r="B6" s="97" t="s">
        <v>149</v>
      </c>
      <c r="C6" s="96"/>
      <c r="D6" s="99" t="s">
        <v>150</v>
      </c>
      <c r="E6" s="99">
        <v>40</v>
      </c>
      <c r="F6" s="100"/>
      <c r="G6" s="100">
        <f t="shared" si="0"/>
        <v>0</v>
      </c>
      <c r="H6" s="101"/>
      <c r="I6" s="100">
        <f t="shared" si="1"/>
        <v>0</v>
      </c>
      <c r="J6" s="102"/>
    </row>
    <row r="7" spans="1:10" s="103" customFormat="1" ht="25.5" customHeight="1">
      <c r="A7" s="96">
        <v>5</v>
      </c>
      <c r="B7" s="57" t="s">
        <v>151</v>
      </c>
      <c r="C7" s="96"/>
      <c r="D7" s="99" t="s">
        <v>121</v>
      </c>
      <c r="E7" s="99">
        <v>200</v>
      </c>
      <c r="F7" s="100"/>
      <c r="G7" s="100">
        <f t="shared" si="0"/>
        <v>0</v>
      </c>
      <c r="H7" s="101"/>
      <c r="I7" s="100">
        <f t="shared" si="1"/>
        <v>0</v>
      </c>
      <c r="J7" s="102"/>
    </row>
    <row r="8" spans="1:10" s="103" customFormat="1" ht="34.5" customHeight="1">
      <c r="A8" s="96">
        <v>6</v>
      </c>
      <c r="B8" s="12" t="s">
        <v>152</v>
      </c>
      <c r="C8" s="96"/>
      <c r="D8" s="99" t="s">
        <v>121</v>
      </c>
      <c r="E8" s="99">
        <v>500</v>
      </c>
      <c r="F8" s="100"/>
      <c r="G8" s="100">
        <f t="shared" si="0"/>
        <v>0</v>
      </c>
      <c r="H8" s="101"/>
      <c r="I8" s="100">
        <f t="shared" si="1"/>
        <v>0</v>
      </c>
      <c r="J8" s="102"/>
    </row>
    <row r="9" spans="1:10" s="103" customFormat="1" ht="39.75" customHeight="1">
      <c r="A9" s="96">
        <v>7</v>
      </c>
      <c r="B9" s="76" t="s">
        <v>153</v>
      </c>
      <c r="C9" s="104"/>
      <c r="D9" s="81" t="s">
        <v>121</v>
      </c>
      <c r="E9" s="77">
        <v>700</v>
      </c>
      <c r="F9" s="100"/>
      <c r="G9" s="100">
        <f t="shared" si="0"/>
        <v>0</v>
      </c>
      <c r="H9" s="101"/>
      <c r="I9" s="100">
        <f t="shared" si="1"/>
        <v>0</v>
      </c>
      <c r="J9" s="102"/>
    </row>
    <row r="10" spans="1:10" s="103" customFormat="1" ht="34.5" customHeight="1">
      <c r="A10" s="96">
        <v>8</v>
      </c>
      <c r="B10" s="12" t="s">
        <v>154</v>
      </c>
      <c r="C10" s="96"/>
      <c r="D10" s="96" t="s">
        <v>121</v>
      </c>
      <c r="E10" s="99">
        <v>200</v>
      </c>
      <c r="F10" s="100"/>
      <c r="G10" s="100">
        <f t="shared" si="0"/>
        <v>0</v>
      </c>
      <c r="H10" s="101"/>
      <c r="I10" s="100">
        <f t="shared" si="1"/>
        <v>0</v>
      </c>
      <c r="J10" s="102"/>
    </row>
    <row r="11" spans="1:10" s="103" customFormat="1" ht="24.75" customHeight="1">
      <c r="A11" s="96">
        <v>9</v>
      </c>
      <c r="B11" s="18" t="s">
        <v>155</v>
      </c>
      <c r="C11" s="105"/>
      <c r="D11" s="104" t="s">
        <v>150</v>
      </c>
      <c r="E11" s="81">
        <v>14</v>
      </c>
      <c r="F11" s="100"/>
      <c r="G11" s="100">
        <f t="shared" si="0"/>
        <v>0</v>
      </c>
      <c r="H11" s="101"/>
      <c r="I11" s="100">
        <f t="shared" si="1"/>
        <v>0</v>
      </c>
      <c r="J11" s="102"/>
    </row>
    <row r="12" spans="1:10" s="103" customFormat="1" ht="31.5" customHeight="1">
      <c r="A12" s="96">
        <v>10</v>
      </c>
      <c r="B12" s="18" t="s">
        <v>156</v>
      </c>
      <c r="C12" s="105"/>
      <c r="D12" s="104" t="s">
        <v>150</v>
      </c>
      <c r="E12" s="81">
        <v>100</v>
      </c>
      <c r="F12" s="100"/>
      <c r="G12" s="100">
        <f t="shared" si="0"/>
        <v>0</v>
      </c>
      <c r="H12" s="101"/>
      <c r="I12" s="100">
        <f t="shared" si="1"/>
        <v>0</v>
      </c>
      <c r="J12" s="102"/>
    </row>
    <row r="13" spans="1:10" s="103" customFormat="1" ht="19.5" customHeight="1">
      <c r="A13" s="96">
        <v>11</v>
      </c>
      <c r="B13" s="18" t="s">
        <v>157</v>
      </c>
      <c r="C13" s="105"/>
      <c r="D13" s="104" t="s">
        <v>150</v>
      </c>
      <c r="E13" s="81">
        <v>4</v>
      </c>
      <c r="F13" s="100"/>
      <c r="G13" s="100">
        <f t="shared" si="0"/>
        <v>0</v>
      </c>
      <c r="H13" s="101"/>
      <c r="I13" s="100">
        <f t="shared" si="1"/>
        <v>0</v>
      </c>
      <c r="J13" s="102"/>
    </row>
    <row r="14" spans="1:10" s="103" customFormat="1" ht="40.5" customHeight="1">
      <c r="A14" s="96">
        <v>12</v>
      </c>
      <c r="B14" s="97" t="s">
        <v>158</v>
      </c>
      <c r="C14" s="96"/>
      <c r="D14" s="96" t="s">
        <v>150</v>
      </c>
      <c r="E14" s="99">
        <v>2</v>
      </c>
      <c r="F14" s="100"/>
      <c r="G14" s="100">
        <f t="shared" si="0"/>
        <v>0</v>
      </c>
      <c r="H14" s="101"/>
      <c r="I14" s="100">
        <f t="shared" si="1"/>
        <v>0</v>
      </c>
      <c r="J14" s="102"/>
    </row>
    <row r="15" spans="1:10" s="103" customFormat="1" ht="18" customHeight="1">
      <c r="A15" s="96">
        <v>13</v>
      </c>
      <c r="B15" s="97" t="s">
        <v>159</v>
      </c>
      <c r="C15" s="96"/>
      <c r="D15" s="96" t="s">
        <v>150</v>
      </c>
      <c r="E15" s="99">
        <v>6</v>
      </c>
      <c r="F15" s="100"/>
      <c r="G15" s="100">
        <f t="shared" si="0"/>
        <v>0</v>
      </c>
      <c r="H15" s="101"/>
      <c r="I15" s="100">
        <f t="shared" si="1"/>
        <v>0</v>
      </c>
      <c r="J15" s="102"/>
    </row>
    <row r="16" spans="1:10" s="103" customFormat="1" ht="15" customHeight="1">
      <c r="A16" s="96">
        <v>14</v>
      </c>
      <c r="B16" s="97" t="s">
        <v>160</v>
      </c>
      <c r="C16" s="96"/>
      <c r="D16" s="96" t="s">
        <v>150</v>
      </c>
      <c r="E16" s="99">
        <v>3</v>
      </c>
      <c r="F16" s="100"/>
      <c r="G16" s="100">
        <f t="shared" si="0"/>
        <v>0</v>
      </c>
      <c r="H16" s="101"/>
      <c r="I16" s="100">
        <f t="shared" si="1"/>
        <v>0</v>
      </c>
      <c r="J16" s="102"/>
    </row>
    <row r="17" spans="1:10" s="103" customFormat="1" ht="15.75" customHeight="1">
      <c r="A17" s="96">
        <v>15</v>
      </c>
      <c r="B17" s="97" t="s">
        <v>161</v>
      </c>
      <c r="C17" s="96"/>
      <c r="D17" s="96" t="s">
        <v>150</v>
      </c>
      <c r="E17" s="99">
        <v>3</v>
      </c>
      <c r="F17" s="100"/>
      <c r="G17" s="100">
        <f t="shared" si="0"/>
        <v>0</v>
      </c>
      <c r="H17" s="101"/>
      <c r="I17" s="100">
        <f t="shared" si="1"/>
        <v>0</v>
      </c>
      <c r="J17" s="102"/>
    </row>
    <row r="18" spans="1:10" s="103" customFormat="1" ht="13.5" customHeight="1">
      <c r="A18" s="96">
        <v>16</v>
      </c>
      <c r="B18" s="97" t="s">
        <v>162</v>
      </c>
      <c r="C18" s="106"/>
      <c r="D18" s="96" t="s">
        <v>150</v>
      </c>
      <c r="E18" s="99">
        <v>4</v>
      </c>
      <c r="F18" s="100"/>
      <c r="G18" s="100">
        <f t="shared" si="0"/>
        <v>0</v>
      </c>
      <c r="H18" s="101"/>
      <c r="I18" s="100">
        <f t="shared" si="1"/>
        <v>0</v>
      </c>
      <c r="J18" s="102"/>
    </row>
    <row r="19" spans="1:10" s="103" customFormat="1" ht="16.5" customHeight="1">
      <c r="A19" s="96">
        <v>17</v>
      </c>
      <c r="B19" s="97" t="s">
        <v>163</v>
      </c>
      <c r="C19" s="96"/>
      <c r="D19" s="96" t="s">
        <v>150</v>
      </c>
      <c r="E19" s="99">
        <v>15</v>
      </c>
      <c r="F19" s="100"/>
      <c r="G19" s="100">
        <f t="shared" si="0"/>
        <v>0</v>
      </c>
      <c r="H19" s="101"/>
      <c r="I19" s="100">
        <f t="shared" si="1"/>
        <v>0</v>
      </c>
      <c r="J19" s="102"/>
    </row>
    <row r="20" spans="1:10" s="103" customFormat="1" ht="16.5" customHeight="1">
      <c r="A20" s="96">
        <v>18</v>
      </c>
      <c r="B20" s="107" t="s">
        <v>164</v>
      </c>
      <c r="C20" s="106"/>
      <c r="D20" s="96" t="s">
        <v>150</v>
      </c>
      <c r="E20" s="99">
        <v>6</v>
      </c>
      <c r="F20" s="100"/>
      <c r="G20" s="100">
        <f t="shared" si="0"/>
        <v>0</v>
      </c>
      <c r="H20" s="101"/>
      <c r="I20" s="100">
        <f t="shared" si="1"/>
        <v>0</v>
      </c>
      <c r="J20" s="102"/>
    </row>
    <row r="21" spans="1:10" s="103" customFormat="1" ht="17.25" customHeight="1">
      <c r="A21" s="96">
        <v>19</v>
      </c>
      <c r="B21" s="97" t="s">
        <v>165</v>
      </c>
      <c r="C21" s="96"/>
      <c r="D21" s="96" t="s">
        <v>150</v>
      </c>
      <c r="E21" s="99">
        <v>10</v>
      </c>
      <c r="F21" s="100"/>
      <c r="G21" s="100">
        <f t="shared" si="0"/>
        <v>0</v>
      </c>
      <c r="H21" s="101"/>
      <c r="I21" s="100">
        <f t="shared" si="1"/>
        <v>0</v>
      </c>
      <c r="J21" s="102"/>
    </row>
    <row r="22" spans="1:10" s="103" customFormat="1" ht="32.25" customHeight="1">
      <c r="A22" s="96">
        <v>20</v>
      </c>
      <c r="B22" s="76" t="s">
        <v>166</v>
      </c>
      <c r="C22" s="96"/>
      <c r="D22" s="96" t="s">
        <v>150</v>
      </c>
      <c r="E22" s="99">
        <v>16</v>
      </c>
      <c r="F22" s="100"/>
      <c r="G22" s="100">
        <f t="shared" si="0"/>
        <v>0</v>
      </c>
      <c r="H22" s="101"/>
      <c r="I22" s="100">
        <f t="shared" si="1"/>
        <v>0</v>
      </c>
      <c r="J22" s="102"/>
    </row>
    <row r="23" spans="1:10" s="103" customFormat="1" ht="63.75" customHeight="1">
      <c r="A23" s="96">
        <v>21</v>
      </c>
      <c r="B23" s="108" t="s">
        <v>167</v>
      </c>
      <c r="C23" s="96"/>
      <c r="D23" s="96" t="s">
        <v>150</v>
      </c>
      <c r="E23" s="99">
        <v>10</v>
      </c>
      <c r="F23" s="100"/>
      <c r="G23" s="100">
        <f t="shared" si="0"/>
        <v>0</v>
      </c>
      <c r="H23" s="101"/>
      <c r="I23" s="100">
        <f t="shared" si="1"/>
        <v>0</v>
      </c>
      <c r="J23" s="102"/>
    </row>
    <row r="24" spans="1:10" s="103" customFormat="1" ht="83.25" customHeight="1">
      <c r="A24" s="96">
        <v>22</v>
      </c>
      <c r="B24" s="58" t="s">
        <v>168</v>
      </c>
      <c r="C24" s="99"/>
      <c r="D24" s="99" t="s">
        <v>150</v>
      </c>
      <c r="E24" s="99">
        <v>8</v>
      </c>
      <c r="F24" s="109"/>
      <c r="G24" s="100">
        <f t="shared" si="0"/>
        <v>0</v>
      </c>
      <c r="H24" s="101"/>
      <c r="I24" s="100">
        <f t="shared" si="1"/>
        <v>0</v>
      </c>
      <c r="J24" s="102"/>
    </row>
    <row r="25" spans="1:10" s="103" customFormat="1" ht="54.75" customHeight="1">
      <c r="A25" s="96">
        <v>23</v>
      </c>
      <c r="B25" s="76" t="s">
        <v>169</v>
      </c>
      <c r="C25" s="96"/>
      <c r="D25" s="96" t="s">
        <v>150</v>
      </c>
      <c r="E25" s="99">
        <v>2</v>
      </c>
      <c r="F25" s="100"/>
      <c r="G25" s="100">
        <f t="shared" si="0"/>
        <v>0</v>
      </c>
      <c r="H25" s="101"/>
      <c r="I25" s="100">
        <f t="shared" si="1"/>
        <v>0</v>
      </c>
      <c r="J25" s="102"/>
    </row>
    <row r="26" spans="1:10" ht="89.25" customHeight="1">
      <c r="A26" s="96">
        <v>24</v>
      </c>
      <c r="B26" s="76" t="s">
        <v>170</v>
      </c>
      <c r="C26" s="96"/>
      <c r="D26" s="96" t="s">
        <v>171</v>
      </c>
      <c r="E26" s="99">
        <v>100</v>
      </c>
      <c r="F26" s="100"/>
      <c r="G26" s="100">
        <f t="shared" si="0"/>
        <v>0</v>
      </c>
      <c r="H26" s="101"/>
      <c r="I26" s="100">
        <f t="shared" si="1"/>
        <v>0</v>
      </c>
      <c r="J26" s="102"/>
    </row>
    <row r="27" spans="1:10" ht="36.75" customHeight="1">
      <c r="A27" s="96">
        <v>25</v>
      </c>
      <c r="B27" s="108" t="s">
        <v>172</v>
      </c>
      <c r="C27" s="96"/>
      <c r="D27" s="96" t="s">
        <v>150</v>
      </c>
      <c r="E27" s="99">
        <v>60</v>
      </c>
      <c r="F27" s="100"/>
      <c r="G27" s="100">
        <f t="shared" si="0"/>
        <v>0</v>
      </c>
      <c r="H27" s="101"/>
      <c r="I27" s="100">
        <f t="shared" si="1"/>
        <v>0</v>
      </c>
      <c r="J27" s="102"/>
    </row>
    <row r="28" spans="1:10" ht="35.25" customHeight="1">
      <c r="A28" s="96">
        <v>26</v>
      </c>
      <c r="B28" s="108" t="s">
        <v>173</v>
      </c>
      <c r="C28" s="96"/>
      <c r="D28" s="96" t="s">
        <v>150</v>
      </c>
      <c r="E28" s="99">
        <v>10</v>
      </c>
      <c r="F28" s="100"/>
      <c r="G28" s="100">
        <f t="shared" si="0"/>
        <v>0</v>
      </c>
      <c r="H28" s="101"/>
      <c r="I28" s="100">
        <f t="shared" si="1"/>
        <v>0</v>
      </c>
      <c r="J28" s="110"/>
    </row>
    <row r="29" spans="1:10" ht="35.25" customHeight="1">
      <c r="A29" s="96">
        <v>27</v>
      </c>
      <c r="B29" s="24" t="s">
        <v>174</v>
      </c>
      <c r="C29" s="111"/>
      <c r="D29" s="112" t="s">
        <v>150</v>
      </c>
      <c r="E29" s="112">
        <v>18</v>
      </c>
      <c r="F29" s="113"/>
      <c r="G29" s="100">
        <f t="shared" si="0"/>
        <v>0</v>
      </c>
      <c r="H29" s="101"/>
      <c r="I29" s="100">
        <f t="shared" si="1"/>
        <v>0</v>
      </c>
      <c r="J29" s="102"/>
    </row>
    <row r="30" spans="1:10" ht="36" customHeight="1">
      <c r="A30" s="96">
        <v>28</v>
      </c>
      <c r="B30" s="24" t="s">
        <v>175</v>
      </c>
      <c r="C30" s="96"/>
      <c r="D30" s="96" t="s">
        <v>150</v>
      </c>
      <c r="E30" s="99">
        <v>7</v>
      </c>
      <c r="F30" s="100"/>
      <c r="G30" s="100">
        <f t="shared" si="0"/>
        <v>0</v>
      </c>
      <c r="H30" s="101"/>
      <c r="I30" s="100">
        <f t="shared" si="1"/>
        <v>0</v>
      </c>
      <c r="J30" s="114"/>
    </row>
    <row r="31" spans="1:10" ht="34.5" customHeight="1">
      <c r="A31" s="96">
        <v>29</v>
      </c>
      <c r="B31" s="24" t="s">
        <v>176</v>
      </c>
      <c r="C31" s="96"/>
      <c r="D31" s="96" t="s">
        <v>171</v>
      </c>
      <c r="E31" s="99">
        <v>60</v>
      </c>
      <c r="F31" s="100"/>
      <c r="G31" s="100">
        <f t="shared" si="0"/>
        <v>0</v>
      </c>
      <c r="H31" s="101"/>
      <c r="I31" s="100">
        <f t="shared" si="1"/>
        <v>0</v>
      </c>
      <c r="J31" s="102"/>
    </row>
    <row r="32" spans="1:10" ht="23.25" customHeight="1">
      <c r="A32" s="96">
        <v>30</v>
      </c>
      <c r="B32" s="115" t="s">
        <v>177</v>
      </c>
      <c r="C32" s="96"/>
      <c r="D32" s="96" t="s">
        <v>121</v>
      </c>
      <c r="E32" s="99">
        <v>2000</v>
      </c>
      <c r="F32" s="100"/>
      <c r="G32" s="100">
        <f t="shared" si="0"/>
        <v>0</v>
      </c>
      <c r="H32" s="101"/>
      <c r="I32" s="100">
        <f t="shared" si="1"/>
        <v>0</v>
      </c>
      <c r="J32" s="110"/>
    </row>
    <row r="33" spans="1:10" ht="33" customHeight="1">
      <c r="A33" s="96">
        <v>31</v>
      </c>
      <c r="B33" s="24" t="s">
        <v>178</v>
      </c>
      <c r="C33" s="96"/>
      <c r="D33" s="96" t="s">
        <v>150</v>
      </c>
      <c r="E33" s="99">
        <v>10</v>
      </c>
      <c r="F33" s="100"/>
      <c r="G33" s="100">
        <f t="shared" si="0"/>
        <v>0</v>
      </c>
      <c r="H33" s="101"/>
      <c r="I33" s="100">
        <f t="shared" si="1"/>
        <v>0</v>
      </c>
      <c r="J33" s="102"/>
    </row>
    <row r="34" spans="1:10" ht="27.75" customHeight="1">
      <c r="A34" s="96">
        <v>32</v>
      </c>
      <c r="B34" s="116" t="s">
        <v>179</v>
      </c>
      <c r="C34" s="112"/>
      <c r="D34" s="112" t="s">
        <v>171</v>
      </c>
      <c r="E34" s="112">
        <v>160</v>
      </c>
      <c r="F34" s="113"/>
      <c r="G34" s="100">
        <f t="shared" si="0"/>
        <v>0</v>
      </c>
      <c r="H34" s="101"/>
      <c r="I34" s="100">
        <f t="shared" si="1"/>
        <v>0</v>
      </c>
      <c r="J34" s="102"/>
    </row>
    <row r="35" spans="1:10" ht="33.75">
      <c r="A35" s="96">
        <v>33</v>
      </c>
      <c r="B35" s="76" t="s">
        <v>180</v>
      </c>
      <c r="C35" s="96"/>
      <c r="D35" s="96" t="s">
        <v>150</v>
      </c>
      <c r="E35" s="99">
        <v>42</v>
      </c>
      <c r="F35" s="100"/>
      <c r="G35" s="100">
        <f t="shared" si="0"/>
        <v>0</v>
      </c>
      <c r="H35" s="101"/>
      <c r="I35" s="100">
        <f t="shared" si="1"/>
        <v>0</v>
      </c>
      <c r="J35" s="102"/>
    </row>
    <row r="36" spans="1:10" ht="46.5" customHeight="1">
      <c r="A36" s="96">
        <v>34</v>
      </c>
      <c r="B36" s="76" t="s">
        <v>181</v>
      </c>
      <c r="C36" s="102"/>
      <c r="D36" s="75" t="s">
        <v>150</v>
      </c>
      <c r="E36" s="98">
        <v>42</v>
      </c>
      <c r="F36" s="100"/>
      <c r="G36" s="100">
        <f t="shared" si="0"/>
        <v>0</v>
      </c>
      <c r="H36" s="101"/>
      <c r="I36" s="100">
        <f t="shared" si="1"/>
        <v>0</v>
      </c>
      <c r="J36" s="102"/>
    </row>
    <row r="37" spans="1:10" ht="22.5">
      <c r="A37" s="96">
        <v>35</v>
      </c>
      <c r="B37" s="24" t="s">
        <v>182</v>
      </c>
      <c r="C37" s="96"/>
      <c r="D37" s="75" t="s">
        <v>150</v>
      </c>
      <c r="E37" s="99">
        <v>10</v>
      </c>
      <c r="F37" s="159"/>
      <c r="G37" s="100">
        <f t="shared" si="0"/>
        <v>0</v>
      </c>
      <c r="H37" s="73"/>
      <c r="I37" s="100">
        <f t="shared" si="1"/>
        <v>0</v>
      </c>
      <c r="J37" s="102"/>
    </row>
    <row r="38" spans="1:10" ht="22.5">
      <c r="A38" s="96">
        <v>36</v>
      </c>
      <c r="B38" s="24" t="s">
        <v>183</v>
      </c>
      <c r="C38" s="96"/>
      <c r="D38" s="75" t="s">
        <v>150</v>
      </c>
      <c r="E38" s="99">
        <v>6</v>
      </c>
      <c r="F38" s="159"/>
      <c r="G38" s="100">
        <f t="shared" si="0"/>
        <v>0</v>
      </c>
      <c r="H38" s="73"/>
      <c r="I38" s="100">
        <f t="shared" si="1"/>
        <v>0</v>
      </c>
      <c r="J38" s="102"/>
    </row>
    <row r="39" spans="1:10" ht="27.75" customHeight="1">
      <c r="A39" s="96">
        <v>37</v>
      </c>
      <c r="B39" s="117" t="s">
        <v>184</v>
      </c>
      <c r="C39" s="102"/>
      <c r="D39" s="75" t="s">
        <v>121</v>
      </c>
      <c r="E39" s="98">
        <v>100</v>
      </c>
      <c r="F39" s="100"/>
      <c r="G39" s="100">
        <f t="shared" si="0"/>
        <v>0</v>
      </c>
      <c r="H39" s="73"/>
      <c r="I39" s="100">
        <f t="shared" si="1"/>
        <v>0</v>
      </c>
      <c r="J39" s="102"/>
    </row>
    <row r="40" spans="1:10" ht="34.5" customHeight="1">
      <c r="A40" s="96">
        <v>38</v>
      </c>
      <c r="B40" s="117" t="s">
        <v>185</v>
      </c>
      <c r="C40" s="102"/>
      <c r="D40" s="75" t="s">
        <v>150</v>
      </c>
      <c r="E40" s="98">
        <v>6</v>
      </c>
      <c r="F40" s="100"/>
      <c r="G40" s="100">
        <f t="shared" si="0"/>
        <v>0</v>
      </c>
      <c r="H40" s="101"/>
      <c r="I40" s="100">
        <f t="shared" si="1"/>
        <v>0</v>
      </c>
      <c r="J40" s="102"/>
    </row>
    <row r="41" spans="1:10" ht="33.75">
      <c r="A41" s="96">
        <v>39</v>
      </c>
      <c r="B41" s="117" t="s">
        <v>186</v>
      </c>
      <c r="C41" s="102"/>
      <c r="D41" s="75" t="s">
        <v>150</v>
      </c>
      <c r="E41" s="98">
        <v>6</v>
      </c>
      <c r="F41" s="100"/>
      <c r="G41" s="100">
        <f t="shared" si="0"/>
        <v>0</v>
      </c>
      <c r="H41" s="101"/>
      <c r="I41" s="100">
        <f t="shared" si="1"/>
        <v>0</v>
      </c>
      <c r="J41" s="102"/>
    </row>
    <row r="42" spans="1:10" ht="22.5">
      <c r="A42" s="96">
        <v>40</v>
      </c>
      <c r="B42" s="117" t="s">
        <v>187</v>
      </c>
      <c r="C42" s="102"/>
      <c r="D42" s="75" t="s">
        <v>150</v>
      </c>
      <c r="E42" s="98">
        <v>4</v>
      </c>
      <c r="F42" s="100"/>
      <c r="G42" s="100">
        <f t="shared" si="0"/>
        <v>0</v>
      </c>
      <c r="H42" s="73"/>
      <c r="I42" s="100">
        <f t="shared" si="1"/>
        <v>0</v>
      </c>
      <c r="J42" s="118"/>
    </row>
    <row r="43" spans="1:10" ht="27.75" customHeight="1">
      <c r="A43" s="96">
        <v>41</v>
      </c>
      <c r="B43" s="58" t="s">
        <v>188</v>
      </c>
      <c r="C43" s="119"/>
      <c r="D43" s="98" t="s">
        <v>150</v>
      </c>
      <c r="E43" s="98">
        <v>4</v>
      </c>
      <c r="F43" s="109"/>
      <c r="G43" s="100">
        <f t="shared" si="0"/>
        <v>0</v>
      </c>
      <c r="H43" s="120"/>
      <c r="I43" s="100">
        <f t="shared" si="1"/>
        <v>0</v>
      </c>
      <c r="J43" s="121"/>
    </row>
    <row r="44" spans="2:10" ht="34.5" customHeight="1">
      <c r="B44" s="94"/>
      <c r="C44" s="122"/>
      <c r="D44" s="123"/>
      <c r="E44" s="123"/>
      <c r="F44" s="68" t="s">
        <v>54</v>
      </c>
      <c r="G44" s="124">
        <f>SUM(G3:G43)</f>
        <v>0</v>
      </c>
      <c r="H44" s="125"/>
      <c r="I44" s="126">
        <f>SUM(I3:I43)</f>
        <v>0</v>
      </c>
      <c r="J44" s="127"/>
    </row>
    <row r="45" spans="2:10" ht="11.25">
      <c r="B45" s="103"/>
      <c r="G45" s="128"/>
      <c r="H45" s="129"/>
      <c r="I45" s="129"/>
      <c r="J45" s="127"/>
    </row>
    <row r="46" spans="1:9" ht="18.75" customHeight="1">
      <c r="A46" s="64"/>
      <c r="B46" s="138" t="s">
        <v>189</v>
      </c>
      <c r="C46" s="63"/>
      <c r="D46" s="63"/>
      <c r="E46" s="63"/>
      <c r="F46" s="63"/>
      <c r="G46" s="131"/>
      <c r="H46" s="132"/>
      <c r="I46" s="133"/>
    </row>
    <row r="47" spans="2:9" ht="21.75" customHeight="1">
      <c r="B47" s="138" t="s">
        <v>190</v>
      </c>
      <c r="C47" s="63"/>
      <c r="D47" s="63"/>
      <c r="E47" s="63"/>
      <c r="F47" s="63"/>
      <c r="G47" s="63"/>
      <c r="H47" s="134"/>
      <c r="I47" s="135"/>
    </row>
    <row r="48" spans="2:9" s="171" customFormat="1" ht="27.75" customHeight="1">
      <c r="B48" s="213" t="s">
        <v>271</v>
      </c>
      <c r="C48" s="213"/>
      <c r="D48" s="213"/>
      <c r="E48" s="213"/>
      <c r="F48" s="213"/>
      <c r="G48" s="213"/>
      <c r="H48" s="213"/>
      <c r="I48" s="213"/>
    </row>
    <row r="49" spans="2:9" s="171" customFormat="1" ht="21.75" customHeight="1">
      <c r="B49" s="177" t="s">
        <v>272</v>
      </c>
      <c r="F49" s="186"/>
      <c r="G49" s="186"/>
      <c r="H49" s="187"/>
      <c r="I49" s="187"/>
    </row>
    <row r="50" s="171" customFormat="1" ht="28.5" customHeight="1">
      <c r="B50" s="177" t="s">
        <v>273</v>
      </c>
    </row>
    <row r="51" spans="1:9" s="171" customFormat="1" ht="24" customHeight="1">
      <c r="A51" s="186"/>
      <c r="B51" s="177" t="s">
        <v>274</v>
      </c>
      <c r="C51" s="189"/>
      <c r="D51" s="189"/>
      <c r="E51" s="189"/>
      <c r="F51" s="189"/>
      <c r="G51" s="189"/>
      <c r="H51" s="189"/>
      <c r="I51" s="189"/>
    </row>
    <row r="52" spans="1:9" s="171" customFormat="1" ht="35.25" customHeight="1">
      <c r="A52" s="186"/>
      <c r="B52" s="213" t="s">
        <v>275</v>
      </c>
      <c r="C52" s="213"/>
      <c r="D52" s="213"/>
      <c r="E52" s="213"/>
      <c r="F52" s="213"/>
      <c r="G52" s="213"/>
      <c r="H52" s="213"/>
      <c r="I52" s="213"/>
    </row>
    <row r="53" spans="1:9" s="171" customFormat="1" ht="64.5" customHeight="1">
      <c r="A53" s="186"/>
      <c r="B53" s="213" t="s">
        <v>276</v>
      </c>
      <c r="C53" s="213"/>
      <c r="D53" s="213"/>
      <c r="E53" s="213"/>
      <c r="F53" s="213"/>
      <c r="G53" s="213"/>
      <c r="H53" s="213"/>
      <c r="I53" s="213"/>
    </row>
    <row r="54" spans="2:9" s="171" customFormat="1" ht="33.75" customHeight="1">
      <c r="B54" s="226" t="s">
        <v>277</v>
      </c>
      <c r="C54" s="226"/>
      <c r="D54" s="226"/>
      <c r="E54" s="226"/>
      <c r="F54" s="226"/>
      <c r="G54" s="226"/>
      <c r="H54" s="226"/>
      <c r="I54" s="226"/>
    </row>
    <row r="55" spans="2:9" s="171" customFormat="1" ht="55.5" customHeight="1">
      <c r="B55" s="213" t="s">
        <v>278</v>
      </c>
      <c r="C55" s="213"/>
      <c r="D55" s="213"/>
      <c r="E55" s="213"/>
      <c r="F55" s="213"/>
      <c r="G55" s="213"/>
      <c r="H55" s="213"/>
      <c r="I55" s="213"/>
    </row>
    <row r="56" spans="2:9" s="171" customFormat="1" ht="30" customHeight="1">
      <c r="B56" s="223" t="s">
        <v>279</v>
      </c>
      <c r="C56" s="223"/>
      <c r="D56" s="223"/>
      <c r="E56" s="223"/>
      <c r="F56" s="223"/>
      <c r="G56" s="223"/>
      <c r="H56" s="223"/>
      <c r="I56" s="223"/>
    </row>
    <row r="57" spans="2:9" ht="11.25">
      <c r="B57" s="130" t="s">
        <v>191</v>
      </c>
      <c r="C57" s="63"/>
      <c r="D57" s="63"/>
      <c r="E57" s="63"/>
      <c r="F57" s="63"/>
      <c r="G57" s="131"/>
      <c r="H57" s="136"/>
      <c r="I57" s="136"/>
    </row>
    <row r="58" spans="2:9" s="171" customFormat="1" ht="11.25">
      <c r="B58" s="185" t="s">
        <v>259</v>
      </c>
      <c r="G58" s="186"/>
      <c r="H58" s="187"/>
      <c r="I58" s="187"/>
    </row>
    <row r="59" spans="2:6" s="171" customFormat="1" ht="11.25">
      <c r="B59" s="188" t="s">
        <v>260</v>
      </c>
      <c r="D59" s="186"/>
      <c r="E59" s="186"/>
      <c r="F59" s="186"/>
    </row>
    <row r="60" spans="2:6" s="171" customFormat="1" ht="11.25">
      <c r="B60" s="188" t="s">
        <v>261</v>
      </c>
      <c r="C60" s="186"/>
      <c r="D60" s="186"/>
      <c r="E60" s="186"/>
      <c r="F60" s="186"/>
    </row>
    <row r="61" s="171" customFormat="1" ht="11.25">
      <c r="B61" s="179" t="s">
        <v>262</v>
      </c>
    </row>
    <row r="62" s="171" customFormat="1" ht="15" customHeight="1">
      <c r="B62" s="177" t="s">
        <v>263</v>
      </c>
    </row>
    <row r="63" s="171" customFormat="1" ht="12.75" customHeight="1">
      <c r="B63" s="179" t="s">
        <v>264</v>
      </c>
    </row>
    <row r="64" s="171" customFormat="1" ht="11.25">
      <c r="B64" s="179" t="s">
        <v>265</v>
      </c>
    </row>
    <row r="65" spans="2:9" s="171" customFormat="1" ht="10.5" customHeight="1">
      <c r="B65" s="213" t="s">
        <v>266</v>
      </c>
      <c r="C65" s="213"/>
      <c r="D65" s="213"/>
      <c r="E65" s="213"/>
      <c r="F65" s="213"/>
      <c r="G65" s="213"/>
      <c r="H65" s="213"/>
      <c r="I65" s="213"/>
    </row>
    <row r="66" s="171" customFormat="1" ht="11.25">
      <c r="B66" s="179" t="s">
        <v>267</v>
      </c>
    </row>
    <row r="67" s="171" customFormat="1" ht="11.25">
      <c r="B67" s="179" t="s">
        <v>268</v>
      </c>
    </row>
    <row r="68" spans="2:10" s="171" customFormat="1" ht="13.5" customHeight="1">
      <c r="B68" s="179" t="s">
        <v>269</v>
      </c>
      <c r="J68" s="175"/>
    </row>
    <row r="69" s="171" customFormat="1" ht="15" customHeight="1">
      <c r="B69" s="179" t="s">
        <v>270</v>
      </c>
    </row>
    <row r="70" spans="2:9" ht="18" customHeight="1">
      <c r="B70" s="138" t="s">
        <v>192</v>
      </c>
      <c r="C70" s="63"/>
      <c r="D70" s="63"/>
      <c r="E70" s="63"/>
      <c r="F70" s="63"/>
      <c r="G70" s="63"/>
      <c r="H70" s="63"/>
      <c r="I70" s="63"/>
    </row>
    <row r="71" spans="2:9" s="171" customFormat="1" ht="34.5" customHeight="1">
      <c r="B71" s="213" t="s">
        <v>258</v>
      </c>
      <c r="C71" s="213"/>
      <c r="D71" s="213"/>
      <c r="E71" s="213"/>
      <c r="F71" s="213"/>
      <c r="G71" s="213"/>
      <c r="H71" s="213"/>
      <c r="I71" s="213"/>
    </row>
    <row r="72" spans="2:6" s="171" customFormat="1" ht="12" customHeight="1">
      <c r="B72" s="179" t="s">
        <v>193</v>
      </c>
      <c r="C72" s="179"/>
      <c r="D72" s="179"/>
      <c r="E72" s="179"/>
      <c r="F72" s="179"/>
    </row>
    <row r="73" spans="2:9" ht="17.25" customHeight="1">
      <c r="B73" s="138" t="s">
        <v>194</v>
      </c>
      <c r="C73" s="63"/>
      <c r="D73" s="63"/>
      <c r="E73" s="63"/>
      <c r="F73" s="63"/>
      <c r="G73" s="63"/>
      <c r="H73" s="63"/>
      <c r="I73" s="63"/>
    </row>
    <row r="74" s="171" customFormat="1" ht="12" customHeight="1">
      <c r="B74" s="179" t="s">
        <v>255</v>
      </c>
    </row>
    <row r="75" s="171" customFormat="1" ht="12" customHeight="1">
      <c r="B75" s="179" t="s">
        <v>256</v>
      </c>
    </row>
    <row r="76" s="171" customFormat="1" ht="13.5" customHeight="1">
      <c r="B76" s="179" t="s">
        <v>257</v>
      </c>
    </row>
    <row r="77" spans="2:9" ht="15.75" customHeight="1">
      <c r="B77" s="138" t="s">
        <v>195</v>
      </c>
      <c r="C77" s="63"/>
      <c r="D77" s="63"/>
      <c r="E77" s="63"/>
      <c r="F77" s="63"/>
      <c r="G77" s="63"/>
      <c r="H77" s="63"/>
      <c r="I77" s="63"/>
    </row>
    <row r="78" s="171" customFormat="1" ht="11.25">
      <c r="B78" s="179" t="s">
        <v>248</v>
      </c>
    </row>
    <row r="79" s="171" customFormat="1" ht="11.25">
      <c r="B79" s="179" t="s">
        <v>249</v>
      </c>
    </row>
    <row r="80" s="171" customFormat="1" ht="11.25">
      <c r="B80" s="179" t="s">
        <v>250</v>
      </c>
    </row>
    <row r="81" spans="2:7" s="171" customFormat="1" ht="11.25">
      <c r="B81" s="179" t="s">
        <v>251</v>
      </c>
      <c r="E81" s="180"/>
      <c r="F81" s="181"/>
      <c r="G81" s="181"/>
    </row>
    <row r="82" s="171" customFormat="1" ht="11.25">
      <c r="B82" s="179" t="s">
        <v>252</v>
      </c>
    </row>
    <row r="83" s="171" customFormat="1" ht="11.25">
      <c r="B83" s="171" t="s">
        <v>196</v>
      </c>
    </row>
    <row r="84" s="171" customFormat="1" ht="11.25">
      <c r="B84" s="171" t="s">
        <v>197</v>
      </c>
    </row>
    <row r="85" s="171" customFormat="1" ht="11.25">
      <c r="B85" s="171" t="s">
        <v>198</v>
      </c>
    </row>
    <row r="86" spans="2:6" s="171" customFormat="1" ht="11.25">
      <c r="B86" s="182" t="s">
        <v>253</v>
      </c>
      <c r="C86" s="182"/>
      <c r="D86" s="182"/>
      <c r="E86" s="182"/>
      <c r="F86" s="182"/>
    </row>
    <row r="87" spans="2:6" s="171" customFormat="1" ht="11.25">
      <c r="B87" s="182" t="s">
        <v>254</v>
      </c>
      <c r="C87" s="182"/>
      <c r="D87" s="182"/>
      <c r="E87" s="182"/>
      <c r="F87" s="182"/>
    </row>
    <row r="88" spans="2:6" s="171" customFormat="1" ht="11.25">
      <c r="B88" s="183" t="s">
        <v>199</v>
      </c>
      <c r="C88" s="182"/>
      <c r="D88" s="182"/>
      <c r="E88" s="182"/>
      <c r="F88" s="182"/>
    </row>
    <row r="89" s="171" customFormat="1" ht="11.25">
      <c r="B89" s="183" t="s">
        <v>200</v>
      </c>
    </row>
    <row r="90" s="171" customFormat="1" ht="11.25">
      <c r="B90" s="183" t="s">
        <v>196</v>
      </c>
    </row>
    <row r="91" s="171" customFormat="1" ht="11.25">
      <c r="B91" s="183" t="s">
        <v>201</v>
      </c>
    </row>
    <row r="92" s="171" customFormat="1" ht="11.25">
      <c r="B92" s="184" t="s">
        <v>202</v>
      </c>
    </row>
    <row r="93" spans="2:9" s="37" customFormat="1" ht="17.25" customHeight="1">
      <c r="B93" s="138" t="s">
        <v>203</v>
      </c>
      <c r="C93" s="90"/>
      <c r="D93" s="90"/>
      <c r="E93" s="90"/>
      <c r="F93" s="90"/>
      <c r="G93" s="90"/>
      <c r="H93" s="90"/>
      <c r="I93" s="90"/>
    </row>
    <row r="94" spans="2:7" s="171" customFormat="1" ht="11.25">
      <c r="B94" s="177" t="s">
        <v>243</v>
      </c>
      <c r="C94" s="178"/>
      <c r="D94" s="176"/>
      <c r="E94" s="176"/>
      <c r="F94" s="176"/>
      <c r="G94" s="176"/>
    </row>
    <row r="95" s="171" customFormat="1" ht="11.25">
      <c r="B95" s="171" t="s">
        <v>204</v>
      </c>
    </row>
    <row r="96" spans="2:6" s="171" customFormat="1" ht="11.25">
      <c r="B96" s="177" t="s">
        <v>244</v>
      </c>
      <c r="C96" s="178"/>
      <c r="D96" s="176"/>
      <c r="E96" s="176"/>
      <c r="F96" s="176"/>
    </row>
    <row r="97" spans="2:6" s="171" customFormat="1" ht="10.5" customHeight="1">
      <c r="B97" s="177" t="s">
        <v>245</v>
      </c>
      <c r="C97" s="178"/>
      <c r="D97" s="176"/>
      <c r="E97" s="176"/>
      <c r="F97" s="176"/>
    </row>
    <row r="98" s="171" customFormat="1" ht="12" customHeight="1">
      <c r="B98" s="179" t="s">
        <v>246</v>
      </c>
    </row>
    <row r="99" s="171" customFormat="1" ht="11.25">
      <c r="B99" s="179" t="s">
        <v>247</v>
      </c>
    </row>
    <row r="100" spans="2:9" ht="15" customHeight="1">
      <c r="B100" s="138" t="s">
        <v>205</v>
      </c>
      <c r="C100" s="63"/>
      <c r="D100" s="63"/>
      <c r="E100" s="63"/>
      <c r="F100" s="63"/>
      <c r="G100" s="63"/>
      <c r="H100" s="63"/>
      <c r="I100" s="63"/>
    </row>
    <row r="101" s="171" customFormat="1" ht="11.25">
      <c r="B101" s="171" t="s">
        <v>206</v>
      </c>
    </row>
    <row r="102" s="171" customFormat="1" ht="11.25">
      <c r="B102" s="171" t="s">
        <v>207</v>
      </c>
    </row>
    <row r="103" spans="1:10" s="172" customFormat="1" ht="11.25">
      <c r="A103" s="171"/>
      <c r="B103" s="171" t="s">
        <v>208</v>
      </c>
      <c r="C103" s="171"/>
      <c r="D103" s="171"/>
      <c r="E103" s="171"/>
      <c r="F103" s="171"/>
      <c r="G103" s="171"/>
      <c r="H103" s="171"/>
      <c r="I103" s="171"/>
      <c r="J103" s="171"/>
    </row>
    <row r="104" spans="1:10" s="171" customFormat="1" ht="11.25">
      <c r="A104" s="172"/>
      <c r="B104" s="173" t="s">
        <v>199</v>
      </c>
      <c r="J104" s="172"/>
    </row>
    <row r="105" s="171" customFormat="1" ht="11.25">
      <c r="B105" s="173" t="s">
        <v>200</v>
      </c>
    </row>
    <row r="106" spans="2:9" s="171" customFormat="1" ht="11.25">
      <c r="B106" s="173" t="s">
        <v>196</v>
      </c>
      <c r="I106" s="172"/>
    </row>
    <row r="107" spans="2:8" s="171" customFormat="1" ht="11.25">
      <c r="B107" s="174" t="s">
        <v>201</v>
      </c>
      <c r="C107" s="172"/>
      <c r="D107" s="172"/>
      <c r="E107" s="172"/>
      <c r="F107" s="172"/>
      <c r="G107" s="172"/>
      <c r="H107" s="172"/>
    </row>
    <row r="108" s="171" customFormat="1" ht="11.25">
      <c r="B108" s="173" t="s">
        <v>209</v>
      </c>
    </row>
    <row r="109" s="171" customFormat="1" ht="11.25">
      <c r="B109" s="171" t="s">
        <v>210</v>
      </c>
    </row>
    <row r="110" spans="1:10" s="172" customFormat="1" ht="11.25">
      <c r="A110" s="171"/>
      <c r="B110" s="171" t="s">
        <v>211</v>
      </c>
      <c r="C110" s="171"/>
      <c r="D110" s="171"/>
      <c r="E110" s="171"/>
      <c r="F110" s="171"/>
      <c r="G110" s="171"/>
      <c r="H110" s="171"/>
      <c r="I110" s="171"/>
      <c r="J110" s="171"/>
    </row>
    <row r="111" spans="2:9" s="172" customFormat="1" ht="11.25">
      <c r="B111" s="175" t="s">
        <v>212</v>
      </c>
      <c r="C111" s="171"/>
      <c r="D111" s="171"/>
      <c r="E111" s="171"/>
      <c r="F111" s="171"/>
      <c r="G111" s="171"/>
      <c r="H111" s="171"/>
      <c r="I111" s="171"/>
    </row>
    <row r="112" spans="1:10" s="171" customFormat="1" ht="11.25">
      <c r="A112" s="172"/>
      <c r="B112" s="176" t="s">
        <v>213</v>
      </c>
      <c r="C112" s="176"/>
      <c r="D112" s="176"/>
      <c r="E112" s="176"/>
      <c r="F112" s="176"/>
      <c r="G112" s="176"/>
      <c r="J112" s="172"/>
    </row>
    <row r="113" spans="1:10" s="37" customFormat="1" ht="11.25">
      <c r="A113" s="2"/>
      <c r="B113" s="139" t="s">
        <v>214</v>
      </c>
      <c r="C113" s="139"/>
      <c r="D113" s="139"/>
      <c r="E113" s="139"/>
      <c r="F113" s="139"/>
      <c r="G113" s="140"/>
      <c r="H113" s="139"/>
      <c r="I113" s="139"/>
      <c r="J113" s="2"/>
    </row>
    <row r="114" spans="1:10" ht="11.25">
      <c r="A114" s="37"/>
      <c r="B114" s="139" t="s">
        <v>215</v>
      </c>
      <c r="C114" s="139"/>
      <c r="D114" s="139"/>
      <c r="E114" s="139"/>
      <c r="F114" s="139"/>
      <c r="G114" s="134"/>
      <c r="H114" s="139"/>
      <c r="I114" s="134"/>
      <c r="J114" s="37"/>
    </row>
    <row r="115" spans="2:9" ht="11.25">
      <c r="B115" s="130" t="s">
        <v>216</v>
      </c>
      <c r="C115" s="130"/>
      <c r="D115" s="130"/>
      <c r="E115" s="130"/>
      <c r="F115" s="130"/>
      <c r="G115" s="141"/>
      <c r="H115" s="130"/>
      <c r="I115" s="130"/>
    </row>
    <row r="116" spans="2:9" ht="11.25">
      <c r="B116" s="130" t="s">
        <v>217</v>
      </c>
      <c r="C116" s="130"/>
      <c r="D116" s="130"/>
      <c r="E116" s="130"/>
      <c r="F116" s="130"/>
      <c r="G116" s="63"/>
      <c r="H116" s="130"/>
      <c r="I116" s="63"/>
    </row>
    <row r="117" spans="2:10" ht="11.25">
      <c r="B117" s="130" t="s">
        <v>218</v>
      </c>
      <c r="C117" s="130"/>
      <c r="D117" s="130"/>
      <c r="E117" s="130"/>
      <c r="F117" s="130"/>
      <c r="G117" s="130"/>
      <c r="H117" s="63"/>
      <c r="I117" s="63"/>
      <c r="J117" s="2" t="s">
        <v>219</v>
      </c>
    </row>
    <row r="118" spans="2:9" ht="11.25">
      <c r="B118" s="130" t="s">
        <v>220</v>
      </c>
      <c r="C118" s="130"/>
      <c r="D118" s="130"/>
      <c r="E118" s="130"/>
      <c r="F118" s="130"/>
      <c r="G118" s="130"/>
      <c r="H118" s="63"/>
      <c r="I118" s="63"/>
    </row>
    <row r="119" spans="2:7" ht="11.25">
      <c r="B119" s="142"/>
      <c r="C119" s="142"/>
      <c r="D119" s="142"/>
      <c r="E119" s="142"/>
      <c r="F119" s="142"/>
      <c r="G119" s="142"/>
    </row>
    <row r="120" spans="2:10" ht="11.25">
      <c r="B120" s="142"/>
      <c r="C120" s="142"/>
      <c r="D120" s="142"/>
      <c r="E120" s="142"/>
      <c r="F120" s="142"/>
      <c r="G120" s="142"/>
      <c r="H120" s="224" t="s">
        <v>110</v>
      </c>
      <c r="I120" s="224"/>
      <c r="J120" s="224"/>
    </row>
  </sheetData>
  <sheetProtection selectLockedCells="1" selectUnlockedCells="1"/>
  <mergeCells count="10">
    <mergeCell ref="B56:I56"/>
    <mergeCell ref="B65:I65"/>
    <mergeCell ref="B71:I71"/>
    <mergeCell ref="H120:J120"/>
    <mergeCell ref="A1:I1"/>
    <mergeCell ref="B48:I48"/>
    <mergeCell ref="B52:I52"/>
    <mergeCell ref="B53:I53"/>
    <mergeCell ref="B54:I54"/>
    <mergeCell ref="B55:I55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85" r:id="rId1"/>
  <headerFooter alignWithMargins="0">
    <oddHeader>&amp;CZP/30/2022</oddHeader>
  </headerFooter>
  <rowBreaks count="5" manualBreakCount="5">
    <brk id="19" max="9" man="1"/>
    <brk id="29" max="9" man="1"/>
    <brk id="45" max="255" man="1"/>
    <brk id="69" max="9" man="1"/>
    <brk id="9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zoomScalePageLayoutView="0" workbookViewId="0" topLeftCell="A1">
      <selection activeCell="B15" sqref="B15:I15"/>
    </sheetView>
  </sheetViews>
  <sheetFormatPr defaultColWidth="9.140625" defaultRowHeight="15"/>
  <cols>
    <col min="1" max="1" width="4.28125" style="2" customWidth="1"/>
    <col min="2" max="2" width="38.28125" style="2" customWidth="1"/>
    <col min="3" max="3" width="7.28125" style="2" customWidth="1"/>
    <col min="4" max="4" width="8.28125" style="2" customWidth="1"/>
    <col min="5" max="5" width="10.7109375" style="2" customWidth="1"/>
    <col min="6" max="6" width="12.421875" style="2" customWidth="1"/>
    <col min="7" max="7" width="9.421875" style="2" customWidth="1"/>
    <col min="8" max="8" width="13.28125" style="2" customWidth="1"/>
    <col min="9" max="9" width="14.8515625" style="2" customWidth="1"/>
    <col min="10" max="16384" width="8.8515625" style="2" customWidth="1"/>
  </cols>
  <sheetData>
    <row r="1" spans="1:9" s="103" customFormat="1" ht="18" customHeight="1">
      <c r="A1" s="225" t="s">
        <v>221</v>
      </c>
      <c r="B1" s="225"/>
      <c r="C1" s="225"/>
      <c r="D1" s="225"/>
      <c r="E1" s="225"/>
      <c r="F1" s="225"/>
      <c r="G1" s="225"/>
      <c r="H1" s="225"/>
      <c r="I1" s="143" t="s">
        <v>222</v>
      </c>
    </row>
    <row r="2" spans="1:9" ht="33.75">
      <c r="A2" s="144" t="s">
        <v>2</v>
      </c>
      <c r="B2" s="67" t="s">
        <v>113</v>
      </c>
      <c r="C2" s="68" t="s">
        <v>114</v>
      </c>
      <c r="D2" s="68" t="s">
        <v>4</v>
      </c>
      <c r="E2" s="68" t="s">
        <v>223</v>
      </c>
      <c r="F2" s="68" t="s">
        <v>224</v>
      </c>
      <c r="G2" s="68" t="s">
        <v>58</v>
      </c>
      <c r="H2" s="68" t="s">
        <v>9</v>
      </c>
      <c r="I2" s="68" t="s">
        <v>225</v>
      </c>
    </row>
    <row r="3" spans="1:9" ht="41.25" customHeight="1">
      <c r="A3" s="28">
        <v>1</v>
      </c>
      <c r="B3" s="57" t="s">
        <v>226</v>
      </c>
      <c r="C3" s="28" t="s">
        <v>150</v>
      </c>
      <c r="D3" s="28">
        <v>20</v>
      </c>
      <c r="E3" s="29"/>
      <c r="F3" s="145">
        <f>D3*E3</f>
        <v>0</v>
      </c>
      <c r="G3" s="73"/>
      <c r="H3" s="145">
        <f>F3*1.08</f>
        <v>0</v>
      </c>
      <c r="I3" s="146"/>
    </row>
    <row r="4" spans="1:9" ht="30" customHeight="1">
      <c r="A4" s="28">
        <v>2</v>
      </c>
      <c r="B4" s="57" t="s">
        <v>227</v>
      </c>
      <c r="C4" s="28" t="s">
        <v>150</v>
      </c>
      <c r="D4" s="28">
        <v>20</v>
      </c>
      <c r="E4" s="29"/>
      <c r="F4" s="145">
        <f>D4*E4</f>
        <v>0</v>
      </c>
      <c r="G4" s="73"/>
      <c r="H4" s="145">
        <f>F4*1.08</f>
        <v>0</v>
      </c>
      <c r="I4" s="146"/>
    </row>
    <row r="5" spans="1:14" ht="45.75" customHeight="1">
      <c r="A5" s="28">
        <v>3</v>
      </c>
      <c r="B5" s="57" t="s">
        <v>228</v>
      </c>
      <c r="C5" s="28" t="s">
        <v>121</v>
      </c>
      <c r="D5" s="28">
        <v>2500</v>
      </c>
      <c r="E5" s="29"/>
      <c r="F5" s="145">
        <f>D5*E5</f>
        <v>0</v>
      </c>
      <c r="G5" s="73"/>
      <c r="H5" s="145">
        <f>F5*1.08</f>
        <v>0</v>
      </c>
      <c r="I5" s="146"/>
      <c r="J5" s="147"/>
      <c r="K5" s="147"/>
      <c r="L5" s="147"/>
      <c r="M5" s="148"/>
      <c r="N5" s="147"/>
    </row>
    <row r="6" spans="5:14" ht="23.25" customHeight="1">
      <c r="E6" s="67" t="s">
        <v>54</v>
      </c>
      <c r="F6" s="149">
        <f>SUM(F3:F5)</f>
        <v>0</v>
      </c>
      <c r="G6" s="73"/>
      <c r="H6" s="150">
        <f>+SUM(H3:H5)</f>
        <v>0</v>
      </c>
      <c r="I6" s="151"/>
      <c r="J6" s="152"/>
      <c r="K6" s="152"/>
      <c r="L6" s="147"/>
      <c r="M6" s="148"/>
      <c r="N6" s="147"/>
    </row>
    <row r="7" spans="8:11" ht="11.25">
      <c r="H7" s="153"/>
      <c r="I7" s="154"/>
      <c r="J7" s="155"/>
      <c r="K7" s="156"/>
    </row>
    <row r="8" spans="2:8" s="37" customFormat="1" ht="11.25">
      <c r="B8" s="138" t="s">
        <v>127</v>
      </c>
      <c r="C8" s="90"/>
      <c r="D8" s="90"/>
      <c r="E8" s="90"/>
      <c r="F8" s="90"/>
      <c r="G8" s="90"/>
      <c r="H8" s="90"/>
    </row>
    <row r="9" s="176" customFormat="1" ht="11.25">
      <c r="B9" s="177" t="s">
        <v>280</v>
      </c>
    </row>
    <row r="10" spans="2:5" s="176" customFormat="1" ht="11.25">
      <c r="B10" s="176" t="s">
        <v>229</v>
      </c>
      <c r="E10" s="190"/>
    </row>
    <row r="11" s="176" customFormat="1" ht="11.25">
      <c r="B11" s="177" t="s">
        <v>281</v>
      </c>
    </row>
    <row r="12" s="176" customFormat="1" ht="11.25">
      <c r="B12" s="177" t="s">
        <v>282</v>
      </c>
    </row>
    <row r="13" s="176" customFormat="1" ht="11.25">
      <c r="B13" s="177" t="s">
        <v>283</v>
      </c>
    </row>
    <row r="14" spans="2:6" s="176" customFormat="1" ht="11.25">
      <c r="B14" s="177" t="s">
        <v>230</v>
      </c>
      <c r="C14" s="177"/>
      <c r="D14" s="177"/>
      <c r="E14" s="177"/>
      <c r="F14" s="177"/>
    </row>
    <row r="16" spans="6:8" ht="11.25">
      <c r="F16" s="224" t="s">
        <v>110</v>
      </c>
      <c r="G16" s="224"/>
      <c r="H16" s="224"/>
    </row>
    <row r="47" ht="22.5" customHeight="1"/>
    <row r="48" ht="21.75" customHeight="1"/>
    <row r="49" ht="21.75" customHeight="1"/>
    <row r="50" ht="21.75" customHeight="1"/>
    <row r="51" ht="24.75" customHeight="1"/>
  </sheetData>
  <sheetProtection selectLockedCells="1" selectUnlockedCells="1"/>
  <mergeCells count="2">
    <mergeCell ref="A1:H1"/>
    <mergeCell ref="F16:H16"/>
  </mergeCells>
  <printOptions/>
  <pageMargins left="0.7086614173228347" right="0.7086614173228347" top="0.7480314960629921" bottom="0.7480314960629921" header="0.5118110236220472" footer="0.5118110236220472"/>
  <pageSetup fitToHeight="4" fitToWidth="4" horizontalDpi="600" verticalDpi="600" orientation="landscape" paperSize="9" scale="85" r:id="rId1"/>
  <headerFooter alignWithMargins="0">
    <oddHeader>&amp;CZP/30/2022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SheetLayoutView="100" zoomScalePageLayoutView="0" workbookViewId="0" topLeftCell="A1">
      <selection activeCell="B15" sqref="B15:I15"/>
    </sheetView>
  </sheetViews>
  <sheetFormatPr defaultColWidth="9.140625" defaultRowHeight="15"/>
  <cols>
    <col min="1" max="1" width="4.28125" style="2" customWidth="1"/>
    <col min="2" max="2" width="35.421875" style="2" customWidth="1"/>
    <col min="3" max="3" width="9.7109375" style="2" customWidth="1"/>
    <col min="4" max="4" width="9.28125" style="2" customWidth="1"/>
    <col min="5" max="5" width="12.421875" style="2" customWidth="1"/>
    <col min="6" max="6" width="11.8515625" style="2" customWidth="1"/>
    <col min="7" max="7" width="8.8515625" style="2" customWidth="1"/>
    <col min="8" max="8" width="12.28125" style="2" customWidth="1"/>
    <col min="9" max="9" width="17.00390625" style="2" customWidth="1"/>
    <col min="10" max="16384" width="8.8515625" style="2" customWidth="1"/>
  </cols>
  <sheetData>
    <row r="1" spans="1:9" s="37" customFormat="1" ht="24.75" customHeight="1">
      <c r="A1" s="227" t="s">
        <v>231</v>
      </c>
      <c r="B1" s="227"/>
      <c r="C1" s="227"/>
      <c r="D1" s="227"/>
      <c r="E1" s="227"/>
      <c r="F1" s="227"/>
      <c r="G1" s="227"/>
      <c r="H1" s="227"/>
      <c r="I1" s="157" t="s">
        <v>232</v>
      </c>
    </row>
    <row r="2" spans="1:9" ht="33.75">
      <c r="A2" s="67" t="s">
        <v>2</v>
      </c>
      <c r="B2" s="67" t="s">
        <v>113</v>
      </c>
      <c r="C2" s="68" t="s">
        <v>114</v>
      </c>
      <c r="D2" s="68" t="s">
        <v>233</v>
      </c>
      <c r="E2" s="68" t="s">
        <v>116</v>
      </c>
      <c r="F2" s="68" t="s">
        <v>117</v>
      </c>
      <c r="G2" s="68" t="s">
        <v>234</v>
      </c>
      <c r="H2" s="68" t="s">
        <v>118</v>
      </c>
      <c r="I2" s="68" t="s">
        <v>235</v>
      </c>
    </row>
    <row r="3" spans="1:9" ht="45">
      <c r="A3" s="96">
        <v>1</v>
      </c>
      <c r="B3" s="158" t="s">
        <v>236</v>
      </c>
      <c r="C3" s="75" t="s">
        <v>150</v>
      </c>
      <c r="D3" s="75">
        <v>4</v>
      </c>
      <c r="E3" s="159"/>
      <c r="F3" s="159">
        <f>D3*E3</f>
        <v>0</v>
      </c>
      <c r="G3" s="160"/>
      <c r="H3" s="159">
        <f>F3*1.08</f>
        <v>0</v>
      </c>
      <c r="I3" s="161"/>
    </row>
    <row r="4" spans="1:9" ht="26.25" customHeight="1">
      <c r="A4" s="96">
        <v>2</v>
      </c>
      <c r="B4" s="158" t="s">
        <v>237</v>
      </c>
      <c r="C4" s="75" t="s">
        <v>150</v>
      </c>
      <c r="D4" s="75">
        <v>8</v>
      </c>
      <c r="E4" s="159"/>
      <c r="F4" s="159">
        <f>D4*E4</f>
        <v>0</v>
      </c>
      <c r="G4" s="160"/>
      <c r="H4" s="159">
        <f>F4*1.08</f>
        <v>0</v>
      </c>
      <c r="I4" s="161"/>
    </row>
    <row r="5" spans="1:9" ht="64.5" customHeight="1">
      <c r="A5" s="96">
        <v>3</v>
      </c>
      <c r="B5" s="158" t="s">
        <v>238</v>
      </c>
      <c r="C5" s="75" t="s">
        <v>150</v>
      </c>
      <c r="D5" s="75">
        <v>4</v>
      </c>
      <c r="E5" s="159"/>
      <c r="F5" s="159">
        <f>D5*E5</f>
        <v>0</v>
      </c>
      <c r="G5" s="160"/>
      <c r="H5" s="159">
        <f>F5*1.08</f>
        <v>0</v>
      </c>
      <c r="I5" s="161"/>
    </row>
    <row r="6" spans="1:9" ht="24" customHeight="1">
      <c r="A6" s="96">
        <v>4</v>
      </c>
      <c r="B6" s="158" t="s">
        <v>239</v>
      </c>
      <c r="C6" s="75" t="s">
        <v>150</v>
      </c>
      <c r="D6" s="75">
        <v>8</v>
      </c>
      <c r="E6" s="159"/>
      <c r="F6" s="159">
        <f>D6*E6</f>
        <v>0</v>
      </c>
      <c r="G6" s="160"/>
      <c r="H6" s="159">
        <f>F6*1.08</f>
        <v>0</v>
      </c>
      <c r="I6" s="161"/>
    </row>
    <row r="7" spans="1:9" ht="48" customHeight="1">
      <c r="A7" s="96">
        <v>5</v>
      </c>
      <c r="B7" s="158" t="s">
        <v>240</v>
      </c>
      <c r="C7" s="75" t="s">
        <v>121</v>
      </c>
      <c r="D7" s="75">
        <v>120</v>
      </c>
      <c r="E7" s="159"/>
      <c r="F7" s="159">
        <f>D7*E7</f>
        <v>0</v>
      </c>
      <c r="G7" s="160"/>
      <c r="H7" s="159">
        <f>F7*1.08</f>
        <v>0</v>
      </c>
      <c r="I7" s="161"/>
    </row>
    <row r="8" spans="1:9" s="166" customFormat="1" ht="17.25" customHeight="1">
      <c r="A8" s="128"/>
      <c r="B8" s="128"/>
      <c r="C8" s="128"/>
      <c r="D8" s="162"/>
      <c r="E8" s="163" t="s">
        <v>54</v>
      </c>
      <c r="F8" s="164">
        <f>SUM(F3:F7)</f>
        <v>0</v>
      </c>
      <c r="G8" s="160"/>
      <c r="H8" s="164">
        <f>SUM(H3:H7)</f>
        <v>0</v>
      </c>
      <c r="I8" s="165"/>
    </row>
    <row r="9" spans="1:9" s="166" customFormat="1" ht="11.25">
      <c r="A9" s="2"/>
      <c r="B9" s="2"/>
      <c r="C9" s="2"/>
      <c r="D9" s="2"/>
      <c r="E9" s="2"/>
      <c r="F9" s="128"/>
      <c r="G9" s="2"/>
      <c r="H9" s="167"/>
      <c r="I9" s="156"/>
    </row>
    <row r="10" spans="1:9" s="166" customFormat="1" ht="19.5" customHeight="1">
      <c r="A10" s="37"/>
      <c r="B10" s="138" t="s">
        <v>127</v>
      </c>
      <c r="C10" s="138"/>
      <c r="D10" s="138"/>
      <c r="E10" s="138"/>
      <c r="F10" s="138"/>
      <c r="G10" s="138"/>
      <c r="H10" s="168"/>
      <c r="I10" s="169"/>
    </row>
    <row r="11" spans="1:9" s="191" customFormat="1" ht="16.5" customHeight="1">
      <c r="A11" s="177"/>
      <c r="B11" s="213" t="s">
        <v>284</v>
      </c>
      <c r="C11" s="213"/>
      <c r="D11" s="213"/>
      <c r="E11" s="213"/>
      <c r="F11" s="213"/>
      <c r="G11" s="213"/>
      <c r="H11" s="213"/>
      <c r="I11" s="213"/>
    </row>
    <row r="12" spans="1:10" s="191" customFormat="1" ht="18" customHeight="1">
      <c r="A12" s="192"/>
      <c r="B12" s="193" t="s">
        <v>241</v>
      </c>
      <c r="C12" s="194"/>
      <c r="D12" s="194"/>
      <c r="E12" s="194"/>
      <c r="F12" s="194"/>
      <c r="G12" s="194"/>
      <c r="H12" s="194"/>
      <c r="I12" s="194"/>
      <c r="J12" s="194"/>
    </row>
    <row r="13" spans="1:9" s="191" customFormat="1" ht="18" customHeight="1">
      <c r="A13" s="195"/>
      <c r="B13" s="213" t="s">
        <v>285</v>
      </c>
      <c r="C13" s="213"/>
      <c r="D13" s="213"/>
      <c r="E13" s="213"/>
      <c r="F13" s="213"/>
      <c r="G13" s="213"/>
      <c r="H13" s="213"/>
      <c r="I13" s="213"/>
    </row>
    <row r="14" spans="1:9" s="196" customFormat="1" ht="20.25" customHeight="1">
      <c r="A14" s="195"/>
      <c r="B14" s="213" t="s">
        <v>286</v>
      </c>
      <c r="C14" s="213"/>
      <c r="D14" s="213"/>
      <c r="E14" s="213"/>
      <c r="F14" s="213"/>
      <c r="G14" s="213"/>
      <c r="H14" s="213"/>
      <c r="I14" s="213"/>
    </row>
    <row r="15" spans="1:9" s="191" customFormat="1" ht="18" customHeight="1">
      <c r="A15" s="195"/>
      <c r="B15" s="213" t="s">
        <v>287</v>
      </c>
      <c r="C15" s="213"/>
      <c r="D15" s="213"/>
      <c r="E15" s="213"/>
      <c r="F15" s="213"/>
      <c r="G15" s="213"/>
      <c r="H15" s="213"/>
      <c r="I15" s="213"/>
    </row>
    <row r="16" spans="1:9" s="171" customFormat="1" ht="11.25">
      <c r="A16" s="195"/>
      <c r="B16" s="177" t="s">
        <v>242</v>
      </c>
      <c r="C16" s="177"/>
      <c r="D16" s="177"/>
      <c r="E16" s="177"/>
      <c r="F16" s="194"/>
      <c r="G16" s="194"/>
      <c r="H16" s="194"/>
      <c r="I16" s="194"/>
    </row>
    <row r="19" spans="7:9" ht="11.25">
      <c r="G19" s="224" t="s">
        <v>110</v>
      </c>
      <c r="H19" s="224"/>
      <c r="I19" s="224"/>
    </row>
    <row r="46" ht="22.5" customHeight="1"/>
    <row r="47" ht="21.75" customHeight="1"/>
    <row r="48" ht="21.75" customHeight="1"/>
    <row r="49" ht="21.75" customHeight="1"/>
    <row r="50" ht="24.75" customHeight="1"/>
  </sheetData>
  <sheetProtection selectLockedCells="1" selectUnlockedCells="1"/>
  <mergeCells count="6">
    <mergeCell ref="A1:H1"/>
    <mergeCell ref="B11:I11"/>
    <mergeCell ref="B13:I13"/>
    <mergeCell ref="B14:I14"/>
    <mergeCell ref="B15:I15"/>
    <mergeCell ref="G19:I19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85" r:id="rId1"/>
  <headerFooter alignWithMargins="0">
    <oddHeader>&amp;CZP/30/2022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</dc:creator>
  <cp:keywords/>
  <dc:description/>
  <cp:lastModifiedBy>user</cp:lastModifiedBy>
  <cp:lastPrinted>2022-11-29T13:32:38Z</cp:lastPrinted>
  <dcterms:created xsi:type="dcterms:W3CDTF">2022-11-10T08:54:43Z</dcterms:created>
  <dcterms:modified xsi:type="dcterms:W3CDTF">2022-12-21T12:12:30Z</dcterms:modified>
  <cp:category/>
  <cp:version/>
  <cp:contentType/>
  <cp:contentStatus/>
</cp:coreProperties>
</file>