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maszyny" sheetId="7" r:id="rId7"/>
    <sheet name="lokalizacje" sheetId="8" r:id="rId8"/>
  </sheets>
  <definedNames>
    <definedName name="_xlnm.Print_Area" localSheetId="3">'auta'!$A$1:$AE$46</definedName>
    <definedName name="_xlnm.Print_Area" localSheetId="1">'budynki'!$A$1:$AA$106</definedName>
    <definedName name="_xlnm.Print_Area" localSheetId="2">'elektronika '!$A$1:$D$750</definedName>
    <definedName name="_xlnm.Print_Area" localSheetId="0">'informacje ogólne'!$A$1:$M$22</definedName>
    <definedName name="_xlnm.Print_Area" localSheetId="6">'maszyny'!$A$1:$J$41</definedName>
    <definedName name="_xlnm.Print_Area" localSheetId="4">'szkody'!$A$1:$D$32</definedName>
    <definedName name="_xlnm.Print_Area" localSheetId="5">'środki trwałe'!$A$1:$D$26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<sst xmlns="http://schemas.openxmlformats.org/spreadsheetml/2006/main" count="2993" uniqueCount="1245">
  <si>
    <t>RAZEM</t>
  </si>
  <si>
    <t>Informacje o szkodach w ostatnich 3 latach</t>
  </si>
  <si>
    <t>Rok</t>
  </si>
  <si>
    <t>Suma wypłaconych odszkodowań</t>
  </si>
  <si>
    <t>Krótki opis szkód</t>
  </si>
  <si>
    <t>PKD</t>
  </si>
  <si>
    <t>x</t>
  </si>
  <si>
    <t>L.p.</t>
  </si>
  <si>
    <t>Nazwa jednostki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</si>
  <si>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</si>
  <si>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</si>
  <si>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</si>
  <si>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</si>
  <si>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</si>
  <si>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</si>
  <si>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</si>
  <si>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</si>
  <si>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</si>
  <si>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</si>
  <si>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</si>
  <si>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</si>
  <si>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</si>
  <si>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</si>
  <si>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</si>
  <si>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</si>
  <si>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</si>
  <si>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</si>
  <si>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</si>
  <si>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</si>
  <si>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</si>
  <si>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</si>
  <si>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</si>
  <si>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</si>
  <si>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</si>
  <si>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</si>
  <si>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</si>
  <si>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</si>
  <si>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</si>
  <si>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</si>
  <si>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</si>
  <si>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</si>
  <si>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</si>
  <si>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</si>
  <si>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</si>
  <si>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</si>
  <si>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</si>
  <si>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</si>
  <si>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</si>
  <si>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</si>
  <si>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</si>
  <si>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</si>
  <si>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</si>
  <si>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</si>
  <si>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Tabela nr 6</t>
  </si>
  <si>
    <t>Tabela nr 8</t>
  </si>
  <si>
    <t>Liczba uczniów/ wychowanków/ pensjonariuszy</t>
  </si>
  <si>
    <t>Rodzaj prowadzonej działalności (opisowo)</t>
  </si>
  <si>
    <t>Odległość lokalizacji od najbliższego zbiornika wodnego</t>
  </si>
  <si>
    <t>Wysokość rocznego budżetu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</si>
  <si>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</si>
  <si>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</si>
  <si>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</si>
  <si>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</si>
  <si>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</si>
  <si>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</si>
  <si>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</si>
  <si>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</si>
  <si>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</si>
  <si>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</si>
  <si>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</si>
  <si>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</si>
  <si>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</si>
  <si>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</si>
  <si>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</si>
  <si>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</si>
  <si>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</si>
  <si>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</si>
  <si>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</si>
  <si>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</si>
  <si>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</si>
  <si>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</si>
  <si>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</si>
  <si>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</si>
  <si>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</si>
  <si>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</si>
  <si>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</si>
  <si>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</si>
  <si>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</si>
  <si>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</si>
  <si>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</si>
  <si>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Wyposażenie pojazdu specjalnego</t>
  </si>
  <si>
    <t>Tabela nr 7 - Wykaz maszyn i urządzeń do ubezpieczenia od uszkodzeń (od wszystkich ryzyk)</t>
  </si>
  <si>
    <t>OC</t>
  </si>
  <si>
    <t>NW</t>
  </si>
  <si>
    <t>AC/KR</t>
  </si>
  <si>
    <t>ASS</t>
  </si>
  <si>
    <t>Nazwa dokumentu: Wykaz majątku w JST, wersja 2 z dn. 03.03.2020 r.</t>
  </si>
  <si>
    <t>czy budynek jest przeznaczony do rozbiórki? (TAK/NIE)</t>
  </si>
  <si>
    <t xml:space="preserve">Czy w konstrukcji budynków występuje płyta warstwowa? </t>
  </si>
  <si>
    <t xml:space="preserve">Czy od 1997 r. wystąpiło w jednostce ryzyko powodzi? </t>
  </si>
  <si>
    <t>Namioty?</t>
  </si>
  <si>
    <t>Solary?</t>
  </si>
  <si>
    <t>l.p.</t>
  </si>
  <si>
    <t>Przeprowadzone remonty</t>
  </si>
  <si>
    <t>Suma ubezpieczenia (wartość pojazdu z VAT)</t>
  </si>
  <si>
    <t>Ryzyka podlegające ubezpieczeniu w danym pojeździe (wybrane ryzyka zaznaczone X)</t>
  </si>
  <si>
    <t>Adres</t>
  </si>
  <si>
    <t>Starostwo Powiatowe</t>
  </si>
  <si>
    <t>ul. Kościuszki 3
13-200 Działdowo</t>
  </si>
  <si>
    <t>8411Z</t>
  </si>
  <si>
    <t>KIEROWANIE PODSTAWOWYMI RODZAJAMI DZIAŁALNOŚCI PUBLICZNEJ</t>
  </si>
  <si>
    <t>Powiatowa Biblioteka Pedagogiczna</t>
  </si>
  <si>
    <t xml:space="preserve"> ul. Grunwaldzka 7
13-200 Działdowo</t>
  </si>
  <si>
    <t>281461134</t>
  </si>
  <si>
    <t>9101A</t>
  </si>
  <si>
    <t>DZIAŁALNOŚĆ BIBLIOTEK</t>
  </si>
  <si>
    <t>Liceum Ogólnokształcące w Lidzbarku</t>
  </si>
  <si>
    <t xml:space="preserve">ul. Garbuzy 20
13-230 Lidzbark </t>
  </si>
  <si>
    <t>8531B</t>
  </si>
  <si>
    <t xml:space="preserve"> LICEA OGÓLNOKSZTAŁCĄCE</t>
  </si>
  <si>
    <t>Powiatowe Centrum Pomocy Rodzinie</t>
  </si>
  <si>
    <t>ul. Lidzbarska 31
 13-200 Działdowo</t>
  </si>
  <si>
    <t>510899767</t>
  </si>
  <si>
    <t>8899Z</t>
  </si>
  <si>
    <t>POZOSTAŁA POMOC SPOŁECZNA BEZ ZAKWATEROWANIA, GDZIE INDZIEJ NIESKLASYFIKOWANA</t>
  </si>
  <si>
    <t>Poradnia Psychologiczno Pedagogiczna</t>
  </si>
  <si>
    <t>ul. 11 Listopada 16
13-200 Działdowo</t>
  </si>
  <si>
    <t>519477861</t>
  </si>
  <si>
    <t>8560Z</t>
  </si>
  <si>
    <t>DZIAŁALNOŚĆ WSPOMAGAJĄCA EDUKACJĘ</t>
  </si>
  <si>
    <t>Powiatowy Urząd Pracy</t>
  </si>
  <si>
    <t>ul. Chopina 6
13-200 Działdowo</t>
  </si>
  <si>
    <t xml:space="preserve">510936391 </t>
  </si>
  <si>
    <t>8413Z</t>
  </si>
  <si>
    <t>KIEROWANIE W ZAKRESIE EFEKTYWNOŚCI GOSPODAROWANIA</t>
  </si>
  <si>
    <t>Powiatowy Zarząd Dróg</t>
  </si>
  <si>
    <t>ul.Lidzbarska 31
13-200 Działdowo</t>
  </si>
  <si>
    <t>130382699</t>
  </si>
  <si>
    <t>5221Z</t>
  </si>
  <si>
    <t>DZIAŁALNOŚĆ USŁUGOWA WSPOMAGAJĄCA TRANSPORT LĄDOWY</t>
  </si>
  <si>
    <t>Zespół Szkół  im. Króla Władysława Jagiełły w Lidzbarku</t>
  </si>
  <si>
    <t xml:space="preserve">ul. Przemysłowa 1
13-230  Lidzbark </t>
  </si>
  <si>
    <t>Zespół Szkół nr 1 w Działdowie</t>
  </si>
  <si>
    <t xml:space="preserve">ul. Grunwaldzka 4
13-200 Działdowo </t>
  </si>
  <si>
    <t>Zespół Szkół Zawodowych Iłowo-Osada</t>
  </si>
  <si>
    <t>ul. Leśna 10A
13-240 Iłowo-Osada</t>
  </si>
  <si>
    <t>519461860</t>
  </si>
  <si>
    <t>Zespół Szkół Malinowo</t>
  </si>
  <si>
    <t>Malinowo 10, 
13-200 Działdowo</t>
  </si>
  <si>
    <t xml:space="preserve">  280496389</t>
  </si>
  <si>
    <t>Zespół Szkół Zawodowych nr 1 Działdowo</t>
  </si>
  <si>
    <t>Pocztowa 6
13-200 Działdowo</t>
  </si>
  <si>
    <t>511476804</t>
  </si>
  <si>
    <t>Dom Pomocy Społecznej w Uzdowie</t>
  </si>
  <si>
    <t xml:space="preserve"> Uzdowo 18/19
13-214 Uzdowo  </t>
  </si>
  <si>
    <t>000901080</t>
  </si>
  <si>
    <t>8720Z</t>
  </si>
  <si>
    <t>POMOC SPOŁECZNA Z ZAKWATEROWANIEM DLA OSÓB Z ZABURZENIAMI PSYCHICZNYMI</t>
  </si>
  <si>
    <t>Tabela nr 1 - Informacje ogólne do oceny ryzyka w Powiecie Działdowskim</t>
  </si>
  <si>
    <t>Tabela nr 2 - Wykaz budynków i budowli  w Powiecie Działdowskim</t>
  </si>
  <si>
    <t>Tabela nr 3 - Wykaz sprzętu elektronicznego  w Powiecie Działdowskim</t>
  </si>
  <si>
    <t>Tabela nr 4 - Wykaz pojazdów   w Powiecie Działdowskim</t>
  </si>
  <si>
    <t>Tabela nr 5 - Szkodowość  w Powiecie Działdowskim</t>
  </si>
  <si>
    <t>WYKAZ LOKALIZACJI, W KTÓRYCH PROWADZONA JEST DZIAŁALNOŚĆ ORAZ LOKALIZACJI, GDZIE ZNAJDUJE SIĘ MIENIE NALEŻĄCE DO JEDNOSTEK POWIATU DZIAŁDOWSKIEGO. (nie wykazane w załączniku nr 1 - poniższy wykaz nie musi być pełnym wykazem lokalizacji)</t>
  </si>
  <si>
    <t>NIE</t>
  </si>
  <si>
    <t>nie</t>
  </si>
  <si>
    <t>tak</t>
  </si>
  <si>
    <t>dobra</t>
  </si>
  <si>
    <t>Komputery</t>
  </si>
  <si>
    <t>Telewizor</t>
  </si>
  <si>
    <t>Drukarka</t>
  </si>
  <si>
    <t>Powiatowa Biblioteka Pedagogiczna w Działdowie</t>
  </si>
  <si>
    <t>2. Powiatowa Biblioteka Pedagogiczna w Działdowie</t>
  </si>
  <si>
    <t>brak</t>
  </si>
  <si>
    <t xml:space="preserve">hala sportowa - bloczki gazo-betonowe 24 cm, styropian 6 cm,  płytki gazo-beteonowe 12 cm </t>
  </si>
  <si>
    <t>Budynek szkolny</t>
  </si>
  <si>
    <t>dydaktyczne</t>
  </si>
  <si>
    <t>O</t>
  </si>
  <si>
    <t>gaśnice (4szt.x4kg; 1szt.x6kg.) monitoring zewnętrzny;alarm - bez powiadamiania do agencji ochrony; dozór - woźny w godzinach pracy; kraty (okno i drzwi pracowni informatycznej).</t>
  </si>
  <si>
    <t xml:space="preserve"> ul. Garbuzy 20</t>
  </si>
  <si>
    <t>ściany z gazobetonu                   gr. 38 cm</t>
  </si>
  <si>
    <t>żelbetowe z płyt</t>
  </si>
  <si>
    <t xml:space="preserve">stropodach dwuspadowy pokryty papą dachową </t>
  </si>
  <si>
    <t>jezioro (500m)</t>
  </si>
  <si>
    <t>dobry</t>
  </si>
  <si>
    <t>Hala sportowa z łącznikiem i zapleczem</t>
  </si>
  <si>
    <t>hydrant, gaśnice (2szt.x2kg.), monitoring zewnętrzny;wejście do korytarza przy łączniku do sali gimnastyczej</t>
  </si>
  <si>
    <t>ul. Garbuzy 20</t>
  </si>
  <si>
    <t>ściany zewnętrzne murowane, warstwowe</t>
  </si>
  <si>
    <t>niewystępuje</t>
  </si>
  <si>
    <t>łukowy, ocieplony, z blach zimnogiętych typu "FLOPROFILE"</t>
  </si>
  <si>
    <t>-</t>
  </si>
  <si>
    <t>12 szt. zestawów komputerowych HP z oprogramowaniem Windows 7 PRO</t>
  </si>
  <si>
    <t>12 szt. monitorów HP LED</t>
  </si>
  <si>
    <t>Zestaw interaktywny (tablica  interaktywna + laptop)</t>
  </si>
  <si>
    <t>Tablica interaktywna</t>
  </si>
  <si>
    <t>Komputer DELL</t>
  </si>
  <si>
    <t>Urządzenie wielofunkcyjne Sharp AR-6020D</t>
  </si>
  <si>
    <t>Projektor NEC</t>
  </si>
  <si>
    <t xml:space="preserve">Laptop B50-80 (80EW0538PB) 16 szt. </t>
  </si>
  <si>
    <t>Projektor NEC VE281</t>
  </si>
  <si>
    <t>Projektor NEC VE282</t>
  </si>
  <si>
    <t>Projektor NEC VE283</t>
  </si>
  <si>
    <t>LAPTOP LENOVO 100-15IBD (40 szt. x 1980,00 zł)</t>
  </si>
  <si>
    <t>Projektor OPTOMA h183x</t>
  </si>
  <si>
    <t xml:space="preserve">Liceum Ogólnokształcące z Oddziałami Dwujęzycznymi im. K.K. Baczyńskiego w Lidzbarku </t>
  </si>
  <si>
    <t xml:space="preserve">3. Liceum Ogólnokształcące z Oddziałami Dwujęzycznymi im. K.K. Baczyńskiego w Lidzbarku </t>
  </si>
  <si>
    <t>Gródki 30</t>
  </si>
  <si>
    <t xml:space="preserve">ściany murowane z cegły kratówki i ceramicznej pełnej. Ściany wewnętrzne murowane z cegły dziurawki. Ściany osłonowe budynku oceiplone styropianem z fakturą tynków cienkowarstwowych </t>
  </si>
  <si>
    <t>gęstożebrowe typu DZ-3</t>
  </si>
  <si>
    <t xml:space="preserve">stropodach niewentylowany, dwuspadowy, ocieplony styropianem  </t>
  </si>
  <si>
    <t>3 kontygnacje nadziemne</t>
  </si>
  <si>
    <t>Ogrodzenie</t>
  </si>
  <si>
    <t>Stadion sportowy z kortem</t>
  </si>
  <si>
    <t>Warsztaty</t>
  </si>
  <si>
    <t>dostateczny</t>
  </si>
  <si>
    <t>Internat</t>
  </si>
  <si>
    <t>fundamenty betonowe, ściany bloczki gazobetonowe, słupy żelbetowe, schody żelbetowe</t>
  </si>
  <si>
    <t>płyta ŻERAŃ</t>
  </si>
  <si>
    <t xml:space="preserve">stropodach </t>
  </si>
  <si>
    <t>4 kondygnacje nadziemne</t>
  </si>
  <si>
    <t xml:space="preserve">Zespół Szklarniowy </t>
  </si>
  <si>
    <t>Kotłownia</t>
  </si>
  <si>
    <t>URSUS</t>
  </si>
  <si>
    <t>3512 z kabiną</t>
  </si>
  <si>
    <t>CIC3903</t>
  </si>
  <si>
    <t>CIĄGNIK ROLNICZY</t>
  </si>
  <si>
    <t>27.08.1997</t>
  </si>
  <si>
    <t>08-10-2020</t>
  </si>
  <si>
    <t>X</t>
  </si>
  <si>
    <t>POM-ZŁOCIENIEC</t>
  </si>
  <si>
    <t>TO 70</t>
  </si>
  <si>
    <t>PRZYCZEPA CIĘŻAROWA ROLNICZA</t>
  </si>
  <si>
    <t>20.10.1997</t>
  </si>
  <si>
    <t xml:space="preserve">2. Liceum Ogólnokształcące z Oddziałami Dwujęzycznymi im. K.K. Baczyńskiego w Lidzbarku </t>
  </si>
  <si>
    <t>n/d</t>
  </si>
  <si>
    <t>Drukarka HP OfficeJet Pro 8100</t>
  </si>
  <si>
    <t>Drukarka HP Laser Jet P1102</t>
  </si>
  <si>
    <t>Drukarka HP Laser Jet  P1102</t>
  </si>
  <si>
    <t>Zestaw Komputerowy</t>
  </si>
  <si>
    <t>Urządzenie wielofun.Kyocera M3040idn</t>
  </si>
  <si>
    <t>Niszczarka OPUS CS 2418CD</t>
  </si>
  <si>
    <t>Drukarka HP Lasre Jet P1102</t>
  </si>
  <si>
    <t>Zestaw Komputerowy intel i3-7100</t>
  </si>
  <si>
    <t>Niszczarka Fellows DS -700 C</t>
  </si>
  <si>
    <t>Aparat telefoniczny cyfrowy awizo slican -CTS202</t>
  </si>
  <si>
    <t>Komputer Dell Vostro 3668MTWn</t>
  </si>
  <si>
    <t>Niszczarka OPUS</t>
  </si>
  <si>
    <t>Monitor LED 24 LG 24MK600M-B</t>
  </si>
  <si>
    <t>Urządzenie wielofunkcyjne Kyocera M3145dm</t>
  </si>
  <si>
    <t xml:space="preserve">Ekspres do kawy </t>
  </si>
  <si>
    <t>Komputer Dell Vestro 3470SFFW1OP3NBD</t>
  </si>
  <si>
    <t>Monitor led24 Dell E2418Hn</t>
  </si>
  <si>
    <t>Notebook Dell Vestro 3558 WIn7/10Pro</t>
  </si>
  <si>
    <t>Tablet Huawei Media PAD T310</t>
  </si>
  <si>
    <t>Ul. Lidzbarska 31, 13-200 Działdowo</t>
  </si>
  <si>
    <t>gaśnica proszkowa</t>
  </si>
  <si>
    <t>4. Powiatowe Centrum Pomocy Rodzinie</t>
  </si>
  <si>
    <t>Budynek Poradni</t>
  </si>
  <si>
    <t>użytkowy</t>
  </si>
  <si>
    <t>TAK</t>
  </si>
  <si>
    <t>gaśnice,hydranty,klapa oddymiająca z czujnikiem,alram dźwiękowy zewnętrzny i wewnętrzny,ogrodzenie z zamykaną bramą</t>
  </si>
  <si>
    <t>13-200 Działdowo,ul.11 Listopada 16</t>
  </si>
  <si>
    <t>beton komórkowy</t>
  </si>
  <si>
    <t>żelbeton</t>
  </si>
  <si>
    <t>drewniana pokryta blachodówką</t>
  </si>
  <si>
    <t>nie dotyczy</t>
  </si>
  <si>
    <t>bardzo dobry</t>
  </si>
  <si>
    <t>dwie</t>
  </si>
  <si>
    <t>Zestaw komputerowy Inteli34170Win8.1</t>
  </si>
  <si>
    <t>Kopiarka SHARP AR6020</t>
  </si>
  <si>
    <t>Ksero MFP XeroxDocuCentre SC2020</t>
  </si>
  <si>
    <t>Monitor LCD 21,5"Philips 223V5LHSB2</t>
  </si>
  <si>
    <t>Monitor LCD 21,5"Philips 223V5LHSB3</t>
  </si>
  <si>
    <t>Projektor z montażem (BenQMX631ST)</t>
  </si>
  <si>
    <t>Zestaw komputerowy Intel i5-7400</t>
  </si>
  <si>
    <t>Zestaw komputerowy Intel i5-7401</t>
  </si>
  <si>
    <t>Zestaw komputerowy Intel i5-7402</t>
  </si>
  <si>
    <t>Zestaw komputerowy Intel i5-7403</t>
  </si>
  <si>
    <t>Zestaw komputerowy Intel i5-7404</t>
  </si>
  <si>
    <t>Zestaw komputerowy Intel i5-7405</t>
  </si>
  <si>
    <t>Zestaw komputerowy Intel i5-7406</t>
  </si>
  <si>
    <t>Zestaw komputerowy Intel i5-7407</t>
  </si>
  <si>
    <t>Zestaw EEG Biofeedback</t>
  </si>
  <si>
    <t>Telewizor PHILIPS</t>
  </si>
  <si>
    <t>Urzadzenie TalksUp Bluetppth</t>
  </si>
  <si>
    <t>Laptop-zestaw Dell Inspiron 5567</t>
  </si>
  <si>
    <t>Laptop  Dell Inspiron 5567</t>
  </si>
  <si>
    <t>Noteboo Dell5570-3231</t>
  </si>
  <si>
    <t>Laptop Dell latitude E6440 2950M</t>
  </si>
  <si>
    <t>Aparat fotograficzny Panasonic DMC-FZ1000EP</t>
  </si>
  <si>
    <t>Laptop Lenovo THINKPAD</t>
  </si>
  <si>
    <t>5. Poradnia Psychologiczno Pedagogiczna</t>
  </si>
  <si>
    <t xml:space="preserve">Budynek biurowy </t>
  </si>
  <si>
    <t xml:space="preserve">BUDYNEK BIUROWY - OBSŁUGA INTERESANTÓW </t>
  </si>
  <si>
    <t>1886 bud. /rem.kap.  1994/</t>
  </si>
  <si>
    <t>instalacja Alarmowa i p-poż</t>
  </si>
  <si>
    <t xml:space="preserve">ul. Chopina 6 </t>
  </si>
  <si>
    <t>mur pruski</t>
  </si>
  <si>
    <t>żelbetowe na belkach stalowych</t>
  </si>
  <si>
    <t>papa na deskowaniu +blacha</t>
  </si>
  <si>
    <t>rzeka 2 km</t>
  </si>
  <si>
    <t>rem kapitalny 1994</t>
  </si>
  <si>
    <t>blacha   DOBRY</t>
  </si>
  <si>
    <t xml:space="preserve">  tak   DOBRY</t>
  </si>
  <si>
    <t>tak   DOBRY</t>
  </si>
  <si>
    <t>tak-drewniana DOBRY</t>
  </si>
  <si>
    <t>TAK winda dla niepełnosprawnych</t>
  </si>
  <si>
    <t xml:space="preserve">TAK </t>
  </si>
  <si>
    <t>ul. Jeleńska 38</t>
  </si>
  <si>
    <t>pustak- suporeks</t>
  </si>
  <si>
    <t>betonowe</t>
  </si>
  <si>
    <t>papa</t>
  </si>
  <si>
    <t>rzeka wel 1 km</t>
  </si>
  <si>
    <t>remonty bieżące/wymiana okien</t>
  </si>
  <si>
    <t>papa    DOBRY</t>
  </si>
  <si>
    <t>tak    DOBRY</t>
  </si>
  <si>
    <t>tak  DOBRY</t>
  </si>
  <si>
    <t>podjazd</t>
  </si>
  <si>
    <t>Parking</t>
  </si>
  <si>
    <t>Parking przed budunkiem Filii PUP</t>
  </si>
  <si>
    <t>ul.Jeleńska  38</t>
  </si>
  <si>
    <t xml:space="preserve">płyta ażurowa </t>
  </si>
  <si>
    <t>nie dot.</t>
  </si>
  <si>
    <t xml:space="preserve">nie dotyczy </t>
  </si>
  <si>
    <t xml:space="preserve">                            nie dotyczy</t>
  </si>
  <si>
    <t>Skanery 3 szt  PŚT</t>
  </si>
  <si>
    <t>Skaner    PŚT</t>
  </si>
  <si>
    <t>Urządzenie CISCO Firewall ASA 2 szt  ŚT</t>
  </si>
  <si>
    <t>Serwer zarządzający UCS  ŚT</t>
  </si>
  <si>
    <t>Skaner Canon DR-F120 PŚT</t>
  </si>
  <si>
    <t>Kyocera 4100DN 3szt. PŚT</t>
  </si>
  <si>
    <t>Macierz ŚT</t>
  </si>
  <si>
    <t>Kyocera TaskAlfa 4501i urządzenie wielofunkcyjne ŚT</t>
  </si>
  <si>
    <t>Zestaw komputerowy 2 szt ŚT</t>
  </si>
  <si>
    <t>Kyocera FS4200 5 szt PŚT</t>
  </si>
  <si>
    <t>System inf. Multimedialnej z monitorem 46 ŚT GR 6</t>
  </si>
  <si>
    <t>Drukarka OKI C531DN PŚT</t>
  </si>
  <si>
    <t>System kolejkowy ŚT</t>
  </si>
  <si>
    <t>Drukarka Kyocera P3045 2szt PŚT</t>
  </si>
  <si>
    <t>Urządzenie wielofinkcyjne Kyocera M3040DN 2szt ŚT</t>
  </si>
  <si>
    <t>Serwer Fujitsu RX 2510 ŚT</t>
  </si>
  <si>
    <t>Skaner Epson DS7500 2szt ŚT</t>
  </si>
  <si>
    <t>Drukarka Kyocera M2040DN PŚT</t>
  </si>
  <si>
    <t>Drukarka Kyocera P6130CDN PŚT</t>
  </si>
  <si>
    <t>Drukarka Kyocera 6230CDN PŚT</t>
  </si>
  <si>
    <t>Drukarka ECOSYS P3155DN 2szt PŚT</t>
  </si>
  <si>
    <t>UPS EVER POWERLINE GREEN 10kV ŚT</t>
  </si>
  <si>
    <t>Projektor BENQ ŚT Gr 6</t>
  </si>
  <si>
    <t>Telewizor SMART PŚT GR 6</t>
  </si>
  <si>
    <t>Aparat NIKON D5600  PŚT GR 8</t>
  </si>
  <si>
    <t>Samsung Flip WM55R ŚT GR 8</t>
  </si>
  <si>
    <t>Głośnik LG PŚT GR 6</t>
  </si>
  <si>
    <t>Monitoring Budynku Lidzbark  ŚT Gr 6</t>
  </si>
  <si>
    <t>Monitoring Budynku Działdowo śt gr 6</t>
  </si>
  <si>
    <t xml:space="preserve">Renault  </t>
  </si>
  <si>
    <t>KANGOO</t>
  </si>
  <si>
    <t>VF1KCTEEF37196404</t>
  </si>
  <si>
    <t>NDZ44HU</t>
  </si>
  <si>
    <t>OSOBOWY</t>
  </si>
  <si>
    <t>18.07.2007</t>
  </si>
  <si>
    <t xml:space="preserve">IMMOBILAJZER, CENTRALNY ZAMEK </t>
  </si>
  <si>
    <t>BRAK</t>
  </si>
  <si>
    <t>6. Powiatowy Urząd Pracy</t>
  </si>
  <si>
    <t>Budynek administracyjny</t>
  </si>
  <si>
    <t>Budynek adm.-gospod.</t>
  </si>
  <si>
    <t>Budynek garaże</t>
  </si>
  <si>
    <t>Portiernia</t>
  </si>
  <si>
    <t>Plac baza</t>
  </si>
  <si>
    <t>Budynek garażowo-warsztatowy</t>
  </si>
  <si>
    <t>Notebook DELL 5767</t>
  </si>
  <si>
    <t>przyczepka</t>
  </si>
  <si>
    <t>C400samochodowa</t>
  </si>
  <si>
    <t>OTD 2116</t>
  </si>
  <si>
    <t>przyczepa</t>
  </si>
  <si>
    <t>400kg</t>
  </si>
  <si>
    <t>OTD 2118</t>
  </si>
  <si>
    <t>Świdnik</t>
  </si>
  <si>
    <t>OTD 2117</t>
  </si>
  <si>
    <t>500kg</t>
  </si>
  <si>
    <t>pług wirnikowy</t>
  </si>
  <si>
    <t>odsnieżacz</t>
  </si>
  <si>
    <t>poj. Specj.</t>
  </si>
  <si>
    <t>Samochód Renault</t>
  </si>
  <si>
    <t>Kangoo 1,6</t>
  </si>
  <si>
    <t>NDZ 70UW</t>
  </si>
  <si>
    <t>Tow.-osob.</t>
  </si>
  <si>
    <t>Rębak</t>
  </si>
  <si>
    <t>Skorpion 120 SD</t>
  </si>
  <si>
    <t>SVA100R128D000087</t>
  </si>
  <si>
    <t>NDZ 25NY</t>
  </si>
  <si>
    <t>Ciągnik rolniczy</t>
  </si>
  <si>
    <t>ZETOR PROXIMA 95</t>
  </si>
  <si>
    <t>000P4F4JB2NB001389</t>
  </si>
  <si>
    <t>NDZ 11WT</t>
  </si>
  <si>
    <t>ciągnik rolniczy</t>
  </si>
  <si>
    <t>Przyczepa</t>
  </si>
  <si>
    <t>Warfama T610</t>
  </si>
  <si>
    <t>NDZ 60UY</t>
  </si>
  <si>
    <t>Przyczepka lekka</t>
  </si>
  <si>
    <t>TEMA</t>
  </si>
  <si>
    <t>SWH2362S3EB035702</t>
  </si>
  <si>
    <t>NDZ 36KP</t>
  </si>
  <si>
    <t>580 kg</t>
  </si>
  <si>
    <t>Skrapiarka</t>
  </si>
  <si>
    <t>EKS</t>
  </si>
  <si>
    <t>przyczepa specjalna</t>
  </si>
  <si>
    <t>SWH2362S3EB035704</t>
  </si>
  <si>
    <t>NDZ 34KP</t>
  </si>
  <si>
    <t>Citroen</t>
  </si>
  <si>
    <t>Jumper</t>
  </si>
  <si>
    <t>VF7YBSMGB12356551</t>
  </si>
  <si>
    <t>NDZ21903</t>
  </si>
  <si>
    <t>ciężarowy do 2,5 t</t>
  </si>
  <si>
    <t>VF7YBSMGB12427043</t>
  </si>
  <si>
    <t>NDZ19699</t>
  </si>
  <si>
    <t>Renault</t>
  </si>
  <si>
    <t>Kangoo KW 41</t>
  </si>
  <si>
    <t>VF1KW41B156202318</t>
  </si>
  <si>
    <t>NDZ26936</t>
  </si>
  <si>
    <t>osobowy</t>
  </si>
  <si>
    <t>29.07.2016</t>
  </si>
  <si>
    <t>Kangoo</t>
  </si>
  <si>
    <t>VF1KW41B154560499</t>
  </si>
  <si>
    <t>NDZ28300</t>
  </si>
  <si>
    <t>21.03.2016</t>
  </si>
  <si>
    <t>biuro PZD</t>
  </si>
  <si>
    <t>biuro-magazyn</t>
  </si>
  <si>
    <t>garaże</t>
  </si>
  <si>
    <t>gaśnice 15</t>
  </si>
  <si>
    <t>gasnice 5</t>
  </si>
  <si>
    <t>gaśnice 5</t>
  </si>
  <si>
    <t>gaśnice 1</t>
  </si>
  <si>
    <t>gasnice 4</t>
  </si>
  <si>
    <t>Działdowo ul. Lidzbarska 31</t>
  </si>
  <si>
    <t>Lidzbark Dw. Gł. 1</t>
  </si>
  <si>
    <t>rzeka 4 km</t>
  </si>
  <si>
    <t>termomodernizacja 2016</t>
  </si>
  <si>
    <t>b.dobry</t>
  </si>
  <si>
    <t>zestaw komputerowy intel l 3</t>
  </si>
  <si>
    <t>Dysk segate serwer DS  218</t>
  </si>
  <si>
    <t>Drukarka ploter HP t 520</t>
  </si>
  <si>
    <t>Laptop KHPNOTI 7BY</t>
  </si>
  <si>
    <t>Premium</t>
  </si>
  <si>
    <t>VF629AHA000003187</t>
  </si>
  <si>
    <t>NDZ31262</t>
  </si>
  <si>
    <t>ciężarowy</t>
  </si>
  <si>
    <t>7. Powiatowy Zarząd Dróg</t>
  </si>
  <si>
    <t>4.Powiatowy Zarząd Dróg</t>
  </si>
  <si>
    <t>8. Zespół Szkół  im. Króla Władysława Jagiełły w Lidzbarku</t>
  </si>
  <si>
    <t xml:space="preserve">Budynek  szkolny- 2 piętrowy (Budynek A) </t>
  </si>
  <si>
    <t>budynek dydaktyczny</t>
  </si>
  <si>
    <t>Działdowo ul. Grunwaldzka 4</t>
  </si>
  <si>
    <t xml:space="preserve">cegła               </t>
  </si>
  <si>
    <t xml:space="preserve">żelbetowe         </t>
  </si>
  <si>
    <t xml:space="preserve">1.więźba drewniana pokryta papą termozgzewalną  </t>
  </si>
  <si>
    <t>2 km</t>
  </si>
  <si>
    <t xml:space="preserve">2004 r. - termomodernizacja budynku, instalacja CO, remont dachu, wymiana okien, elewacja 
- 693 350,55 zł (razem z bydynkiem B)
2011 - wymiana wewnętrznej instalacji elektrycznej wraz z siecią komputerową - 175 550,94 zł
2017 - wykonanie nowego poszycia dachu papą termozgrzewalną - 
32 784,31 zł
</t>
  </si>
  <si>
    <t xml:space="preserve">bardzo dobry </t>
  </si>
  <si>
    <t xml:space="preserve">Budynek  szkolny- 2 piętrowy (Budynek B) </t>
  </si>
  <si>
    <t>płyty otwoowe</t>
  </si>
  <si>
    <t>płyty otworowe</t>
  </si>
  <si>
    <t xml:space="preserve"> 1. płyty betonowe pokryte papą </t>
  </si>
  <si>
    <t>2004 r. - termomodernizacja budynku, instalacja CO, remont dachu, wymiana okien, elewacja 
- 693 350,55 zł (razem z bydynkiem A)</t>
  </si>
  <si>
    <t xml:space="preserve"> dobry</t>
  </si>
  <si>
    <t>Sala gimnastyczna</t>
  </si>
  <si>
    <t xml:space="preserve">cegła ceramiczna </t>
  </si>
  <si>
    <t xml:space="preserve">konstrukcja metalowa pokryta płytami żelbetonowymi </t>
  </si>
  <si>
    <t xml:space="preserve">Dach płaski -papa termozgrzewalna </t>
  </si>
  <si>
    <t>2002 r. - położenie papy na dachu, wymiana okien - 112 554,98
2002 r. - położenie podłogi 
109 960,62 zł</t>
  </si>
  <si>
    <t xml:space="preserve">dostateczny </t>
  </si>
  <si>
    <t>Nowa hala sportowa wraz z łącznikiem</t>
  </si>
  <si>
    <t xml:space="preserve">budynek dydaktyczny </t>
  </si>
  <si>
    <t>blocze z beto oraz z bloczka gazobetonowego docieplonego stryopianem o gr.12cm</t>
  </si>
  <si>
    <t>płyty żelbetonowe</t>
  </si>
  <si>
    <t>1. płyty prefabrykowane  2. papa termozgrzewalna 1-warstwowa</t>
  </si>
  <si>
    <t>bardzo dobre</t>
  </si>
  <si>
    <t xml:space="preserve">Boisko Wielofunkcyjne - obiekt na wolnym powietrzu </t>
  </si>
  <si>
    <t>boisko</t>
  </si>
  <si>
    <t>powierzchnia poliuretanowa</t>
  </si>
  <si>
    <t>nie ma</t>
  </si>
  <si>
    <t>odwodnienie liniowe typu lekkiego SYTEC CS</t>
  </si>
  <si>
    <t>Ogrodzenie oraz dwie  bramy przesuwne i dwie  bramki wejściowe</t>
  </si>
  <si>
    <t xml:space="preserve">przesła metalowe kute </t>
  </si>
  <si>
    <t xml:space="preserve">Ogrodzenie terenu szkoły oraz brama przesuwna i bramka </t>
  </si>
  <si>
    <t xml:space="preserve">podmurówka z gotowych prefabrykatów betonowych do paneli 3-D-ocynkowych, ogniowych plus powłokowa poliestrerowa </t>
  </si>
  <si>
    <t xml:space="preserve">Trybuna stała dwurzędowa z siedziskami typu ławka </t>
  </si>
  <si>
    <t>Drukarka kolorowa</t>
  </si>
  <si>
    <t>Projektor PI 285 TCO</t>
  </si>
  <si>
    <t xml:space="preserve">Kompuer stacjonarny HP 280 G1 MT i3 -4160 8GB </t>
  </si>
  <si>
    <t>Pralka automatyczna</t>
  </si>
  <si>
    <t xml:space="preserve">Projektor z uchwytem sufitowym HDMI P1285 TCO DLP 1024x 768 </t>
  </si>
  <si>
    <t xml:space="preserve">Niszczarka OPUS VS1202 CD </t>
  </si>
  <si>
    <t xml:space="preserve">Projektor P1385 TCO DLP 1024x 768 (XGA) </t>
  </si>
  <si>
    <t>Niszczarka KOBRA + 1 CC4 ES</t>
  </si>
  <si>
    <t xml:space="preserve">Projektor Acer  P1186 DLP SVGA 3400 ANSI z uchwytem sufitowym </t>
  </si>
  <si>
    <t>Projektor Acer P1186 DLP SVGA 34000ANSI  z uchwytem sufitowym</t>
  </si>
  <si>
    <t>ProjektorBenQ MW 529 DLP   z uchwytem sufitowym</t>
  </si>
  <si>
    <t>Tablica podswietlana okulistyczna "OKO" z pilotem</t>
  </si>
  <si>
    <t xml:space="preserve">Komputer  LENOVO M710 plus dysk SEAGATE </t>
  </si>
  <si>
    <t xml:space="preserve">ProjektorBenQ MW 533 DLP   </t>
  </si>
  <si>
    <t>Drukarka Laserowa HP M 402 dne</t>
  </si>
  <si>
    <t xml:space="preserve">Zestaw Tablica  Avtek TT-BOARDO 80+Vivitek DX881ST+WallMount Next 1200 + głośniki </t>
  </si>
  <si>
    <t>Niszczarka ścinkowa Profiofice Alligator 617 CC+</t>
  </si>
  <si>
    <t xml:space="preserve">ProjektorBenQ MX 535 DLP   </t>
  </si>
  <si>
    <t>Szlifierka stołowa DSC201/400 W  MAGNUM</t>
  </si>
  <si>
    <r>
      <t>Drukarka Xerox Phaser 3020V_BI (</t>
    </r>
    <r>
      <rPr>
        <b/>
        <sz val="10"/>
        <rFont val="Arial"/>
        <family val="2"/>
      </rPr>
      <t>16 sz</t>
    </r>
    <r>
      <rPr>
        <sz val="10"/>
        <rFont val="Arial"/>
        <family val="2"/>
      </rPr>
      <t>t. )</t>
    </r>
  </si>
  <si>
    <t>Projektor Vivitek DH268 (DLP, FullHD, 3500 Ansi, 15000:1, 2xHDMI)</t>
  </si>
  <si>
    <r>
      <t>Monitor Philips 223V5LSB2/10 FHD, czarny (</t>
    </r>
    <r>
      <rPr>
        <b/>
        <sz val="10"/>
        <rFont val="Arial"/>
        <family val="2"/>
      </rPr>
      <t>32 szt.)</t>
    </r>
  </si>
  <si>
    <t xml:space="preserve">Monitor Philips 223V5LSB2/10 FHD, czarny </t>
  </si>
  <si>
    <t xml:space="preserve">Drukarka Laserowa Samsung SL-M3825 DW </t>
  </si>
  <si>
    <t xml:space="preserve">Drukarka Lexmark MS911de A3 55 </t>
  </si>
  <si>
    <r>
      <t>Komputer Lenovo V520 Tower i3-7100 4GB 1TB DVDRW WIFI+BT Win 10Pro 3Y OS + Lenovo T22i 21,5'' FHD IPS 250cd 6ms 1000:1 Tilt, Swivel, Pivot, Height, HUB (</t>
    </r>
    <r>
      <rPr>
        <b/>
        <sz val="10"/>
        <rFont val="Arial"/>
        <family val="2"/>
      </rPr>
      <t>16 szt.</t>
    </r>
    <r>
      <rPr>
        <sz val="10"/>
        <rFont val="Arial"/>
        <family val="2"/>
      </rPr>
      <t>)</t>
    </r>
  </si>
  <si>
    <r>
      <t xml:space="preserve"> Komputer Lenovo V520 Tower i5-7400 8GB 1TB DVDRW Win 10Pro 3Y OS + Office 2016 Prof. MOLP EDU (</t>
    </r>
    <r>
      <rPr>
        <b/>
        <sz val="10"/>
        <rFont val="Arial"/>
        <family val="2"/>
      </rPr>
      <t>32 szt.</t>
    </r>
    <r>
      <rPr>
        <sz val="10"/>
        <rFont val="Arial"/>
        <family val="2"/>
      </rPr>
      <t>)</t>
    </r>
  </si>
  <si>
    <t>Projektor ViewSonic Pro8530HDL (DLP, FullHD, 5200 ANSI, 5000:1, 3xHDMI, 1xMHL)</t>
  </si>
  <si>
    <t>Komputer Lenovo V520 Tower i3-7100 4GB 1TB DVDRW WIFI+BT Win 10Pro 3Y OS + Lenovo T22i 21,5'' FHD IPS 250cd 6ms 1000:1 Tilt, Swivel, Pivot, Height, HUB</t>
  </si>
  <si>
    <t xml:space="preserve">Komputer Lenovo V520 Tower i3-7100 4GB 1TB DVDRW WIFI+BT Win 10Pro 3Y OS + Lenovo T22i 21,5'' FHD IPS 250cd 6ms 1000:1 Tilt, Swivel, Pivot, Height, HUB </t>
  </si>
  <si>
    <t>Komputer Lenovo V520 Tower i5-7400 8GB 1TB DVDRW Win 10Pro 3Y OS + Office 2016 Prof. MOLP EDU + licencja Windows 10 Enterprice</t>
  </si>
  <si>
    <t>Samsung QE75Q8c + uchwyt ścienny + Intel NUC i7-6770HQ 8GBDDR4-2133 256GBSSD Win10HOME + Logitech Wireless Keyboard K830 + Logitech M705</t>
  </si>
  <si>
    <t>Wizualizer AVer PL50 (5 Mpix, Full HD, CMOS, 30FPS, HDMI, USB, 6.5kg)</t>
  </si>
  <si>
    <t>Komputer All in One HP-24 i5-8250U/8GB 240/Win10  MX 110IPS</t>
  </si>
  <si>
    <t>Wizualizer EPSON ELPDC07 FULL HD 1080p USB 2.0</t>
  </si>
  <si>
    <t>Wkrętarka Metabo BS 18 Set mobilny warsztat</t>
  </si>
  <si>
    <t>Monitor interaktywny 65'' Newline TruTouch TT-6519RS</t>
  </si>
  <si>
    <t>Kolumna pasywna CINEMA210 200W8OHM 10''+I''HF 12 szt.</t>
  </si>
  <si>
    <t>Mikser estradowy leżący cyfrowy</t>
  </si>
  <si>
    <t>Wzmacniacz mocy2x550W LX1100</t>
  </si>
  <si>
    <t>Odbiornik mikrofonowy D216 606-630 MHz 3 szt.</t>
  </si>
  <si>
    <t>Odtwarzacz CD</t>
  </si>
  <si>
    <t xml:space="preserve">Klimatyzator GREE GWH24YE_R32 - 7 szt. </t>
  </si>
  <si>
    <t>Pralka automatyczna INDESIT EWD 61052 W PL</t>
  </si>
  <si>
    <t>komputer HP AiO G3 i3-813OU 8GB 256GB W10P</t>
  </si>
  <si>
    <t>Zestaw Komputerowy stacjonarny Typ I - Action z monitorem Philips 243V7QDAB/00- 20 szt.</t>
  </si>
  <si>
    <t>Zestaw komputerowy stacjonarny Typ II - Action z monitorem Philips 243V7QDAB/00- 12 szt.</t>
  </si>
  <si>
    <t>Zestaw interaktywny - Avatar, American Schhol True Touch 16 - 2 szt.</t>
  </si>
  <si>
    <t>Drukarka laserowa  Brother DCP-L3550CDW</t>
  </si>
  <si>
    <t>Laptop -Asus X 553 MA-SX455 B Win 8.1</t>
  </si>
  <si>
    <t xml:space="preserve">Tablet SAMSUNG TAB 7535K </t>
  </si>
  <si>
    <t xml:space="preserve">Notebook  DELL Inspiron 5758 17,3 HD </t>
  </si>
  <si>
    <t xml:space="preserve">Radioodtwarzacz -Philipsa </t>
  </si>
  <si>
    <t xml:space="preserve">Laptop DELL Inspiron 5551 N 3540 4GB 15,6 </t>
  </si>
  <si>
    <t>Laptop DELL Inspiron 3552 4GB 15,6</t>
  </si>
  <si>
    <t xml:space="preserve">Radioodtwarzacz -Philipsa AZ 780 -CD </t>
  </si>
  <si>
    <t>Laptop -AsusEsential P2520SJ-XO0015P 4 GB 15,6</t>
  </si>
  <si>
    <t>Notebook  DELL Inspiron 15 4 GB</t>
  </si>
  <si>
    <t>Notebook HP 15-bs003enw 15,6 HD ( 2 szt.)</t>
  </si>
  <si>
    <t xml:space="preserve">Radioodtwarzacz - SONY ZSPS 50 </t>
  </si>
  <si>
    <t>6 804 495,00</t>
  </si>
  <si>
    <t>9. Zespół Szkół nr 1 w Działdowie</t>
  </si>
  <si>
    <t xml:space="preserve">Zespół Szkół Technicznych i Ogólnokształcących  im. ks. Edmunda Domańskiego w Iłowie - Osadzie </t>
  </si>
  <si>
    <t>Budynek szkoły</t>
  </si>
  <si>
    <t>edukacja</t>
  </si>
  <si>
    <t>przeciwpożarowe, przeciwkradzieżowe</t>
  </si>
  <si>
    <t>Iłowo, ul.Leśna 10A</t>
  </si>
  <si>
    <t>pustak ceramiczny</t>
  </si>
  <si>
    <t>żelbetowe gęstożebrowe TARIVA III</t>
  </si>
  <si>
    <t>konstrukcja drewniana pokryta blachą</t>
  </si>
  <si>
    <t>4 km jezioro</t>
  </si>
  <si>
    <t>sieć wodno-kanaliz. - dobra, centr. ogrz. - bardzo dobra</t>
  </si>
  <si>
    <t>Hala gimnastyczna</t>
  </si>
  <si>
    <t>sala gimnastyczna</t>
  </si>
  <si>
    <t>murowane z bloczków betonowych</t>
  </si>
  <si>
    <t>żelbetowe półprefabrykowane TARIVA III</t>
  </si>
  <si>
    <t>konstrukcja drewniana pokryta papą</t>
  </si>
  <si>
    <t>sala - 1. pozostałe - 2</t>
  </si>
  <si>
    <t>Ogrodzenie szkoły</t>
  </si>
  <si>
    <t>płot</t>
  </si>
  <si>
    <t>Budynek świetlicy</t>
  </si>
  <si>
    <t>Ośrodek wczasowy</t>
  </si>
  <si>
    <t>przeciwpożarowe</t>
  </si>
  <si>
    <t>Rynek gm. Grodziczno</t>
  </si>
  <si>
    <t>50 m  jezioro</t>
  </si>
  <si>
    <t>Budynek stołówki</t>
  </si>
  <si>
    <t>drewniany</t>
  </si>
  <si>
    <t>drewniane na betonowych słupach</t>
  </si>
  <si>
    <t>Budynek WC</t>
  </si>
  <si>
    <t>tradycyjnie murowany</t>
  </si>
  <si>
    <t>Sklepik</t>
  </si>
  <si>
    <t>Domki murowane 3 szt.</t>
  </si>
  <si>
    <t xml:space="preserve">pustak  </t>
  </si>
  <si>
    <t>Domki 6-osobowe 3 szt.</t>
  </si>
  <si>
    <t>Domki z elementów 5 szt.</t>
  </si>
  <si>
    <t>Domki Mikołajki 4 szt.</t>
  </si>
  <si>
    <t>Domki z elementów 3 szt.</t>
  </si>
  <si>
    <t>Domki z elementów 6 szt.</t>
  </si>
  <si>
    <t>Brama wjazdowa</t>
  </si>
  <si>
    <t>płot - szkoła</t>
  </si>
  <si>
    <t>Zestaw komputerowy</t>
  </si>
  <si>
    <t>Zestaw komputerowy 15 szt</t>
  </si>
  <si>
    <t>Drukarka HP Laser Jet M252DW</t>
  </si>
  <si>
    <t>Monitor LCD</t>
  </si>
  <si>
    <t>Artek TT - Board 80</t>
  </si>
  <si>
    <t>Konica Minolta Bizhub</t>
  </si>
  <si>
    <t>Monitor LCD 21,5</t>
  </si>
  <si>
    <t>Zestaw komputerowy 10szt</t>
  </si>
  <si>
    <t>komputer 7szt</t>
  </si>
  <si>
    <t>Drukarka wraz ze skanerem</t>
  </si>
  <si>
    <t>Monitor 7szt</t>
  </si>
  <si>
    <t>Zestaw nagłaśniający (kolumna pasywna Cinema, kol. pas. M24, kol. pas Church, skrzynia transportowa, kosz ochronny, mikrofony, odbiornik mikrofonowy, mikser, wzmacniacz, odtwarzacz USB MP3)</t>
  </si>
  <si>
    <t>Drukarka 3D Xyz</t>
  </si>
  <si>
    <t>Monitor Benq GW2270HM 13szt</t>
  </si>
  <si>
    <t>Tablica interaktywna Silver 95S  4 szt</t>
  </si>
  <si>
    <t>Telewizor LCD Philips</t>
  </si>
  <si>
    <t>Telewizor Sharp 3 szt</t>
  </si>
  <si>
    <t>Zestaw komputerowy  13 szt</t>
  </si>
  <si>
    <t>Drukarka 3D Zortax</t>
  </si>
  <si>
    <t>Ploter drukujący HP T1700</t>
  </si>
  <si>
    <t>Ploter laser XM-1060</t>
  </si>
  <si>
    <t>Skaner 3D</t>
  </si>
  <si>
    <t>Projektor 3D</t>
  </si>
  <si>
    <t>Projektor multimedialny MX 507  2 szt.</t>
  </si>
  <si>
    <t>Laptop Dell 7548</t>
  </si>
  <si>
    <t>Kolumna EON-615</t>
  </si>
  <si>
    <t>Dyktafon z kartą pamięci</t>
  </si>
  <si>
    <t>Projektor Viewsonic</t>
  </si>
  <si>
    <t>Projektor multimedialny</t>
  </si>
  <si>
    <t>Kasa fiskalna</t>
  </si>
  <si>
    <t>Aparat fotograficzny Nikon P900</t>
  </si>
  <si>
    <t>Dron Yuncec Typhon</t>
  </si>
  <si>
    <t>Notebook Dell 4 szt</t>
  </si>
  <si>
    <t>Projektor multimedialny Viewsonic 4 szt</t>
  </si>
  <si>
    <t>Projektor multimedialny Benq  2 szt</t>
  </si>
  <si>
    <t>Tablet Samsung 10.1 T 580   13 szt</t>
  </si>
  <si>
    <t>Tokarka CNC
 z symulatorem CNC</t>
  </si>
  <si>
    <t>2017r.</t>
  </si>
  <si>
    <t>ZSZ Iłowo-Osada</t>
  </si>
  <si>
    <t>Tokarka konwencjonalna</t>
  </si>
  <si>
    <t xml:space="preserve">10. Zespół Szkół Technicznych i Ogólnokształcących  im. ks. Edmunda Domańskiego w Iłowie - Osadzie </t>
  </si>
  <si>
    <t xml:space="preserve">1. Zespół Szkół Technicznych i Ogólnokształcących  im. ks. Edmunda Domańskiego w Iłowie - Osadzie </t>
  </si>
  <si>
    <t>budynek szkoła</t>
  </si>
  <si>
    <t>oświata</t>
  </si>
  <si>
    <t>1. gaśnice proszkowe - szt. 30
hydrant zewnętrzny - szt. 1
hydrant wewnętrzny - szt. 2
czujniki - 7 - Agencj Ochrony w Działdowie
2. dozór firmy zewnętrznej</t>
  </si>
  <si>
    <t>Malinowo 10,
13-200 Dziadowo</t>
  </si>
  <si>
    <t>cegła, kamień, płyta, drewno</t>
  </si>
  <si>
    <t>od rzeki Szkotowa - ok.1,2 km
od Kanału Młyńskiego - ok. 0,5 km
od zbiornika wodnego - ok. 25 km</t>
  </si>
  <si>
    <t>brak danych dot. wielkości nakładów
sukcesywnie remont korytarzy, klasopracowni, sanitariatów w zakresie stolarki okiennej, malowania
2019 - remont części dachu w budynku szkoły, wartośc ok. 45 000,00 zł</t>
  </si>
  <si>
    <t>697,63 m²</t>
  </si>
  <si>
    <t>częściowo podpiwniczony</t>
  </si>
  <si>
    <t>internat-budynek dydaktyczny</t>
  </si>
  <si>
    <t>w strefie konserwatora</t>
  </si>
  <si>
    <t>powierzchnia zabudowy 1129 m²</t>
  </si>
  <si>
    <t>obora</t>
  </si>
  <si>
    <t xml:space="preserve">
powierzchnia użytkowa z poddaszem - 1138,5 m²</t>
  </si>
  <si>
    <t>Wiata na maszyny</t>
  </si>
  <si>
    <t>magazyn maszyn</t>
  </si>
  <si>
    <t xml:space="preserve"> 143 m²</t>
  </si>
  <si>
    <t>Linia TRAFO</t>
  </si>
  <si>
    <t>Rurociąg gazowy</t>
  </si>
  <si>
    <t>sala gimnastyczna z łacznikiem</t>
  </si>
  <si>
    <t>gaśnice proszkowe - szt. 5
hydrant zewnętrzny - szt. 1
hydrant wewnętrzny - szt. 1
czujniki
dozór firmy zewnętrznej</t>
  </si>
  <si>
    <t>gazobeton</t>
  </si>
  <si>
    <t>żelbetowe</t>
  </si>
  <si>
    <t>sala gimnastyczna - konstrukcja metalowa. Łacznik i część socjalna - konstrukcja drewniana</t>
  </si>
  <si>
    <t>1129,17 m2</t>
  </si>
  <si>
    <t>projektor multimedialny ART. Z3000</t>
  </si>
  <si>
    <t>zmywarka uniwersalna</t>
  </si>
  <si>
    <t>komputer Lenovo V520S SFF i5-7400</t>
  </si>
  <si>
    <t>monitor 23" Liyama HU239HS-B1</t>
  </si>
  <si>
    <t>drukarka Brother DCP-100</t>
  </si>
  <si>
    <t>projektor Optoma W340</t>
  </si>
  <si>
    <t>urządzenie wielofunkcyjne Brother MFC-1910WE</t>
  </si>
  <si>
    <t xml:space="preserve">telewizor 40" Philips </t>
  </si>
  <si>
    <t>projektor multimedialny BenQ MX507</t>
  </si>
  <si>
    <t>tablica Interaktywna Qomo</t>
  </si>
  <si>
    <t>drukarka Xerox WorkCentere 3045V</t>
  </si>
  <si>
    <t>komputer ASUS AiO - 2 szt.</t>
  </si>
  <si>
    <t>wizualizer Aver U50</t>
  </si>
  <si>
    <t>dyski zewnętrzne WD My Passport  Ultra 1 TB - 2 szt.</t>
  </si>
  <si>
    <t>notebook Dell Vostro V3546 15,6" i3</t>
  </si>
  <si>
    <t>notebook HP Pavillion</t>
  </si>
  <si>
    <t>dyktafon cyfrowy SONY - 3 szt.</t>
  </si>
  <si>
    <t>konsola XBOX 360 500 GB + Kinect 2xPAD</t>
  </si>
  <si>
    <t>notebook Lenovo G50-80 5;6" - 4 szt.</t>
  </si>
  <si>
    <t>tablet BLOW White TAB10 - 2 szt.</t>
  </si>
  <si>
    <t>projektor multimedialny BenQ MX525</t>
  </si>
  <si>
    <t>tablica interaktywna SCOLA</t>
  </si>
  <si>
    <t xml:space="preserve">ekspres do kawy ciśnieniowy DELONGHI </t>
  </si>
  <si>
    <t xml:space="preserve">tablet Lenovo 7"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</si>
  <si>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notebook Lenovo 110-15IBR                                                                                                                                                                                                                                    </t>
  </si>
  <si>
    <t>niszczarka Fellowes 60 Cs</t>
  </si>
  <si>
    <t>waga elektroniczna</t>
  </si>
  <si>
    <t>notebook Lenovo i8 8GB 1TB</t>
  </si>
  <si>
    <t>kamera PAL C86 2812W 700TUL</t>
  </si>
  <si>
    <t xml:space="preserve">kamera budunek szkoły  </t>
  </si>
  <si>
    <t>kamera IP Hikvision</t>
  </si>
  <si>
    <t>NDZ15HT</t>
  </si>
  <si>
    <t>C-330</t>
  </si>
  <si>
    <t>Ursus</t>
  </si>
  <si>
    <t>900 kg</t>
  </si>
  <si>
    <t>03.09.1997</t>
  </si>
  <si>
    <t xml:space="preserve"> osobowy</t>
  </si>
  <si>
    <t>NDZ03315</t>
  </si>
  <si>
    <t>SUL33221</t>
  </si>
  <si>
    <t>II 3322</t>
  </si>
  <si>
    <t xml:space="preserve">Lublin </t>
  </si>
  <si>
    <t>instalacja gazowa, radio</t>
  </si>
  <si>
    <t>immobilizer</t>
  </si>
  <si>
    <t>1600 kg</t>
  </si>
  <si>
    <t>12.02.2008</t>
  </si>
  <si>
    <t>NDZ65KG</t>
  </si>
  <si>
    <t>ZFA19900001237480</t>
  </si>
  <si>
    <t xml:space="preserve">Punto </t>
  </si>
  <si>
    <t xml:space="preserve">Fiat </t>
  </si>
  <si>
    <t>ciągnik</t>
  </si>
  <si>
    <t>NDZ 20HT</t>
  </si>
  <si>
    <t>CAD 5809</t>
  </si>
  <si>
    <t>SUPB6EJLTN051594</t>
  </si>
  <si>
    <t>polonez TRUCK DC 1,9</t>
  </si>
  <si>
    <t>FSO</t>
  </si>
  <si>
    <t>20-09-2004</t>
  </si>
  <si>
    <t>CAD 8663</t>
  </si>
  <si>
    <t>ZFA17600001158633</t>
  </si>
  <si>
    <t>PUNTO 1,1 Sx</t>
  </si>
  <si>
    <t>Zespół Szkół im. Emilii Sukertowej - Biedrawiny w Malinowie</t>
  </si>
  <si>
    <t>Edukacja w technikach i branżowych szkołach I stopnia</t>
  </si>
  <si>
    <t>11. Zespół Szkół im. Emilii Sukertowej - Biedrawiny w Malinowie</t>
  </si>
  <si>
    <t>5. Zespół Szkół im. Emilii Sukertowej - Biedrawiny w Malinowie</t>
  </si>
  <si>
    <t>Renault Premium</t>
  </si>
  <si>
    <t>sam. Cięż.</t>
  </si>
  <si>
    <t>6000kg</t>
  </si>
  <si>
    <t>VF1KWODB538975549</t>
  </si>
  <si>
    <t>budynek szkolny stary</t>
  </si>
  <si>
    <t>szkoła</t>
  </si>
  <si>
    <t>monitoring,hydranty,gaśnice,kraty na oknach o podwyższonym ryzyku włamania,</t>
  </si>
  <si>
    <t>ul. Pocztowa 6</t>
  </si>
  <si>
    <t>tradycyjne murowane</t>
  </si>
  <si>
    <t>kleina-belki</t>
  </si>
  <si>
    <t>konstrukcja drewniana,pokrycie gont bitumiczny</t>
  </si>
  <si>
    <t>do remontu</t>
  </si>
  <si>
    <t>578,49m²</t>
  </si>
  <si>
    <t>Budynek szkolny nowy</t>
  </si>
  <si>
    <t>akermona</t>
  </si>
  <si>
    <t>stropodach wentylowany,styropapa</t>
  </si>
  <si>
    <t>1.659,26m²</t>
  </si>
  <si>
    <t>Budynek gospodarczy</t>
  </si>
  <si>
    <t>pomieszczenie gospodarcze</t>
  </si>
  <si>
    <t>tradycyjny murowany</t>
  </si>
  <si>
    <t>drewniany kryty papą</t>
  </si>
  <si>
    <t>63,6m²</t>
  </si>
  <si>
    <t>parterowy</t>
  </si>
  <si>
    <t>zajęcia sportowe</t>
  </si>
  <si>
    <t>gasnice monitoring</t>
  </si>
  <si>
    <t>ul. pocztowa 6</t>
  </si>
  <si>
    <t>murowane z bloczka gazobetonowego</t>
  </si>
  <si>
    <t>blacha trapezowa</t>
  </si>
  <si>
    <t>270,20m²</t>
  </si>
  <si>
    <t>1 kontygnacja</t>
  </si>
  <si>
    <t>Boisko szkolne wielofunkcyjne</t>
  </si>
  <si>
    <t>monitoring,boisko ogrodzone pod zamknieciem</t>
  </si>
  <si>
    <t>b. dobra</t>
  </si>
  <si>
    <t>b.dobra</t>
  </si>
  <si>
    <t>1062,81m²</t>
  </si>
  <si>
    <t>TABLICA INTERAKTYWA IBOARD</t>
  </si>
  <si>
    <t>PROJRKTOR BENQ</t>
  </si>
  <si>
    <t>MONITOR LCD LG</t>
  </si>
  <si>
    <t>DRUKARKA EPSON</t>
  </si>
  <si>
    <t>TELEFON PANASONIC</t>
  </si>
  <si>
    <t>MODUŁ BATERYJNY APC</t>
  </si>
  <si>
    <t>ROUTER TP LINK</t>
  </si>
  <si>
    <t>SERWER HP</t>
  </si>
  <si>
    <t>BIEŻNIA ELEKTRYCZNA</t>
  </si>
  <si>
    <t>DVD LG</t>
  </si>
  <si>
    <t>PROJEKTOR ACER</t>
  </si>
  <si>
    <t>DRUKARKA HP</t>
  </si>
  <si>
    <t>DYSK SAMSUNG</t>
  </si>
  <si>
    <t>EKRAN PROJEKCYJNY</t>
  </si>
  <si>
    <t xml:space="preserve">tablet LENOVO </t>
  </si>
  <si>
    <t>NISZCZARKA FELLOVERS</t>
  </si>
  <si>
    <t>SKANER CANON</t>
  </si>
  <si>
    <t>DYSK SAMSUNG M3</t>
  </si>
  <si>
    <t>SKANER HP</t>
  </si>
  <si>
    <t>laptop LENOVO</t>
  </si>
  <si>
    <t>WIEŻA SAMSUNG</t>
  </si>
  <si>
    <t>DYSK HITACHI</t>
  </si>
  <si>
    <t>DYSK SEAGATE</t>
  </si>
  <si>
    <t>LOGO 8</t>
  </si>
  <si>
    <t>KSEROKOPIARKA TRUMPFADLER</t>
  </si>
  <si>
    <t>TELEWIZOR PANASONIC</t>
  </si>
  <si>
    <t xml:space="preserve">WIZUALIZATOT </t>
  </si>
  <si>
    <t>LAPTOPIBM T410</t>
  </si>
  <si>
    <t>LAPTOP IBM WINDOWS 10PRO</t>
  </si>
  <si>
    <t>RADIOMAGNETOFON SONY</t>
  </si>
  <si>
    <t>ROWER MAGNETYCZNY DRIFT ZIPRO 2 SZT</t>
  </si>
  <si>
    <t xml:space="preserve">ROWER MAGNETYCZNY DRIFT ZIPRO </t>
  </si>
  <si>
    <t>WIOŚLARZ HN TRENINGOWY</t>
  </si>
  <si>
    <t>BIEŻNIA 570</t>
  </si>
  <si>
    <t>KOMPUTER HP 8100SFF 5 SZT.</t>
  </si>
  <si>
    <t>KOMPUTER HP 8100SFF 7 SZT.</t>
  </si>
  <si>
    <t>NOTEBOOK LENOWO</t>
  </si>
  <si>
    <t>DRUKARKA BOOO RRO</t>
  </si>
  <si>
    <t>WIZUALIZER AVER 450 - 4 SZT</t>
  </si>
  <si>
    <t>MONITOR 24 LED</t>
  </si>
  <si>
    <t>KOMPUTER HP</t>
  </si>
  <si>
    <t>MANIPULATOR 3D</t>
  </si>
  <si>
    <t>MANIPULATOR 3D - 2 SZT.</t>
  </si>
  <si>
    <t>TABLICA INTERAKTYWNA + PROJEKTOR BENQU</t>
  </si>
  <si>
    <t>AUTOTRANSFORMATOR - 2 SZT</t>
  </si>
  <si>
    <t>SILNIK STG 80-4 - 3 SZT</t>
  </si>
  <si>
    <t>MIERNIK MPI-520 - 2 KPL.</t>
  </si>
  <si>
    <t>TABLICA DEMONSTRACYJNA - 2 SZT</t>
  </si>
  <si>
    <t>ADAPTER TWR-1J</t>
  </si>
  <si>
    <t>LAPTOP LENOWO Z 51-70  - 3 SZT.</t>
  </si>
  <si>
    <t>URZĄDZENIE WIELOFUNKCYJNE EPSON L386</t>
  </si>
  <si>
    <t>WATOMIERZ ANALOGOWY - 3 SZT</t>
  </si>
  <si>
    <t xml:space="preserve">WATOMIERZ ANALOGOWY </t>
  </si>
  <si>
    <t>KASY ELZAB JOTA - 3 SZT</t>
  </si>
  <si>
    <t>DRUKARKA HP PRO7110</t>
  </si>
  <si>
    <t>MIKROFONY SHURE BLX 14E</t>
  </si>
  <si>
    <t>WIZUALIZER AVER 450 - 2 SZT</t>
  </si>
  <si>
    <t>WIZUALIZER AVER 450- 3 SZT</t>
  </si>
  <si>
    <t>ROJEKTOR BEQ MX631ST</t>
  </si>
  <si>
    <t>LAPTOP DELL</t>
  </si>
  <si>
    <t>SKANER VOYAGER</t>
  </si>
  <si>
    <t>DRUKARKA ETYKIET</t>
  </si>
  <si>
    <t>WIZUALIZER AVER 450 2 SZT</t>
  </si>
  <si>
    <t>PAKIET EDUKACYJNY</t>
  </si>
  <si>
    <t>ABS- SYSTEM REGULACJI SIŁY HAMOWANIA</t>
  </si>
  <si>
    <t>MAGISTRALE CAN,LIN,FLEX</t>
  </si>
  <si>
    <t>SRS- SYSTEM BEZPIECZEŃSTWA BIERNEGO</t>
  </si>
  <si>
    <t>STANOWISKO DO BADANIA ALTERNATORÓW Z FALOWNIKIEM</t>
  </si>
  <si>
    <t>SYSTEM MAGISTRALI CAN BUS W UKŁADACH KOMFORT</t>
  </si>
  <si>
    <t>ZESTAW CZUJNIKÓW SYSTEMÓW ELEKTRONICZNYCH POJAZDU</t>
  </si>
  <si>
    <t>ZESTAW PANELOWY AKTORYKA SYSTEMÓW POJAZDOWYCH</t>
  </si>
  <si>
    <t>ZESTAW PANELOWY OŚWIETLENIE POJ. SAMOCHODOWYCH</t>
  </si>
  <si>
    <t>ZESTAW PANELOWY PODSTAWY ELEKTRONIKI I ELEKTROTECHNIKI POJAZDÓW</t>
  </si>
  <si>
    <t>ZESTAW PANELOWY SENSORYKA SYSTEMÓW POJAZDOWYCH</t>
  </si>
  <si>
    <t>ZESTAW PANELOWY UKŁAD PNEUMATYKI PRZEMYSŁOWEJ</t>
  </si>
  <si>
    <t>ZESTAW PANELOWY UKŁADY ZAPŁONOWE POJAZDÓW</t>
  </si>
  <si>
    <t>PAKIET EDUKACYJNY CAD</t>
  </si>
  <si>
    <t>PAKIET EDUKACYJNY CAM</t>
  </si>
  <si>
    <t>PAKIET EDUKACYJNY CNC</t>
  </si>
  <si>
    <t>POSTPROCESOR DO FREZARKI</t>
  </si>
  <si>
    <t>PROJEKTOR MULTIMEDIALNY RICOCH</t>
  </si>
  <si>
    <t>KOMPUTER NAUCZYCIELA 4W-7-7700</t>
  </si>
  <si>
    <t>KOMPUTER UCZNIOWSKI 4W-3-7100 - 16 SZT.- 2.381 ZŁ</t>
  </si>
  <si>
    <t>SKRZYNIA PRZEKŁADNIOWA AUTOMATYCZNA</t>
  </si>
  <si>
    <t>STANOWISKO ROBOCZE JEDNOFAZOWE</t>
  </si>
  <si>
    <t>STANOWISKO ROBOCZE TRÓJFAZOWE</t>
  </si>
  <si>
    <t>UKŁAD KIEROWNICZY ZE WSPOMAGANIEM ELEKTRYCZNYM</t>
  </si>
  <si>
    <t>KOMPUTERY DLA UCZNIÓW 16 SZT. -2381,00</t>
  </si>
  <si>
    <t>KOMPUTER LENOVO +MONITOR+KAMERA 16 SZT-2.054,00</t>
  </si>
  <si>
    <t xml:space="preserve">TABLICA INTERAKTYWNA </t>
  </si>
  <si>
    <t>PROJEKTOR EPSON</t>
  </si>
  <si>
    <t>RICOCH URZADZENIE WIELOFUNKCYJNE</t>
  </si>
  <si>
    <t>KOMPUTER Esz-14231mini-jtx 8 SZT-4.059,00</t>
  </si>
  <si>
    <t>STANOWISKO Esz- SK01 7SZT.- 4797,00</t>
  </si>
  <si>
    <t>STANOWISKO Esz- PLC LOGO 8 SZT. - 6.642,00</t>
  </si>
  <si>
    <t>STANOWISKO Esz- PNTKA01 7 SZT. - 3.444,00</t>
  </si>
  <si>
    <t>STANOWISKO Esz- HYD02 - 2 SZT.- 7.380,00</t>
  </si>
  <si>
    <t>STANOWISKO Esz- PNTKA02 - 7 SZT. - 5.166,00</t>
  </si>
  <si>
    <t>AMPEROMIERZ ST-2000 AC 1314 - 8 SZT- 910,20</t>
  </si>
  <si>
    <t>AMPEROMIERZ ST-2000 DC 1411 8 SZT. - 910,20</t>
  </si>
  <si>
    <t>AUTOTRANSFORMATOR M10-522-20 - 8 SZT. - 541,20</t>
  </si>
  <si>
    <t>AUTOTRANSFORMATOR 3-FAZOWY HTN450/8 - 4 SZT. - 3.810,54</t>
  </si>
  <si>
    <t>DEKADA INDUKCYJNA BXL-07 - 4 SZT. - 615,00</t>
  </si>
  <si>
    <t>DAKADA POJEMNOSCIOWA BXC-05 - 4 SZT.- 910,20</t>
  </si>
  <si>
    <t>DAKADA REZYSTANCYJNA BXR-07 - 4 SZT. - 676,50</t>
  </si>
  <si>
    <t>DRUKARKA WORKCENTRE 3225</t>
  </si>
  <si>
    <t>EKRAN PROJEKTORA ECONOMY 200X200</t>
  </si>
  <si>
    <t>GENERATOR FUNKCYJNY SDG 1025 - 4 SZT. - 1.217,70</t>
  </si>
  <si>
    <t>GENERATOR NDN JC5603P - 4 SZT. - 861,00</t>
  </si>
  <si>
    <t>KOMPUTER STACJONARNY V520S10NMG87 USB LENOVO - 9 SZT - 4674,00</t>
  </si>
  <si>
    <t>MONITOR KOMP.LS24D33OHSX-SAMSUNG - 9 SZT. - 553,50</t>
  </si>
  <si>
    <t>LUPA Z OSWIETLENIEM MAG-LAMP28 -10 SZT.- 332,10</t>
  </si>
  <si>
    <t>STANOWISKO ROBOCZE MD-1173-E7MICRO - 8 SZT.- 6.888,00</t>
  </si>
  <si>
    <t>MIERNIK CĘGOWY UT-207A - 8 SZT. - 369,00</t>
  </si>
  <si>
    <t>MIERNIK CYFROWY SANWA PC5000A+PCLINK+KABEL USB2A - 8 SZT.- 824,00</t>
  </si>
  <si>
    <t xml:space="preserve">MIERNIK UNIWERSALNY SANWA CD772 - </t>
  </si>
  <si>
    <t>SILNIK ELEKTRYCZNY PRADU STAŁEGO 1020MAGMA - 8 SZT.- 332,10</t>
  </si>
  <si>
    <t>OSCYLOSKOP CYFROWY SDS7072 - 4 SZT.- 2.214,00</t>
  </si>
  <si>
    <t>OSCYLOSKOP CYFROWY MS07102TD - 4 SZT.- 4.182,00</t>
  </si>
  <si>
    <t xml:space="preserve">PROJEKTOR MULIMEDIALNY SP1080 </t>
  </si>
  <si>
    <t>SILNIK ELEKTRYCZNY 3-FAZ.ASYNCHRONICZNY FC63C-4 - 8SZT.- 369,00</t>
  </si>
  <si>
    <t>SILNIK ELEKTRYCZNY 3-FAZ.PRĄDU PRZEMIENNEGO - 8SZT.- 492,00</t>
  </si>
  <si>
    <t>SILNIK KROKOWY 57BYGH - 8SZT.- 282,90</t>
  </si>
  <si>
    <t>STACJA LUTOWNICZA PENSOL-SL-20-N- 8SZT.- 319,80</t>
  </si>
  <si>
    <t>TACHOMETR STROBOSKOP- 8SZT.- 861,00</t>
  </si>
  <si>
    <t>TESTER KOLEJNOSCI FAZ - 8SZT.- 531,36</t>
  </si>
  <si>
    <t>ANALIZATOR LAP-C 16128+(16 KANAŁÓW 128K- 4 SZT.- 1476,00</t>
  </si>
  <si>
    <t>TRANSFORMATOR SEPARUJĄCY PVS250 230/24V -4 SZT.- 295,20</t>
  </si>
  <si>
    <t>MIERNIK MOCYIT9121F - 8 SZT- 5166,00</t>
  </si>
  <si>
    <t>MIERNIK MOCY DW 6090A - 8 SZT. - 1488,30</t>
  </si>
  <si>
    <t>WOLTOMIERZ ST-2000AC1508- 8 SZT. 910,20</t>
  </si>
  <si>
    <t>WOLTOMIERZ ST-2000 DC1617- 8 SZT. - 947,10</t>
  </si>
  <si>
    <t>ZADAJNIK STANÓW LOGIST MCP M21-5000- 4 SZT. -1906,50</t>
  </si>
  <si>
    <t>ZASILACZ NDN PF1743005C POCZWÓRNY - 8 SZT. - 701,10</t>
  </si>
  <si>
    <t>TELEWIZOR THOMSON</t>
  </si>
  <si>
    <t>PROJEKTOR PA503X</t>
  </si>
  <si>
    <t>WIZUALIZER</t>
  </si>
  <si>
    <t>DRUKARKA CANON</t>
  </si>
  <si>
    <t>PROJEKTOR VIEV SONIC</t>
  </si>
  <si>
    <t>LAPTOP DELL 17"</t>
  </si>
  <si>
    <t>URZADZENIE EPSON</t>
  </si>
  <si>
    <t>LAPTOP DELL 15'</t>
  </si>
  <si>
    <t>KOLUMNA</t>
  </si>
  <si>
    <t>DRUKARKA 3D DA VINCI</t>
  </si>
  <si>
    <t>SOUNDBAR- GŁOŚNIK SHARP</t>
  </si>
  <si>
    <t>GITARA BASOWA</t>
  </si>
  <si>
    <t>GŁOSNIK SOUNBAR SHARP</t>
  </si>
  <si>
    <t>GŁOSNIK SOUNBAR TCL</t>
  </si>
  <si>
    <t>EKRAN + MODUŁ</t>
  </si>
  <si>
    <t>WIZUALIZER AVER U 50</t>
  </si>
  <si>
    <t>DRUKARKA brother</t>
  </si>
  <si>
    <t>LAPTOP LENOVO 2 SZT.</t>
  </si>
  <si>
    <t>SUBWOOFER</t>
  </si>
  <si>
    <t>PROJEKTOR VIEW SONIC</t>
  </si>
  <si>
    <t>LAPTOP DELL i5</t>
  </si>
  <si>
    <t>APARAT CANON</t>
  </si>
  <si>
    <t>KAMERA SAMSUNG</t>
  </si>
  <si>
    <t>SKANER EPSON PERFECTION</t>
  </si>
  <si>
    <t>DRUKARKA 3D</t>
  </si>
  <si>
    <t>kocioł centralnego ogrzewania wraz z urządzeniami</t>
  </si>
  <si>
    <t>viessman</t>
  </si>
  <si>
    <t xml:space="preserve"> </t>
  </si>
  <si>
    <t>KOSIARKA VIKING</t>
  </si>
  <si>
    <t>KOSA STIHL</t>
  </si>
  <si>
    <t>PILARKA SPALINOWA STIHL</t>
  </si>
  <si>
    <t>MŁOTOWIERTARKA HITACHI</t>
  </si>
  <si>
    <t>SILNIK 400V</t>
  </si>
  <si>
    <t>KLIMATYZATOR 2 SZT</t>
  </si>
  <si>
    <t xml:space="preserve">KLIMATYZATOR </t>
  </si>
  <si>
    <t>FREZARKA CNC</t>
  </si>
  <si>
    <t>ODKURZACZ STIHL</t>
  </si>
  <si>
    <t>WYRZYNARKA CHITAHI</t>
  </si>
  <si>
    <t>KLIMATYZATORY 7 SZT.</t>
  </si>
  <si>
    <t>12. Zespół Szkół Zawodowych nr 1 Działdowo</t>
  </si>
  <si>
    <r>
      <t xml:space="preserve">3. Powiatowy Urząd Pracy </t>
    </r>
    <r>
      <rPr>
        <b/>
        <sz val="10"/>
        <color indexed="10"/>
        <rFont val="Arial"/>
        <family val="2"/>
      </rPr>
      <t>odmienny termin płatności  pierwszej raty 15.10.2021 druga rata 15.03.2022</t>
    </r>
  </si>
  <si>
    <t>KB</t>
  </si>
  <si>
    <t>CAY8704</t>
  </si>
  <si>
    <t>pustostan, po przeprowadzeniu remontu - pomieszczenie dydaktyczne</t>
  </si>
  <si>
    <t>Budynek administracyjno - biurowy</t>
  </si>
  <si>
    <t>Lata 20 XX wieku</t>
  </si>
  <si>
    <t>część pomieszczeń posiada sygn włamaniową i ppoż. Gaśnice proszkowe 6 szt.kraty na oknach parter</t>
  </si>
  <si>
    <t xml:space="preserve"> ul. Kościuszki 3</t>
  </si>
  <si>
    <t>drew.blachodachówka</t>
  </si>
  <si>
    <t>went.-kominowa</t>
  </si>
  <si>
    <t>Lata 80 XX wieku</t>
  </si>
  <si>
    <t>sygnalizacja ppoż i włamaniowa. Gaśnice proszkowe- 6 szt.</t>
  </si>
  <si>
    <t xml:space="preserve"> ul. Skłodowskiej 15A</t>
  </si>
  <si>
    <t>Budynek administracyjno – biurowy</t>
  </si>
  <si>
    <t>Lata 30 XX wieku, dobudowa koniec lat 60 XX wieku</t>
  </si>
  <si>
    <t>część pomieszczeń posiada sygn włamaniową. Gaśnice proszkowe - 8 szt.</t>
  </si>
  <si>
    <t xml:space="preserve"> ul. Jagiełły 6/8</t>
  </si>
  <si>
    <t>stropodach</t>
  </si>
  <si>
    <t>Budynek administracyjno-biurowy</t>
  </si>
  <si>
    <t>system antywłamaniowy</t>
  </si>
  <si>
    <t>ul. Lidzbarska 31</t>
  </si>
  <si>
    <t>Klimatyzator ścienny</t>
  </si>
  <si>
    <t>Jednostka komputerowa</t>
  </si>
  <si>
    <t>Switch D-Link 48 port</t>
  </si>
  <si>
    <t>Laptop Dell</t>
  </si>
  <si>
    <t>Drukarka HP Lj Pro m401dn</t>
  </si>
  <si>
    <t>Drukarka Konica Minolta</t>
  </si>
  <si>
    <t xml:space="preserve">Jednostka komputerowa </t>
  </si>
  <si>
    <t>jednostka komputerowa</t>
  </si>
  <si>
    <t>jednostka komputerowa i monitor Philips</t>
  </si>
  <si>
    <t>Drukarka HP Kolor CP 5225</t>
  </si>
  <si>
    <t>Drukarka Lexmark MS312DN</t>
  </si>
  <si>
    <t>Drukarka Xerox Workcentre 5021</t>
  </si>
  <si>
    <t>Skaner Cannon Lide 120</t>
  </si>
  <si>
    <t>Klimatyzator 2,6 KW</t>
  </si>
  <si>
    <t>Monitor Philips</t>
  </si>
  <si>
    <t>Serwer Dell 4 dyski twarde</t>
  </si>
  <si>
    <t>Kopiarka z duplexem</t>
  </si>
  <si>
    <t>Jednostka komputerowa z monitorem</t>
  </si>
  <si>
    <t>Drukarka HP Lj Pro 400M402dn</t>
  </si>
  <si>
    <t>Monitor Iiyama 21,5"</t>
  </si>
  <si>
    <t>Kopiarka Utax z duplexem i podstawą</t>
  </si>
  <si>
    <t>Kopiarka z kasetą i podstawą</t>
  </si>
  <si>
    <t>Klimatyzacja 2,5 KW</t>
  </si>
  <si>
    <t>Yamaha EAX 5014C</t>
  </si>
  <si>
    <t>Kopiarka Canon</t>
  </si>
  <si>
    <t>Monitor Philips 21,5"</t>
  </si>
  <si>
    <t>Monitor Philips 24"</t>
  </si>
  <si>
    <t>Drukarka laserowa Canon LBP6030B</t>
  </si>
  <si>
    <t>Drukarka laserowa Canon LBP6030W</t>
  </si>
  <si>
    <t>Skaner Mustek</t>
  </si>
  <si>
    <t>Zasilacz UPS</t>
  </si>
  <si>
    <t>Skaner Voyager</t>
  </si>
  <si>
    <t>Skaner Canon Lide120</t>
  </si>
  <si>
    <t>Projektor Sony</t>
  </si>
  <si>
    <t>Urządzenie wielofunkcyjne HP Color Pro200M277dw</t>
  </si>
  <si>
    <t>urządzenie wielofunkcyjne Brother DCP-J105</t>
  </si>
  <si>
    <t>drukarka Canon LBP6030w</t>
  </si>
  <si>
    <t>Skaner Canon Lide400</t>
  </si>
  <si>
    <t>Ekspres ciśnieniowy DeLonghi</t>
  </si>
  <si>
    <t>System do transmisji obrad Sesji Rady Powiatu z systemem do głosowania</t>
  </si>
  <si>
    <t>drukarka HP LJ P2035</t>
  </si>
  <si>
    <t>urządzenie wielofunkcyjne Brother MFC-J3930DW</t>
  </si>
  <si>
    <t>drukarka Brother HL-L5000D</t>
  </si>
  <si>
    <t>monitor Philips</t>
  </si>
  <si>
    <t>jednostka komputerowa Dell</t>
  </si>
  <si>
    <t>monitor Asus 27"</t>
  </si>
  <si>
    <t>Niszczarka</t>
  </si>
  <si>
    <t xml:space="preserve">Skaner </t>
  </si>
  <si>
    <t>Urządzenie wielofunkcyjne Lexmark MC2535ADWE</t>
  </si>
  <si>
    <t>Drukarka Brother HL-1110</t>
  </si>
  <si>
    <t>Klimatyzacja</t>
  </si>
  <si>
    <t>Urządzenie wielofunkcyjne Konica Minolta</t>
  </si>
  <si>
    <t>Notebook Dell</t>
  </si>
  <si>
    <t>Smartfon Samsung Galaxy A5</t>
  </si>
  <si>
    <t>Aparat cyfrowy Sony</t>
  </si>
  <si>
    <t xml:space="preserve">Aparat cyfrowy Canon </t>
  </si>
  <si>
    <t>Smartfon Samsung Galaxy J3</t>
  </si>
  <si>
    <t>Notebook Asus</t>
  </si>
  <si>
    <t>notebook Dell</t>
  </si>
  <si>
    <t>Smartfon Huawei P Smart</t>
  </si>
  <si>
    <t>smartfon Samsung Galaxy S7</t>
  </si>
  <si>
    <t>smartfon Samsung Galaxy S9 Plus</t>
  </si>
  <si>
    <t>Notebook Lenovo ThinkPad</t>
  </si>
  <si>
    <t>Smartfon Samsung Galaxy A40</t>
  </si>
  <si>
    <t>Smartfon Huawei P30</t>
  </si>
  <si>
    <t>Smartfon Samsung Galaxy A50</t>
  </si>
  <si>
    <t>Smartfon Huawei P Smart Pro</t>
  </si>
  <si>
    <t>Skoda</t>
  </si>
  <si>
    <t>Superb</t>
  </si>
  <si>
    <t>TMBAE73T3F9049444</t>
  </si>
  <si>
    <t>NDZ14014</t>
  </si>
  <si>
    <t>12.03.2015</t>
  </si>
  <si>
    <t>marzec 2022</t>
  </si>
  <si>
    <t>Aut.Alarm,Kod kluczyk</t>
  </si>
  <si>
    <t>1. Starostwo Powiatowe</t>
  </si>
  <si>
    <t xml:space="preserve">96 464 185 zł </t>
  </si>
  <si>
    <t>2 666 303,00</t>
  </si>
  <si>
    <t>zajęcia edukacyjne</t>
  </si>
  <si>
    <t>czujniki i urządzenia alarmowe, gaśnice, hydranty</t>
  </si>
  <si>
    <t>ul. Przemysłowa 1</t>
  </si>
  <si>
    <t>cegła</t>
  </si>
  <si>
    <t>żelbetowy</t>
  </si>
  <si>
    <t>deska, papa</t>
  </si>
  <si>
    <t>200m do rzeki</t>
  </si>
  <si>
    <t>Budynek towarzyszący szkole/warsztaty</t>
  </si>
  <si>
    <t>pustak</t>
  </si>
  <si>
    <t>Bydynek Sali gimnastycznej</t>
  </si>
  <si>
    <t>2010-2011</t>
  </si>
  <si>
    <t>Tablica ineraktywna</t>
  </si>
  <si>
    <t>Projektor Benq MX620ST DLP/XGA</t>
  </si>
  <si>
    <t>Urządzenie wielofunkcyjne HP Color</t>
  </si>
  <si>
    <t>Wizualizer myBoard DOC - 500AF</t>
  </si>
  <si>
    <t>Zestaw multimedialny tablica interaktywna</t>
  </si>
  <si>
    <t xml:space="preserve">Projektor </t>
  </si>
  <si>
    <t>Drukarka żelowa do sublimacji</t>
  </si>
  <si>
    <t>Prasa płaska - urządzenie wielofunkcyjne</t>
  </si>
  <si>
    <t>TV 49" LG 49LJ594V</t>
  </si>
  <si>
    <t>Komputer Lenovo AIO V410z - 20 szt</t>
  </si>
  <si>
    <t>Telewizor 55" KMO255UHD</t>
  </si>
  <si>
    <t>Drukarka EPSON L1300A3</t>
  </si>
  <si>
    <t>Komputer Lenovo AIO V310Z - 2 szt</t>
  </si>
  <si>
    <t>Projektor BENQ M X507</t>
  </si>
  <si>
    <t>Komputer DELL SFF4K5Ym</t>
  </si>
  <si>
    <t>Telewizor LG LED 55UK6470 UHD</t>
  </si>
  <si>
    <t>Komputer DELL 3020 i 5W10</t>
  </si>
  <si>
    <t>Komputer AIO HP 2006315 WIN 10</t>
  </si>
  <si>
    <t>Urządzenie wielofunkcyjme BROTHER DCP-5500DN</t>
  </si>
  <si>
    <t>Projektor BENQ TH 534</t>
  </si>
  <si>
    <t>Ploter laserowy C02 KPL 40  600x400</t>
  </si>
  <si>
    <t>Tablica ineraktywna MyBOARD 84" z osprzętem</t>
  </si>
  <si>
    <t>Ekspress Siemens TI 303203 RWEQ</t>
  </si>
  <si>
    <t>Urządzenie wielofuncyjne BROTHER DCP - L5500DN</t>
  </si>
  <si>
    <t>Tablica interaktywna MyBoard 84" z projektorem</t>
  </si>
  <si>
    <t>Zestaw komputerowy All In One typ I-Lenovo Think Centre M920 - 15 szt</t>
  </si>
  <si>
    <t>Zestaw komputerowy All In One typ II-Lenovo Think Centre M920 - 15 szt</t>
  </si>
  <si>
    <t>Ploter drukujący - Canon image Program TM-300</t>
  </si>
  <si>
    <t>Ploter tnący po obrysie - GCC RX II-61</t>
  </si>
  <si>
    <t>Ploter solwentowy - Via Color</t>
  </si>
  <si>
    <t>Kamera Hero 7 Black + karta</t>
  </si>
  <si>
    <t>Drukarka cyfrowa - Konica Minolta Bizhub</t>
  </si>
  <si>
    <t>Gilotyna elektryczna - Pavolt HD - QZ450</t>
  </si>
  <si>
    <t>Bigówka perforator - OPUS Multicrease</t>
  </si>
  <si>
    <t>Projektor OPTOMA W340</t>
  </si>
  <si>
    <t>Drukarka BROTHER DCP - J100</t>
  </si>
  <si>
    <t>Monitor 23" liyama XU21390HS-B1</t>
  </si>
  <si>
    <t>Komputer LENOVO V520S-08IKL DESKTOP</t>
  </si>
  <si>
    <t>Tablica typu FLIPCHART</t>
  </si>
  <si>
    <t>TOSHIBA R50-B119 i5-4210U 4500 15,6 INT W7P/W8.1</t>
  </si>
  <si>
    <t>Laptop Toshiba R50-B-119, i5-4210U 4500 15,6 (4szt)</t>
  </si>
  <si>
    <t>Laptop Toshiba R50-B-119, i5-4210U 4500 15,6 (3szt)</t>
  </si>
  <si>
    <t>Dyktafon cyfrowy SONY ICD-PX333</t>
  </si>
  <si>
    <t>Dyktafon cyfrowy SONY ICD-PX333 4GB BOX (3 szt)</t>
  </si>
  <si>
    <t>Kserokopiarka SHARP AR - 6023N</t>
  </si>
  <si>
    <t>XEROKS WorkCentre 5225</t>
  </si>
  <si>
    <t>Notebook Lenovo Ideapad 310-15</t>
  </si>
  <si>
    <t>Rejestrator BCS XVR1601 z dyskiem 2TB WD Purple</t>
  </si>
  <si>
    <t>kamera BCS DMQE 1200IR3-B do systemu monitoringu szkoły</t>
  </si>
  <si>
    <t>Notebook Lenovo</t>
  </si>
  <si>
    <t>2 Zespół Szkół Zawodowych nr 1 Działdowo</t>
  </si>
  <si>
    <t>3. Dom Pomocy Społecznej w Uzdowie</t>
  </si>
  <si>
    <t>NDZ1P64</t>
  </si>
  <si>
    <t xml:space="preserve">Teknamotor </t>
  </si>
  <si>
    <t>Skorpion 160 SD</t>
  </si>
  <si>
    <t>SVA130R16LLR00085</t>
  </si>
  <si>
    <t>przyczepa specjalna do rozdrabniania odpadków drewnianych</t>
  </si>
  <si>
    <t>25.06.2020</t>
  </si>
  <si>
    <t>13. Dom Pomocy Społecznej w Uzdowie</t>
  </si>
  <si>
    <t>6.Dom Pomocy Społecznej w Uzdowie</t>
  </si>
  <si>
    <r>
      <t xml:space="preserve">Wykaz sprzętu elektronicznego </t>
    </r>
    <r>
      <rPr>
        <b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</si>
  <si>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u val="single"/>
        <sz val="10"/>
        <rFont val="Arial"/>
        <family val="2"/>
      </rPr>
      <t>przenośnego</t>
    </r>
    <r>
      <rPr>
        <b/>
        <sz val="10"/>
        <rFont val="Arial"/>
        <family val="2"/>
      </rPr>
      <t xml:space="preserve"> </t>
    </r>
  </si>
  <si>
    <t>Ryzyko</t>
  </si>
  <si>
    <t>OC dróg</t>
  </si>
  <si>
    <t>Elektronika</t>
  </si>
  <si>
    <t>Mienie od ognia i innych zdarzeń</t>
  </si>
  <si>
    <t>AC</t>
  </si>
  <si>
    <t>Uszkodzenie pojazdu na drodze w wyniku wjechania w ubytek w nawierzchni jezdni.</t>
  </si>
  <si>
    <t>Uszkodzenie pojazdu wskutek najechania na ubytek w drodze.</t>
  </si>
  <si>
    <t>Uszkodzenie notebooka wskutek jego upadku na podłogę</t>
  </si>
  <si>
    <t>uszkodzenie płyty głównej drukarki Kyocera wskutek wyładowania atmosferycznego</t>
  </si>
  <si>
    <t>Uszkodzenie urządzenia typu Mini S 75-M - szafy z osprzętem awaryjnego i ewakuacyjnego oświetlenia wskutek pożaru</t>
  </si>
  <si>
    <t>Uszkodzenie ogrodzenia  w wyniku przewrócenia się drzewa podczas burzy z dn. 12.06 br.</t>
  </si>
  <si>
    <t>Holowanie pojazdu w związku z uszkodzeniem układu hamulcowego.</t>
  </si>
  <si>
    <t>Uszkodzenie pojazdu wskutek niezachowania należytej ostrożności na drodze oraz uderzenia w tył innego pojazdu</t>
  </si>
  <si>
    <t>Awaria elementów monitoringu w wyniku przepięcia elektrycznego.</t>
  </si>
  <si>
    <t>Uszkodzenie pojazdu na drodze wskutek wtargnięcia zwierzyny lesnej ( sarny ) na jezdnię, na nieoznaczonym znakiem ostrzegawczym A-18B odcinku.</t>
  </si>
  <si>
    <t>ROK 2020</t>
  </si>
  <si>
    <t>brak szkód</t>
  </si>
  <si>
    <t>ROK 2019</t>
  </si>
  <si>
    <t>ROK 2018</t>
  </si>
  <si>
    <t>ROK 2017</t>
  </si>
  <si>
    <t>OGÓŁEM</t>
  </si>
  <si>
    <t>OC komunikacyjne</t>
  </si>
  <si>
    <t>brak danych</t>
  </si>
  <si>
    <t>Budynek mieszkalny z kotłownią</t>
  </si>
  <si>
    <t>mieszkalny</t>
  </si>
  <si>
    <t>Uzdowo 18/19</t>
  </si>
  <si>
    <t>cegła,pustak</t>
  </si>
  <si>
    <t>płyty betonowe kanałowe</t>
  </si>
  <si>
    <t>mieszana: betonowo-drewniana pokryta papą i blachą</t>
  </si>
  <si>
    <t>Budynek agregatorowni</t>
  </si>
  <si>
    <t>techniczne</t>
  </si>
  <si>
    <t>1983</t>
  </si>
  <si>
    <t>stropodach betonowy</t>
  </si>
  <si>
    <t>płyty betonowe kanałowe,papa</t>
  </si>
  <si>
    <t>Warsztaty naprawcze</t>
  </si>
  <si>
    <t>Budynek terapii zajęć.+garaże</t>
  </si>
  <si>
    <t>garażowo-gospodarczy</t>
  </si>
  <si>
    <t>1993</t>
  </si>
  <si>
    <t>Budynek pralni i administ.</t>
  </si>
  <si>
    <t>administracyjno-gospodarczy</t>
  </si>
  <si>
    <t>zestaw komputerowy  IP-G3260/GA-H81MM/4GB+</t>
  </si>
  <si>
    <t>komputer Lenovo</t>
  </si>
  <si>
    <t>3 telewizory</t>
  </si>
  <si>
    <t>Urządzenie wielofunkcyjne  2 szt</t>
  </si>
  <si>
    <t>Zestaw komputerowy (komputer ,monitor)</t>
  </si>
  <si>
    <t>Zestaw komputerowy (komputer +monitor i system operacyjny)</t>
  </si>
  <si>
    <t>Notebook HP</t>
  </si>
  <si>
    <t>OPEL Vivaro Kombi</t>
  </si>
  <si>
    <t xml:space="preserve"> X83</t>
  </si>
  <si>
    <t>NDZ 04599</t>
  </si>
  <si>
    <t>26-06-2012</t>
  </si>
  <si>
    <t>969 kg</t>
  </si>
  <si>
    <t>Pralnicowirówka</t>
  </si>
  <si>
    <t>6.66.661</t>
  </si>
  <si>
    <t xml:space="preserve"> Uzdowo 18/19</t>
  </si>
  <si>
    <t>Zmywarka kapturowa</t>
  </si>
  <si>
    <t>AMX-10</t>
  </si>
  <si>
    <t>Odśnieżarka spalinowa</t>
  </si>
  <si>
    <t>5.58.582</t>
  </si>
  <si>
    <t>Urządzenia kotłowni</t>
  </si>
  <si>
    <t>zespół urz.</t>
  </si>
  <si>
    <t>Urządzenia hydroforni</t>
  </si>
  <si>
    <t>Suszarka bębnowa</t>
  </si>
  <si>
    <t>UU025EQTM1G2W02</t>
  </si>
  <si>
    <t xml:space="preserve">Witryna LIEBHERR </t>
  </si>
  <si>
    <t>WTb4212</t>
  </si>
  <si>
    <t>UU-025 E</t>
  </si>
  <si>
    <t>Chłodziarka Liebherr</t>
  </si>
  <si>
    <t>Cnsi 403 Comfort</t>
  </si>
  <si>
    <t xml:space="preserve"> CT4232</t>
  </si>
  <si>
    <t>Teren ogrodzony, zamykany z portiernią i portierem,  Wszystkie drzwi zewnętrzne  zamykane  na 2 zamki patentowe w 2 magazynach dodatkowo  drzwi i okna okratowane Samochód zabezpieczony w  zamykanym garażuDrzwi wewnętrzne zamykane na zamek patentowy pomieszczenie kasowe okratowane Gotówka zabezpieczona w kasetce  każdorazowo na noc wkładana do sejfu ogniotrwałego. gaśnice i system p.poż. W roku 2018 dokonano wymiany lamp w oświetleniu zewnętrznym zamieniając stare lampy na energooszczędne lampy ledowe</t>
  </si>
  <si>
    <t>O z 2018 r*</t>
  </si>
  <si>
    <t>O z 2019 r.</t>
  </si>
  <si>
    <t>zamek na klucz</t>
  </si>
  <si>
    <t xml:space="preserve">zamykany na kłódkę </t>
  </si>
  <si>
    <t>zamykany na klucz</t>
  </si>
  <si>
    <t>zamykane na kłódkę</t>
  </si>
  <si>
    <t>zamykany na kłódkę</t>
  </si>
  <si>
    <t>gaśnice, monitoring; alarm, W budynku w Gródkach jest zatrudniony woźny w pełnym wymiarze czasu pracy</t>
  </si>
  <si>
    <t>0115755</t>
  </si>
  <si>
    <t>RZ</t>
  </si>
  <si>
    <t>Szkodowośc na podstawie raportu od Ubezpieczyciela na dzień 30.06.2020</t>
  </si>
  <si>
    <t>remont zakończony - dach, elewacja 2020</t>
  </si>
  <si>
    <t>Budynek socjalny</t>
  </si>
  <si>
    <t>budynek gospodarczo-socjalny z pomieszczeniami mieszkalnymi</t>
  </si>
  <si>
    <t>gaśnica hydrant na zewnatrz</t>
  </si>
  <si>
    <t>płyta żelbetowa</t>
  </si>
  <si>
    <t>konstrukcja drewniana,pokryty papą</t>
  </si>
  <si>
    <t>bardzo dobra</t>
  </si>
  <si>
    <t>238,90m²</t>
  </si>
  <si>
    <t>domek rekreacyjny</t>
  </si>
  <si>
    <t>hudrant na zewnątrz</t>
  </si>
  <si>
    <t>drewniany na betonowych słupach</t>
  </si>
  <si>
    <t>drewniany pokryty papą</t>
  </si>
  <si>
    <t>nia ma</t>
  </si>
  <si>
    <t>Domek drewnian. nr 8</t>
  </si>
  <si>
    <t>24,10m²</t>
  </si>
  <si>
    <t>Domek drewnian. nr 9</t>
  </si>
  <si>
    <t>19,20m²</t>
  </si>
  <si>
    <t>Domek drewnian. nr 11</t>
  </si>
  <si>
    <t>19,60m²</t>
  </si>
  <si>
    <t>Domek drewnian. nr 12</t>
  </si>
  <si>
    <t>26,50m²</t>
  </si>
  <si>
    <t>2021-03-12
2022-03-12
2023-03-12</t>
  </si>
  <si>
    <t>2022-03-11
2023-03-11
2024-03-11</t>
  </si>
  <si>
    <t>30-08-2020 30-08-2021 30-08-2022</t>
  </si>
  <si>
    <t>29-08-2021 29-08-2022 29-08-2023</t>
  </si>
  <si>
    <t>13-05-2020 13-05-2021 13-05-2022</t>
  </si>
  <si>
    <t>12-05-2021 12-05-2022 12-05-2023</t>
  </si>
  <si>
    <t>17.07.2020 17.07.2021 17.07.2022</t>
  </si>
  <si>
    <t>16.07.2021 16.07.2022 16.07.2023</t>
  </si>
  <si>
    <t xml:space="preserve">2021-08-19 2022-08-19 2023-08-19 </t>
  </si>
  <si>
    <t>2022-08-18 2023-08-18 2024-08-18</t>
  </si>
  <si>
    <t>2021-01-06 2022-01-06 2023-01-06</t>
  </si>
  <si>
    <t>05.01.2022 05.01.2023 05.01.2024</t>
  </si>
  <si>
    <t>15.10.2020 15.10.2021 15.10.2022</t>
  </si>
  <si>
    <t>14.10.2021 14.10.2022 14.10.2023</t>
  </si>
  <si>
    <t>13.04.2021 13.04.2022 13.04.2023</t>
  </si>
  <si>
    <t>12.04.2022 12.04.2023 12.04.2024</t>
  </si>
  <si>
    <t>11.10.2020 11.10.2021 11.10.2022</t>
  </si>
  <si>
    <t>10.10.2021 10.10.2022 10.10.2023</t>
  </si>
  <si>
    <t>20.11.2020 20.11.2021 20.11.2022</t>
  </si>
  <si>
    <t>19.11.2021 19.11.2022 19.11.2023</t>
  </si>
  <si>
    <t>25.06.2021 25.06.2022 25.06.2023</t>
  </si>
  <si>
    <t>24.06.2022 24.06.2023 24.06.2024</t>
  </si>
  <si>
    <t>07.07.2021 07.07.2022 07.07.2023</t>
  </si>
  <si>
    <t>06.07.2022 06.07.2023 06.07.2024</t>
  </si>
  <si>
    <t>01.01.2021 01.01.2022 01.01.2023</t>
  </si>
  <si>
    <t>31.12.2021 31.12.2022 31.12.2023</t>
  </si>
  <si>
    <t>07.02.2021 07.02.2022 07.02.2023</t>
  </si>
  <si>
    <t>06.02.2022 06.02.2023 06.02.2024</t>
  </si>
  <si>
    <t>03.12.2020 03.12.2021 03.12.2022</t>
  </si>
  <si>
    <t>02.12.2021 02.12.2022 02.12.2023</t>
  </si>
  <si>
    <t>20.04.2021 20.04.2022 20.04.2023</t>
  </si>
  <si>
    <t>19.04.2022 19.04.2023 19.04.2024</t>
  </si>
  <si>
    <t>08.01.2021 08.01.2022 08.01.2023</t>
  </si>
  <si>
    <t xml:space="preserve">07.01.2022 07.01.2023 07.01.2024 </t>
  </si>
  <si>
    <t>08.06.2021 08.06.2022 08.06.2023</t>
  </si>
  <si>
    <t>07.06.2022 07.06.2023 07.06.2024</t>
  </si>
  <si>
    <t>19.03.2021 19.03.2022 19.03.2023</t>
  </si>
  <si>
    <t>18.03.2022 18.03.2023 18.03.2024</t>
  </si>
  <si>
    <t>08.12.2020 08.12.2021 08.12.2022</t>
  </si>
  <si>
    <t>07.12.2021 07.12.2022 07.12.2023</t>
  </si>
  <si>
    <t>Polna 11, Działdowo</t>
  </si>
  <si>
    <t>2. Powiatowe Centrum Pomocy Rodzinie</t>
  </si>
  <si>
    <t>X wariant podstawowy</t>
  </si>
  <si>
    <t>WOLJ7B7BSCV628170</t>
  </si>
  <si>
    <t>x wariant pełny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</si>
</sst>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_-* #,##0.00\ [$zł-415]_-;\-* #,##0.00\ [$zł-415]_-;_-* &quot;-&quot;??\ [$zł-415]_-;_-@_-"/>
    <numFmt numFmtId="184" formatCode="#,##0.00&quot; zł&quot;"/>
    <numFmt numFmtId="185" formatCode="[$-415]dddd\,\ d\ mmmm\ yyyy"/>
    <numFmt numFmtId="186" formatCode="&quot; &quot;#,##0.00&quot; zł &quot;;&quot;-&quot;#,##0.00&quot; zł &quot;;&quot; -&quot;#&quot; zł &quot;;@&quot; &quot;"/>
    <numFmt numFmtId="187" formatCode="#,##0.00&quot; zł &quot;;&quot;-&quot;#,##0.00&quot; zł &quot;;&quot; -&quot;#&quot; zł &quot;;@&quot; &quot;"/>
    <numFmt numFmtId="188" formatCode="d&quot;.&quot;mm&quot;.&quot;yyyy"/>
    <numFmt numFmtId="189" formatCode="#,##0.00&quot; &quot;[$zł-415];[Red]&quot;-&quot;#,##0.00&quot; &quot;[$zł-415]"/>
    <numFmt numFmtId="190" formatCode="0_ ;\-0\ "/>
  </numFmts>
  <fonts count="7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1"/>
      <family val="0"/>
    </font>
    <font>
      <b/>
      <i/>
      <sz val="16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 CE"/>
      <family val="0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Arial1"/>
      <family val="0"/>
    </font>
    <font>
      <b/>
      <i/>
      <sz val="16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 CE"/>
      <family val="0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6" fontId="52" fillId="0" borderId="0">
      <alignment/>
      <protection/>
    </xf>
    <xf numFmtId="0" fontId="53" fillId="0" borderId="0">
      <alignment horizontal="center"/>
      <protection/>
    </xf>
    <xf numFmtId="0" fontId="53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6" fillId="0" borderId="0">
      <alignment/>
      <protection/>
    </xf>
    <xf numFmtId="0" fontId="6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0">
      <alignment/>
      <protection/>
    </xf>
    <xf numFmtId="189" fontId="62" fillId="0" borderId="0">
      <alignment/>
      <protection/>
    </xf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186" fontId="52" fillId="0" borderId="0">
      <alignment/>
      <protection/>
    </xf>
    <xf numFmtId="44" fontId="16" fillId="0" borderId="0" applyFont="0" applyFill="0" applyBorder="0" applyAlignment="0" applyProtection="0"/>
    <xf numFmtId="186" fontId="52" fillId="0" borderId="0">
      <alignment/>
      <protection/>
    </xf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170" fontId="0" fillId="0" borderId="0" xfId="0" applyNumberFormat="1" applyFont="1" applyFill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>
      <alignment horizontal="center" wrapText="1"/>
    </xf>
    <xf numFmtId="170" fontId="0" fillId="0" borderId="0" xfId="0" applyNumberFormat="1" applyAlignment="1">
      <alignment/>
    </xf>
    <xf numFmtId="170" fontId="7" fillId="0" borderId="0" xfId="0" applyNumberFormat="1" applyFont="1" applyAlignment="1">
      <alignment horizontal="right"/>
    </xf>
    <xf numFmtId="170" fontId="0" fillId="0" borderId="10" xfId="0" applyNumberFormat="1" applyFill="1" applyBorder="1" applyAlignment="1">
      <alignment vertical="center"/>
    </xf>
    <xf numFmtId="170" fontId="1" fillId="0" borderId="10" xfId="0" applyNumberFormat="1" applyFont="1" applyFill="1" applyBorder="1" applyAlignment="1">
      <alignment vertical="center"/>
    </xf>
    <xf numFmtId="170" fontId="0" fillId="0" borderId="0" xfId="0" applyNumberFormat="1" applyFill="1" applyAlignment="1">
      <alignment/>
    </xf>
    <xf numFmtId="170" fontId="0" fillId="0" borderId="13" xfId="0" applyNumberFormat="1" applyFill="1" applyBorder="1" applyAlignment="1">
      <alignment vertical="center"/>
    </xf>
    <xf numFmtId="170" fontId="0" fillId="0" borderId="10" xfId="0" applyNumberFormat="1" applyFill="1" applyBorder="1" applyAlignment="1">
      <alignment horizontal="right" vertical="center"/>
    </xf>
    <xf numFmtId="170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0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170" fontId="1" fillId="0" borderId="0" xfId="0" applyNumberFormat="1" applyFont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70" fontId="0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0" fillId="0" borderId="0" xfId="0" applyFont="1" applyFill="1" applyAlignment="1">
      <alignment horizontal="right"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34" borderId="10" xfId="0" applyFont="1" applyFill="1" applyBorder="1" applyAlignment="1">
      <alignment vertical="center"/>
    </xf>
    <xf numFmtId="170" fontId="0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44" fontId="0" fillId="0" borderId="10" xfId="74" applyFont="1" applyBorder="1" applyAlignment="1">
      <alignment vertical="center"/>
    </xf>
    <xf numFmtId="44" fontId="0" fillId="0" borderId="15" xfId="74" applyFont="1" applyFill="1" applyBorder="1" applyAlignment="1">
      <alignment vertical="center"/>
    </xf>
    <xf numFmtId="44" fontId="1" fillId="0" borderId="10" xfId="55" applyNumberFormat="1" applyFont="1" applyFill="1" applyBorder="1" applyAlignment="1">
      <alignment horizontal="center"/>
      <protection/>
    </xf>
    <xf numFmtId="44" fontId="0" fillId="34" borderId="16" xfId="74" applyFont="1" applyFill="1" applyBorder="1" applyAlignment="1">
      <alignment vertical="center"/>
    </xf>
    <xf numFmtId="180" fontId="0" fillId="34" borderId="16" xfId="55" applyNumberFormat="1" applyFont="1" applyFill="1" applyBorder="1">
      <alignment/>
      <protection/>
    </xf>
    <xf numFmtId="44" fontId="0" fillId="34" borderId="15" xfId="74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170" fontId="1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0" fontId="1" fillId="36" borderId="10" xfId="55" applyFont="1" applyFill="1" applyBorder="1" applyAlignment="1">
      <alignment horizontal="center" vertical="center"/>
      <protection/>
    </xf>
    <xf numFmtId="0" fontId="1" fillId="36" borderId="10" xfId="55" applyNumberFormat="1" applyFont="1" applyFill="1" applyBorder="1" applyAlignment="1">
      <alignment horizontal="center" vertical="center" wrapText="1"/>
      <protection/>
    </xf>
    <xf numFmtId="44" fontId="1" fillId="36" borderId="10" xfId="5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6" fillId="0" borderId="15" xfId="55" applyFont="1" applyBorder="1" applyAlignment="1">
      <alignment vertical="center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0" fillId="0" borderId="15" xfId="55" applyFont="1" applyBorder="1" applyAlignment="1">
      <alignment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vertical="center" wrapText="1"/>
    </xf>
    <xf numFmtId="170" fontId="0" fillId="0" borderId="1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55" applyFont="1" applyBorder="1" applyAlignment="1">
      <alignment horizontal="left" vertical="center"/>
      <protection/>
    </xf>
    <xf numFmtId="0" fontId="0" fillId="0" borderId="10" xfId="55" applyFont="1" applyBorder="1" applyAlignment="1">
      <alignment horizontal="left" vertical="center"/>
      <protection/>
    </xf>
    <xf numFmtId="0" fontId="0" fillId="0" borderId="19" xfId="0" applyFont="1" applyBorder="1" applyAlignment="1">
      <alignment horizontal="left" vertical="center" wrapText="1"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/>
      <protection/>
    </xf>
    <xf numFmtId="0" fontId="68" fillId="0" borderId="10" xfId="57" applyFont="1" applyBorder="1" applyAlignment="1">
      <alignment vertical="center" wrapText="1"/>
      <protection/>
    </xf>
    <xf numFmtId="0" fontId="68" fillId="0" borderId="10" xfId="57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vertical="center"/>
      <protection/>
    </xf>
    <xf numFmtId="0" fontId="0" fillId="0" borderId="10" xfId="55" applyFont="1" applyBorder="1" applyAlignment="1">
      <alignment vertical="center"/>
      <protection/>
    </xf>
    <xf numFmtId="44" fontId="0" fillId="0" borderId="10" xfId="0" applyNumberFormat="1" applyFont="1" applyBorder="1" applyAlignment="1">
      <alignment vertical="center" wrapText="1"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14" fillId="0" borderId="10" xfId="57" applyFont="1" applyBorder="1" applyAlignment="1">
      <alignment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7" borderId="0" xfId="0" applyFill="1" applyAlignment="1">
      <alignment vertical="center"/>
    </xf>
    <xf numFmtId="0" fontId="0" fillId="0" borderId="13" xfId="0" applyFont="1" applyBorder="1" applyAlignment="1">
      <alignment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181" fontId="0" fillId="0" borderId="10" xfId="78" applyFill="1" applyBorder="1" applyAlignment="1">
      <alignment vertical="center"/>
    </xf>
    <xf numFmtId="0" fontId="0" fillId="0" borderId="16" xfId="55" applyFont="1" applyBorder="1" applyAlignment="1">
      <alignment horizontal="left" vertical="center" wrapText="1"/>
      <protection/>
    </xf>
    <xf numFmtId="180" fontId="0" fillId="38" borderId="16" xfId="61" applyNumberFormat="1" applyFill="1" applyBorder="1" applyAlignment="1">
      <alignment horizontal="center" vertical="center" wrapText="1"/>
      <protection/>
    </xf>
    <xf numFmtId="180" fontId="0" fillId="38" borderId="16" xfId="55" applyNumberFormat="1" applyFont="1" applyFill="1" applyBorder="1" applyAlignment="1">
      <alignment horizontal="center" vertical="center" wrapText="1"/>
      <protection/>
    </xf>
    <xf numFmtId="44" fontId="0" fillId="0" borderId="16" xfId="74" applyFont="1" applyFill="1" applyBorder="1" applyAlignment="1">
      <alignment horizontal="center" vertical="center"/>
    </xf>
    <xf numFmtId="180" fontId="0" fillId="0" borderId="16" xfId="55" applyNumberFormat="1" applyFont="1" applyBorder="1" applyAlignment="1">
      <alignment horizontal="center"/>
      <protection/>
    </xf>
    <xf numFmtId="44" fontId="0" fillId="0" borderId="16" xfId="55" applyNumberFormat="1" applyFont="1" applyBorder="1" applyAlignment="1">
      <alignment horizontal="center"/>
      <protection/>
    </xf>
    <xf numFmtId="181" fontId="0" fillId="0" borderId="10" xfId="55" applyNumberFormat="1" applyFont="1" applyBorder="1" applyAlignment="1">
      <alignment horizontal="center" vertical="center" wrapText="1"/>
      <protection/>
    </xf>
    <xf numFmtId="44" fontId="0" fillId="0" borderId="10" xfId="74" applyFont="1" applyBorder="1" applyAlignment="1">
      <alignment horizontal="center" vertical="center"/>
    </xf>
    <xf numFmtId="44" fontId="0" fillId="0" borderId="10" xfId="74" applyFont="1" applyBorder="1" applyAlignment="1">
      <alignment horizontal="center"/>
    </xf>
    <xf numFmtId="0" fontId="0" fillId="0" borderId="21" xfId="55" applyFont="1" applyBorder="1" applyAlignment="1">
      <alignment horizontal="center" vertical="center"/>
      <protection/>
    </xf>
    <xf numFmtId="182" fontId="0" fillId="38" borderId="15" xfId="55" applyNumberFormat="1" applyFont="1" applyFill="1" applyBorder="1" applyAlignment="1">
      <alignment horizontal="center" vertical="center" wrapText="1"/>
      <protection/>
    </xf>
    <xf numFmtId="182" fontId="0" fillId="0" borderId="15" xfId="55" applyNumberFormat="1" applyFont="1" applyBorder="1" applyAlignment="1">
      <alignment horizontal="center" vertical="center" wrapText="1"/>
      <protection/>
    </xf>
    <xf numFmtId="44" fontId="0" fillId="0" borderId="15" xfId="74" applyFont="1" applyFill="1" applyBorder="1" applyAlignment="1">
      <alignment horizontal="center" vertical="center"/>
    </xf>
    <xf numFmtId="44" fontId="0" fillId="0" borderId="15" xfId="74" applyFont="1" applyFill="1" applyBorder="1" applyAlignment="1">
      <alignment horizontal="center"/>
    </xf>
    <xf numFmtId="181" fontId="6" fillId="0" borderId="15" xfId="61" applyNumberFormat="1" applyFont="1" applyBorder="1" applyAlignment="1">
      <alignment horizontal="center" vertical="center" wrapText="1"/>
      <protection/>
    </xf>
    <xf numFmtId="181" fontId="0" fillId="0" borderId="15" xfId="55" applyNumberFormat="1" applyFont="1" applyBorder="1" applyAlignment="1">
      <alignment horizontal="center" vertical="center" wrapText="1"/>
      <protection/>
    </xf>
    <xf numFmtId="8" fontId="0" fillId="0" borderId="10" xfId="78" applyNumberForma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39" borderId="10" xfId="0" applyFont="1" applyFill="1" applyBorder="1" applyAlignment="1" applyProtection="1">
      <alignment horizontal="center" vertical="center" wrapText="1"/>
      <protection locked="0"/>
    </xf>
    <xf numFmtId="0" fontId="0" fillId="0" borderId="18" xfId="55" applyFont="1" applyBorder="1" applyAlignment="1">
      <alignment horizontal="center" vertical="center"/>
      <protection/>
    </xf>
    <xf numFmtId="44" fontId="0" fillId="0" borderId="10" xfId="74" applyFont="1" applyBorder="1" applyAlignment="1">
      <alignment horizontal="center" vertical="center" wrapText="1"/>
    </xf>
    <xf numFmtId="4" fontId="68" fillId="0" borderId="22" xfId="60" applyNumberFormat="1" applyFont="1" applyFill="1" applyBorder="1" applyAlignment="1">
      <alignment vertical="center"/>
      <protection/>
    </xf>
    <xf numFmtId="0" fontId="68" fillId="0" borderId="22" xfId="60" applyFont="1" applyFill="1" applyBorder="1" applyAlignment="1">
      <alignment horizontal="center" vertical="center" wrapText="1"/>
      <protection/>
    </xf>
    <xf numFmtId="0" fontId="68" fillId="0" borderId="22" xfId="60" applyFont="1" applyBorder="1" applyAlignment="1">
      <alignment horizontal="center" vertical="center"/>
      <protection/>
    </xf>
    <xf numFmtId="0" fontId="68" fillId="0" borderId="22" xfId="60" applyFont="1" applyBorder="1" applyAlignment="1">
      <alignment horizontal="center" vertical="center" wrapText="1"/>
      <protection/>
    </xf>
    <xf numFmtId="0" fontId="69" fillId="0" borderId="22" xfId="60" applyFont="1" applyFill="1" applyBorder="1" applyAlignment="1">
      <alignment horizontal="center" vertical="center" wrapText="1"/>
      <protection/>
    </xf>
    <xf numFmtId="0" fontId="68" fillId="0" borderId="22" xfId="60" applyFont="1" applyBorder="1" applyAlignment="1" applyProtection="1">
      <alignment horizontal="center" vertical="center" wrapText="1"/>
      <protection locked="0"/>
    </xf>
    <xf numFmtId="188" fontId="68" fillId="0" borderId="22" xfId="60" applyNumberFormat="1" applyFont="1" applyFill="1" applyBorder="1" applyAlignment="1">
      <alignment horizontal="center" vertical="center" wrapText="1"/>
      <protection/>
    </xf>
    <xf numFmtId="49" fontId="68" fillId="0" borderId="22" xfId="60" applyNumberFormat="1" applyFont="1" applyBorder="1" applyAlignment="1">
      <alignment horizontal="center" vertical="center"/>
      <protection/>
    </xf>
    <xf numFmtId="0" fontId="69" fillId="0" borderId="22" xfId="60" applyFont="1" applyFill="1" applyBorder="1" applyAlignment="1">
      <alignment horizontal="center" vertical="center"/>
      <protection/>
    </xf>
    <xf numFmtId="0" fontId="70" fillId="0" borderId="22" xfId="60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44" fontId="0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0" fillId="0" borderId="10" xfId="55" applyFont="1" applyBorder="1" applyAlignment="1">
      <alignment vertical="center" wrapText="1"/>
      <protection/>
    </xf>
    <xf numFmtId="180" fontId="6" fillId="0" borderId="10" xfId="61" applyNumberFormat="1" applyFont="1" applyBorder="1" applyAlignment="1">
      <alignment horizontal="center" vertical="center" wrapText="1"/>
      <protection/>
    </xf>
    <xf numFmtId="180" fontId="0" fillId="0" borderId="10" xfId="74" applyNumberFormat="1" applyFont="1" applyBorder="1" applyAlignment="1">
      <alignment horizontal="center" vertical="center" wrapText="1"/>
    </xf>
    <xf numFmtId="186" fontId="0" fillId="0" borderId="10" xfId="77" applyFont="1" applyBorder="1" applyAlignment="1">
      <alignment horizontal="center" vertical="center" wrapText="1"/>
      <protection/>
    </xf>
    <xf numFmtId="44" fontId="9" fillId="0" borderId="10" xfId="61" applyNumberFormat="1" applyFont="1" applyBorder="1" applyAlignment="1">
      <alignment horizontal="left" vertical="center" wrapText="1"/>
      <protection/>
    </xf>
    <xf numFmtId="44" fontId="9" fillId="0" borderId="10" xfId="55" applyNumberFormat="1" applyFont="1" applyBorder="1" applyAlignment="1">
      <alignment horizontal="right" vertical="center" wrapText="1"/>
      <protection/>
    </xf>
    <xf numFmtId="44" fontId="6" fillId="0" borderId="10" xfId="61" applyNumberFormat="1" applyFont="1" applyBorder="1" applyAlignment="1">
      <alignment horizontal="right" vertical="center" wrapText="1"/>
      <protection/>
    </xf>
    <xf numFmtId="44" fontId="0" fillId="0" borderId="10" xfId="55" applyNumberFormat="1" applyFont="1" applyBorder="1" applyAlignment="1">
      <alignment horizontal="right" vertical="center" wrapText="1"/>
      <protection/>
    </xf>
    <xf numFmtId="0" fontId="0" fillId="0" borderId="15" xfId="74" applyNumberFormat="1" applyFont="1" applyFill="1" applyBorder="1" applyAlignment="1">
      <alignment horizontal="center" vertical="center"/>
    </xf>
    <xf numFmtId="181" fontId="20" fillId="0" borderId="15" xfId="78" applyFont="1" applyBorder="1" applyAlignment="1">
      <alignment horizontal="center" vertical="center" wrapText="1"/>
    </xf>
    <xf numFmtId="181" fontId="70" fillId="0" borderId="10" xfId="78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4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3" fontId="68" fillId="0" borderId="22" xfId="60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3" fontId="68" fillId="0" borderId="24" xfId="60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68" fillId="0" borderId="10" xfId="60" applyNumberFormat="1" applyFont="1" applyFill="1" applyBorder="1" applyAlignment="1">
      <alignment horizontal="center" vertical="center" wrapText="1"/>
      <protection/>
    </xf>
    <xf numFmtId="188" fontId="69" fillId="0" borderId="22" xfId="60" applyNumberFormat="1" applyFont="1" applyFill="1" applyBorder="1" applyAlignment="1">
      <alignment horizontal="center" vertical="center" wrapText="1"/>
      <protection/>
    </xf>
    <xf numFmtId="0" fontId="68" fillId="0" borderId="25" xfId="60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 locked="0"/>
    </xf>
    <xf numFmtId="44" fontId="0" fillId="0" borderId="10" xfId="0" applyNumberFormat="1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22" fillId="0" borderId="10" xfId="57" applyFont="1" applyBorder="1" applyAlignment="1">
      <alignment horizontal="center" vertical="center" wrapText="1"/>
      <protection/>
    </xf>
    <xf numFmtId="0" fontId="22" fillId="0" borderId="10" xfId="57" applyFont="1" applyBorder="1" applyAlignment="1">
      <alignment horizontal="center" vertical="center"/>
      <protection/>
    </xf>
    <xf numFmtId="0" fontId="8" fillId="4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4" fontId="14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vertical="center" wrapText="1"/>
    </xf>
    <xf numFmtId="170" fontId="14" fillId="0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0" fontId="14" fillId="0" borderId="1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3" fontId="14" fillId="0" borderId="10" xfId="57" applyNumberFormat="1" applyFont="1" applyBorder="1" applyAlignment="1">
      <alignment horizontal="center" vertical="center" wrapText="1"/>
      <protection/>
    </xf>
    <xf numFmtId="44" fontId="8" fillId="34" borderId="10" xfId="72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38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38" borderId="27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44" fontId="14" fillId="0" borderId="10" xfId="0" applyNumberFormat="1" applyFont="1" applyFill="1" applyBorder="1" applyAlignment="1">
      <alignment horizontal="center" vertical="center" wrapText="1"/>
    </xf>
    <xf numFmtId="0" fontId="71" fillId="0" borderId="10" xfId="59" applyFont="1" applyBorder="1" applyAlignment="1">
      <alignment horizontal="center" vertical="center" wrapText="1"/>
      <protection/>
    </xf>
    <xf numFmtId="44" fontId="14" fillId="35" borderId="10" xfId="77" applyNumberFormat="1" applyFont="1" applyFill="1" applyBorder="1" applyAlignment="1">
      <alignment horizontal="center" vertical="center" wrapText="1"/>
      <protection/>
    </xf>
    <xf numFmtId="44" fontId="14" fillId="0" borderId="10" xfId="77" applyNumberFormat="1" applyFont="1" applyFill="1" applyBorder="1" applyAlignment="1">
      <alignment horizontal="center" vertical="center" wrapText="1"/>
      <protection/>
    </xf>
    <xf numFmtId="183" fontId="71" fillId="0" borderId="10" xfId="57" applyNumberFormat="1" applyFont="1" applyFill="1" applyBorder="1" applyAlignment="1">
      <alignment horizontal="center" vertical="center" wrapText="1"/>
      <protection/>
    </xf>
    <xf numFmtId="4" fontId="14" fillId="0" borderId="10" xfId="0" applyNumberFormat="1" applyFont="1" applyFill="1" applyBorder="1" applyAlignment="1">
      <alignment horizontal="center" vertical="center" wrapText="1"/>
    </xf>
    <xf numFmtId="0" fontId="22" fillId="0" borderId="10" xfId="57" applyFont="1" applyFill="1" applyBorder="1" applyAlignment="1">
      <alignment horizontal="center" vertical="center" wrapText="1"/>
      <protection/>
    </xf>
    <xf numFmtId="44" fontId="14" fillId="0" borderId="10" xfId="78" applyNumberFormat="1" applyFont="1" applyFill="1" applyBorder="1" applyAlignment="1">
      <alignment horizontal="center" vertical="center" wrapText="1"/>
    </xf>
    <xf numFmtId="170" fontId="8" fillId="40" borderId="0" xfId="0" applyNumberFormat="1" applyFont="1" applyFill="1" applyBorder="1" applyAlignment="1">
      <alignment horizontal="right" vertical="center" wrapText="1"/>
    </xf>
    <xf numFmtId="170" fontId="8" fillId="40" borderId="0" xfId="0" applyNumberFormat="1" applyFont="1" applyFill="1" applyBorder="1" applyAlignment="1">
      <alignment horizontal="center" vertical="center" wrapText="1"/>
    </xf>
    <xf numFmtId="0" fontId="14" fillId="40" borderId="0" xfId="0" applyFont="1" applyFill="1" applyBorder="1" applyAlignment="1">
      <alignment vertical="center" wrapText="1"/>
    </xf>
    <xf numFmtId="0" fontId="14" fillId="38" borderId="26" xfId="0" applyFont="1" applyFill="1" applyBorder="1" applyAlignment="1">
      <alignment horizontal="center" vertical="center" wrapText="1"/>
    </xf>
    <xf numFmtId="44" fontId="14" fillId="0" borderId="20" xfId="0" applyNumberFormat="1" applyFont="1" applyFill="1" applyBorder="1" applyAlignment="1">
      <alignment horizontal="center" vertical="center" wrapText="1"/>
    </xf>
    <xf numFmtId="181" fontId="14" fillId="0" borderId="27" xfId="78" applyFont="1" applyFill="1" applyBorder="1" applyAlignment="1" applyProtection="1">
      <alignment horizontal="center" vertical="center" wrapText="1"/>
      <protection/>
    </xf>
    <xf numFmtId="170" fontId="8" fillId="40" borderId="23" xfId="0" applyNumberFormat="1" applyFont="1" applyFill="1" applyBorder="1" applyAlignment="1">
      <alignment horizontal="right" vertical="center" wrapText="1"/>
    </xf>
    <xf numFmtId="170" fontId="8" fillId="40" borderId="23" xfId="0" applyNumberFormat="1" applyFont="1" applyFill="1" applyBorder="1" applyAlignment="1">
      <alignment horizontal="center" vertical="center" wrapText="1"/>
    </xf>
    <xf numFmtId="0" fontId="14" fillId="40" borderId="2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22" fillId="0" borderId="10" xfId="57" applyFont="1" applyBorder="1" applyAlignment="1">
      <alignment vertical="center" wrapText="1"/>
      <protection/>
    </xf>
    <xf numFmtId="44" fontId="22" fillId="0" borderId="10" xfId="57" applyNumberFormat="1" applyFont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170" fontId="14" fillId="0" borderId="0" xfId="0" applyNumberFormat="1" applyFont="1" applyAlignment="1">
      <alignment horizontal="left" vertical="center"/>
    </xf>
    <xf numFmtId="170" fontId="14" fillId="0" borderId="0" xfId="0" applyNumberFormat="1" applyFont="1" applyAlignment="1">
      <alignment horizontal="right" vertical="center"/>
    </xf>
    <xf numFmtId="170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4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 wrapText="1"/>
    </xf>
    <xf numFmtId="44" fontId="1" fillId="36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44" fontId="0" fillId="0" borderId="10" xfId="0" applyNumberFormat="1" applyFont="1" applyBorder="1" applyAlignment="1">
      <alignment horizontal="center" vertical="center"/>
    </xf>
    <xf numFmtId="44" fontId="6" fillId="0" borderId="10" xfId="72" applyNumberFormat="1" applyFont="1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 horizontal="center" vertical="center" wrapText="1"/>
    </xf>
    <xf numFmtId="44" fontId="6" fillId="0" borderId="15" xfId="57" applyNumberFormat="1" applyFont="1" applyBorder="1" applyAlignment="1">
      <alignment horizontal="center" vertical="center" wrapText="1"/>
      <protection/>
    </xf>
    <xf numFmtId="44" fontId="6" fillId="0" borderId="15" xfId="57" applyNumberFormat="1" applyFont="1" applyBorder="1" applyAlignment="1">
      <alignment horizontal="center" vertical="center"/>
      <protection/>
    </xf>
    <xf numFmtId="44" fontId="0" fillId="0" borderId="15" xfId="0" applyNumberFormat="1" applyFont="1" applyBorder="1" applyAlignment="1">
      <alignment horizontal="center" vertical="center" wrapText="1"/>
    </xf>
    <xf numFmtId="44" fontId="0" fillId="0" borderId="14" xfId="0" applyNumberFormat="1" applyFont="1" applyBorder="1" applyAlignment="1">
      <alignment horizontal="center" vertical="center" wrapText="1"/>
    </xf>
    <xf numFmtId="44" fontId="6" fillId="0" borderId="10" xfId="57" applyNumberFormat="1" applyFont="1" applyBorder="1" applyAlignment="1">
      <alignment horizontal="center" vertical="center" wrapText="1"/>
      <protection/>
    </xf>
    <xf numFmtId="44" fontId="6" fillId="0" borderId="10" xfId="57" applyNumberFormat="1" applyFont="1" applyBorder="1" applyAlignment="1">
      <alignment horizontal="center" vertical="center"/>
      <protection/>
    </xf>
    <xf numFmtId="44" fontId="0" fillId="0" borderId="10" xfId="57" applyNumberFormat="1" applyFont="1" applyBorder="1" applyAlignment="1">
      <alignment horizontal="center" vertical="center" wrapText="1"/>
      <protection/>
    </xf>
    <xf numFmtId="44" fontId="0" fillId="0" borderId="10" xfId="57" applyNumberFormat="1" applyFont="1" applyBorder="1" applyAlignment="1">
      <alignment horizontal="center" vertical="center"/>
      <protection/>
    </xf>
    <xf numFmtId="44" fontId="1" fillId="0" borderId="10" xfId="0" applyNumberFormat="1" applyFont="1" applyBorder="1" applyAlignment="1">
      <alignment horizontal="center" vertical="top" wrapText="1"/>
    </xf>
    <xf numFmtId="44" fontId="1" fillId="0" borderId="10" xfId="0" applyNumberFormat="1" applyFont="1" applyBorder="1" applyAlignment="1">
      <alignment horizontal="center" wrapText="1"/>
    </xf>
    <xf numFmtId="44" fontId="0" fillId="0" borderId="10" xfId="0" applyNumberFormat="1" applyFont="1" applyBorder="1" applyAlignment="1">
      <alignment horizontal="center" wrapText="1"/>
    </xf>
    <xf numFmtId="44" fontId="0" fillId="0" borderId="19" xfId="0" applyNumberFormat="1" applyFont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center" vertical="center" wrapText="1"/>
    </xf>
    <xf numFmtId="44" fontId="1" fillId="0" borderId="11" xfId="0" applyNumberFormat="1" applyFont="1" applyFill="1" applyBorder="1" applyAlignment="1">
      <alignment horizontal="center" vertical="center" wrapText="1"/>
    </xf>
    <xf numFmtId="44" fontId="0" fillId="0" borderId="10" xfId="72" applyNumberFormat="1" applyFont="1" applyBorder="1" applyAlignment="1">
      <alignment horizontal="center" vertical="center" wrapText="1"/>
    </xf>
    <xf numFmtId="44" fontId="0" fillId="0" borderId="19" xfId="72" applyNumberFormat="1" applyFont="1" applyFill="1" applyBorder="1" applyAlignment="1">
      <alignment horizontal="center" vertical="center" wrapText="1"/>
    </xf>
    <xf numFmtId="44" fontId="68" fillId="0" borderId="10" xfId="57" applyNumberFormat="1" applyFont="1" applyBorder="1" applyAlignment="1">
      <alignment horizontal="center" vertical="center" wrapText="1"/>
      <protection/>
    </xf>
    <xf numFmtId="44" fontId="14" fillId="0" borderId="10" xfId="57" applyNumberFormat="1" applyFont="1" applyBorder="1" applyAlignment="1">
      <alignment horizontal="center" vertical="center" wrapText="1"/>
      <protection/>
    </xf>
    <xf numFmtId="44" fontId="0" fillId="0" borderId="10" xfId="0" applyNumberFormat="1" applyFont="1" applyBorder="1" applyAlignment="1">
      <alignment horizontal="center" vertical="top" wrapText="1"/>
    </xf>
    <xf numFmtId="44" fontId="68" fillId="0" borderId="10" xfId="0" applyNumberFormat="1" applyFont="1" applyBorder="1" applyAlignment="1">
      <alignment horizontal="center" vertical="center" wrapText="1"/>
    </xf>
    <xf numFmtId="44" fontId="9" fillId="0" borderId="10" xfId="0" applyNumberFormat="1" applyFont="1" applyBorder="1" applyAlignment="1">
      <alignment horizontal="center" vertical="top" wrapText="1"/>
    </xf>
    <xf numFmtId="44" fontId="0" fillId="0" borderId="0" xfId="0" applyNumberFormat="1" applyFont="1" applyAlignment="1">
      <alignment horizontal="center" wrapText="1"/>
    </xf>
    <xf numFmtId="44" fontId="1" fillId="41" borderId="10" xfId="0" applyNumberFormat="1" applyFont="1" applyFill="1" applyBorder="1" applyAlignment="1">
      <alignment horizontal="center" wrapText="1"/>
    </xf>
    <xf numFmtId="44" fontId="0" fillId="0" borderId="0" xfId="0" applyNumberFormat="1" applyFont="1" applyAlignment="1">
      <alignment horizontal="center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ill="1" applyBorder="1" applyAlignment="1" applyProtection="1">
      <alignment vertical="center"/>
      <protection locked="0"/>
    </xf>
    <xf numFmtId="0" fontId="0" fillId="40" borderId="10" xfId="0" applyFill="1" applyBorder="1" applyAlignment="1">
      <alignment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center" vertical="center" wrapText="1"/>
    </xf>
    <xf numFmtId="0" fontId="68" fillId="40" borderId="22" xfId="60" applyFont="1" applyFill="1" applyBorder="1" applyAlignment="1">
      <alignment vertical="center"/>
      <protection/>
    </xf>
    <xf numFmtId="0" fontId="68" fillId="40" borderId="28" xfId="60" applyFont="1" applyFill="1" applyBorder="1" applyAlignment="1">
      <alignment vertical="center"/>
      <protection/>
    </xf>
    <xf numFmtId="0" fontId="68" fillId="40" borderId="28" xfId="60" applyFont="1" applyFill="1" applyBorder="1" applyAlignment="1">
      <alignment horizontal="center" vertical="center" wrapText="1"/>
      <protection/>
    </xf>
    <xf numFmtId="0" fontId="68" fillId="40" borderId="25" xfId="60" applyFont="1" applyFill="1" applyBorder="1" applyAlignment="1">
      <alignment horizontal="center" vertical="center" wrapText="1"/>
      <protection/>
    </xf>
    <xf numFmtId="0" fontId="0" fillId="34" borderId="17" xfId="0" applyFont="1" applyFill="1" applyBorder="1" applyAlignment="1">
      <alignment vertical="center"/>
    </xf>
    <xf numFmtId="0" fontId="68" fillId="0" borderId="24" xfId="60" applyFont="1" applyFill="1" applyBorder="1" applyAlignment="1">
      <alignment horizontal="center" vertical="center" wrapText="1"/>
      <protection/>
    </xf>
    <xf numFmtId="0" fontId="68" fillId="40" borderId="24" xfId="60" applyFont="1" applyFill="1" applyBorder="1" applyAlignment="1">
      <alignment horizontal="center" vertical="center" wrapText="1"/>
      <protection/>
    </xf>
    <xf numFmtId="0" fontId="68" fillId="0" borderId="29" xfId="60" applyFont="1" applyFill="1" applyBorder="1" applyAlignment="1">
      <alignment horizontal="center" vertical="center" wrapText="1"/>
      <protection/>
    </xf>
    <xf numFmtId="0" fontId="0" fillId="40" borderId="13" xfId="0" applyFill="1" applyBorder="1" applyAlignment="1">
      <alignment vertical="center"/>
    </xf>
    <xf numFmtId="0" fontId="68" fillId="40" borderId="30" xfId="60" applyFont="1" applyFill="1" applyBorder="1" applyAlignment="1">
      <alignment vertical="center"/>
      <protection/>
    </xf>
    <xf numFmtId="0" fontId="68" fillId="0" borderId="10" xfId="60" applyFont="1" applyFill="1" applyBorder="1" applyAlignment="1">
      <alignment horizontal="center" vertical="center" wrapText="1"/>
      <protection/>
    </xf>
    <xf numFmtId="0" fontId="68" fillId="40" borderId="10" xfId="60" applyFont="1" applyFill="1" applyBorder="1" applyAlignment="1">
      <alignment vertical="center"/>
      <protection/>
    </xf>
    <xf numFmtId="0" fontId="68" fillId="40" borderId="10" xfId="60" applyFont="1" applyFill="1" applyBorder="1" applyAlignment="1">
      <alignment horizontal="center" vertical="center" wrapText="1"/>
      <protection/>
    </xf>
    <xf numFmtId="0" fontId="68" fillId="40" borderId="10" xfId="60" applyFont="1" applyFill="1" applyBorder="1" applyAlignment="1">
      <alignment horizontal="center" vertical="center"/>
      <protection/>
    </xf>
    <xf numFmtId="0" fontId="52" fillId="40" borderId="10" xfId="60" applyFill="1" applyBorder="1" applyAlignment="1">
      <alignment vertical="center"/>
      <protection/>
    </xf>
    <xf numFmtId="0" fontId="52" fillId="0" borderId="10" xfId="60" applyFill="1" applyBorder="1" applyAlignment="1">
      <alignment horizontal="center" vertical="center"/>
      <protection/>
    </xf>
    <xf numFmtId="0" fontId="0" fillId="40" borderId="10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81" fontId="0" fillId="0" borderId="10" xfId="78" applyFill="1" applyBorder="1" applyAlignment="1">
      <alignment horizontal="center" vertical="center" wrapText="1"/>
    </xf>
    <xf numFmtId="181" fontId="0" fillId="0" borderId="0" xfId="78" applyFont="1" applyFill="1" applyBorder="1" applyAlignment="1">
      <alignment horizontal="center" vertical="center" wrapText="1"/>
    </xf>
    <xf numFmtId="170" fontId="0" fillId="0" borderId="13" xfId="0" applyNumberFormat="1" applyFont="1" applyFill="1" applyBorder="1" applyAlignment="1">
      <alignment horizontal="right" vertical="center" wrapText="1"/>
    </xf>
    <xf numFmtId="0" fontId="1" fillId="40" borderId="31" xfId="0" applyFont="1" applyFill="1" applyBorder="1" applyAlignment="1">
      <alignment horizontal="center" vertical="center" wrapText="1"/>
    </xf>
    <xf numFmtId="0" fontId="1" fillId="40" borderId="32" xfId="0" applyFont="1" applyFill="1" applyBorder="1" applyAlignment="1">
      <alignment horizontal="center" vertical="center" wrapText="1"/>
    </xf>
    <xf numFmtId="44" fontId="0" fillId="35" borderId="10" xfId="78" applyNumberFormat="1" applyFont="1" applyFill="1" applyBorder="1" applyAlignment="1">
      <alignment horizontal="center" vertical="center" wrapText="1"/>
    </xf>
    <xf numFmtId="44" fontId="0" fillId="0" borderId="10" xfId="78" applyNumberFormat="1" applyFont="1" applyFill="1" applyBorder="1" applyAlignment="1">
      <alignment horizontal="center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44" fontId="0" fillId="0" borderId="10" xfId="78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44" fontId="14" fillId="0" borderId="10" xfId="0" applyNumberFormat="1" applyFont="1" applyBorder="1" applyAlignment="1">
      <alignment horizontal="center"/>
    </xf>
    <xf numFmtId="44" fontId="14" fillId="0" borderId="18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170" fontId="1" fillId="4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0" fillId="0" borderId="13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0" fontId="0" fillId="0" borderId="10" xfId="0" applyNumberForma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/>
    </xf>
    <xf numFmtId="49" fontId="0" fillId="0" borderId="13" xfId="0" applyNumberFormat="1" applyFont="1" applyBorder="1" applyAlignment="1" quotePrefix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170" fontId="0" fillId="0" borderId="10" xfId="59" applyNumberFormat="1" applyFont="1" applyFill="1" applyBorder="1" applyAlignment="1">
      <alignment horizontal="center" vertical="center" wrapText="1"/>
      <protection/>
    </xf>
    <xf numFmtId="170" fontId="0" fillId="0" borderId="33" xfId="0" applyNumberForma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24" fillId="0" borderId="10" xfId="57" applyFont="1" applyBorder="1" applyAlignment="1">
      <alignment horizontal="left" vertical="center" wrapText="1"/>
      <protection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38" borderId="15" xfId="0" applyFont="1" applyFill="1" applyBorder="1" applyAlignment="1">
      <alignment horizontal="left" vertical="center" wrapText="1"/>
    </xf>
    <xf numFmtId="0" fontId="72" fillId="0" borderId="10" xfId="59" applyFont="1" applyBorder="1" applyAlignment="1">
      <alignment horizontal="left" vertical="center" wrapText="1"/>
      <protection/>
    </xf>
    <xf numFmtId="0" fontId="19" fillId="0" borderId="14" xfId="0" applyFont="1" applyBorder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44" fontId="19" fillId="0" borderId="0" xfId="0" applyNumberFormat="1" applyFont="1" applyAlignment="1">
      <alignment vertical="center"/>
    </xf>
    <xf numFmtId="44" fontId="19" fillId="34" borderId="10" xfId="0" applyNumberFormat="1" applyFont="1" applyFill="1" applyBorder="1" applyAlignment="1">
      <alignment vertical="center"/>
    </xf>
    <xf numFmtId="44" fontId="19" fillId="0" borderId="10" xfId="0" applyNumberFormat="1" applyFont="1" applyBorder="1" applyAlignment="1">
      <alignment horizontal="center" vertical="center" wrapText="1"/>
    </xf>
    <xf numFmtId="44" fontId="19" fillId="0" borderId="10" xfId="0" applyNumberFormat="1" applyFont="1" applyFill="1" applyBorder="1" applyAlignment="1">
      <alignment vertical="center"/>
    </xf>
    <xf numFmtId="44" fontId="19" fillId="0" borderId="10" xfId="0" applyNumberFormat="1" applyFont="1" applyFill="1" applyBorder="1" applyAlignment="1">
      <alignment horizontal="center" vertical="center" wrapText="1"/>
    </xf>
    <xf numFmtId="44" fontId="19" fillId="0" borderId="0" xfId="0" applyNumberFormat="1" applyFont="1" applyFill="1" applyAlignment="1">
      <alignment horizontal="center" vertical="center"/>
    </xf>
    <xf numFmtId="44" fontId="19" fillId="0" borderId="10" xfId="0" applyNumberFormat="1" applyFont="1" applyBorder="1" applyAlignment="1">
      <alignment vertical="center" wrapText="1"/>
    </xf>
    <xf numFmtId="44" fontId="24" fillId="0" borderId="10" xfId="57" applyNumberFormat="1" applyFont="1" applyFill="1" applyBorder="1" applyAlignment="1">
      <alignment horizontal="center" vertical="center" wrapText="1"/>
      <protection/>
    </xf>
    <xf numFmtId="44" fontId="19" fillId="0" borderId="10" xfId="78" applyNumberFormat="1" applyFont="1" applyFill="1" applyBorder="1" applyAlignment="1" applyProtection="1">
      <alignment horizontal="right" vertical="center" wrapText="1"/>
      <protection/>
    </xf>
    <xf numFmtId="44" fontId="19" fillId="0" borderId="10" xfId="59" applyNumberFormat="1" applyFont="1" applyFill="1" applyBorder="1" applyAlignment="1">
      <alignment horizontal="right" vertical="center" wrapText="1"/>
      <protection/>
    </xf>
    <xf numFmtId="44" fontId="19" fillId="0" borderId="0" xfId="0" applyNumberFormat="1" applyFont="1" applyFill="1" applyAlignment="1">
      <alignment horizontal="right" vertical="center"/>
    </xf>
    <xf numFmtId="44" fontId="19" fillId="0" borderId="10" xfId="0" applyNumberFormat="1" applyFont="1" applyFill="1" applyBorder="1" applyAlignment="1">
      <alignment vertical="center" wrapText="1"/>
    </xf>
    <xf numFmtId="44" fontId="19" fillId="0" borderId="10" xfId="78" applyNumberFormat="1" applyFont="1" applyFill="1" applyBorder="1" applyAlignment="1">
      <alignment horizontal="right" vertical="center" wrapText="1"/>
    </xf>
    <xf numFmtId="44" fontId="19" fillId="0" borderId="13" xfId="0" applyNumberFormat="1" applyFont="1" applyFill="1" applyBorder="1" applyAlignment="1">
      <alignment vertical="center"/>
    </xf>
    <xf numFmtId="44" fontId="19" fillId="0" borderId="10" xfId="0" applyNumberFormat="1" applyFont="1" applyFill="1" applyBorder="1" applyAlignment="1">
      <alignment horizontal="center" vertical="center"/>
    </xf>
    <xf numFmtId="44" fontId="19" fillId="0" borderId="10" xfId="0" applyNumberFormat="1" applyFont="1" applyBorder="1" applyAlignment="1">
      <alignment vertical="center"/>
    </xf>
    <xf numFmtId="44" fontId="19" fillId="0" borderId="10" xfId="77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184" fontId="19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184" fontId="19" fillId="0" borderId="21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1" fontId="0" fillId="0" borderId="15" xfId="78" applyFill="1" applyBorder="1" applyAlignment="1" applyProtection="1">
      <alignment horizontal="center" vertical="center" wrapText="1"/>
      <protection/>
    </xf>
    <xf numFmtId="0" fontId="0" fillId="0" borderId="15" xfId="55" applyFont="1" applyBorder="1" applyAlignment="1">
      <alignment horizontal="center" vertical="center" wrapText="1"/>
      <protection/>
    </xf>
    <xf numFmtId="0" fontId="0" fillId="0" borderId="15" xfId="55" applyFont="1" applyBorder="1" applyAlignment="1">
      <alignment vertical="center" wrapText="1"/>
      <protection/>
    </xf>
    <xf numFmtId="0" fontId="0" fillId="0" borderId="15" xfId="0" applyFont="1" applyBorder="1" applyAlignment="1">
      <alignment/>
    </xf>
    <xf numFmtId="49" fontId="0" fillId="0" borderId="15" xfId="74" applyNumberFormat="1" applyFont="1" applyFill="1" applyBorder="1" applyAlignment="1" applyProtection="1">
      <alignment horizontal="center" vertical="center"/>
      <protection/>
    </xf>
    <xf numFmtId="180" fontId="0" fillId="0" borderId="15" xfId="74" applyNumberFormat="1" applyFont="1" applyFill="1" applyBorder="1" applyAlignment="1" applyProtection="1">
      <alignment horizontal="center" vertical="center" wrapText="1"/>
      <protection/>
    </xf>
    <xf numFmtId="0" fontId="0" fillId="38" borderId="15" xfId="55" applyFont="1" applyFill="1" applyBorder="1" applyAlignment="1">
      <alignment horizontal="left" vertical="center"/>
      <protection/>
    </xf>
    <xf numFmtId="181" fontId="6" fillId="0" borderId="15" xfId="61" applyNumberFormat="1" applyFont="1" applyBorder="1" applyAlignment="1">
      <alignment horizontal="right" vertical="center" wrapText="1"/>
      <protection/>
    </xf>
    <xf numFmtId="190" fontId="0" fillId="0" borderId="15" xfId="74" applyNumberFormat="1" applyFont="1" applyFill="1" applyBorder="1" applyAlignment="1" applyProtection="1">
      <alignment horizontal="center" vertical="center"/>
      <protection/>
    </xf>
    <xf numFmtId="44" fontId="0" fillId="0" borderId="15" xfId="74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/>
    </xf>
    <xf numFmtId="180" fontId="0" fillId="0" borderId="15" xfId="55" applyNumberFormat="1" applyFont="1" applyBorder="1" applyAlignment="1">
      <alignment horizontal="center"/>
      <protection/>
    </xf>
    <xf numFmtId="0" fontId="0" fillId="0" borderId="15" xfId="55" applyFont="1" applyBorder="1" applyAlignment="1">
      <alignment horizontal="left" vertical="center"/>
      <protection/>
    </xf>
    <xf numFmtId="181" fontId="0" fillId="0" borderId="15" xfId="55" applyNumberFormat="1" applyFont="1" applyBorder="1" applyAlignment="1">
      <alignment horizontal="right" vertical="center" wrapText="1"/>
      <protection/>
    </xf>
    <xf numFmtId="44" fontId="0" fillId="0" borderId="15" xfId="74" applyFont="1" applyFill="1" applyBorder="1" applyAlignment="1" applyProtection="1">
      <alignment vertical="center"/>
      <protection/>
    </xf>
    <xf numFmtId="170" fontId="0" fillId="0" borderId="10" xfId="0" applyNumberFormat="1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left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22" fillId="0" borderId="18" xfId="57" applyFont="1" applyBorder="1" applyAlignment="1">
      <alignment horizontal="center" vertical="center" wrapText="1"/>
      <protection/>
    </xf>
    <xf numFmtId="0" fontId="14" fillId="0" borderId="18" xfId="0" applyFont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center" vertical="center" wrapText="1"/>
    </xf>
    <xf numFmtId="0" fontId="22" fillId="0" borderId="20" xfId="57" applyFont="1" applyBorder="1" applyAlignment="1">
      <alignment horizontal="center" vertical="center" wrapText="1"/>
      <protection/>
    </xf>
    <xf numFmtId="0" fontId="14" fillId="0" borderId="20" xfId="0" applyFont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8" fontId="19" fillId="0" borderId="10" xfId="0" applyNumberFormat="1" applyFont="1" applyBorder="1" applyAlignment="1">
      <alignment horizontal="center" vertical="center" wrapText="1"/>
    </xf>
    <xf numFmtId="0" fontId="14" fillId="34" borderId="13" xfId="0" applyFont="1" applyFill="1" applyBorder="1" applyAlignment="1">
      <alignment vertical="center"/>
    </xf>
    <xf numFmtId="0" fontId="0" fillId="0" borderId="14" xfId="0" applyFont="1" applyBorder="1" applyAlignment="1" quotePrefix="1">
      <alignment horizontal="center" vertical="center" wrapText="1"/>
    </xf>
    <xf numFmtId="0" fontId="68" fillId="0" borderId="25" xfId="60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vertical="center"/>
    </xf>
    <xf numFmtId="0" fontId="71" fillId="0" borderId="10" xfId="59" applyFont="1" applyFill="1" applyBorder="1" applyAlignment="1">
      <alignment horizontal="center" vertical="center" wrapText="1"/>
      <protection/>
    </xf>
    <xf numFmtId="0" fontId="14" fillId="0" borderId="26" xfId="0" applyFont="1" applyFill="1" applyBorder="1" applyAlignment="1">
      <alignment horizontal="center" vertical="center" wrapText="1"/>
    </xf>
    <xf numFmtId="44" fontId="14" fillId="0" borderId="10" xfId="0" applyNumberFormat="1" applyFont="1" applyFill="1" applyBorder="1" applyAlignment="1">
      <alignment horizontal="center"/>
    </xf>
    <xf numFmtId="14" fontId="0" fillId="0" borderId="13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0" fontId="0" fillId="0" borderId="14" xfId="0" applyNumberFormat="1" applyBorder="1" applyAlignment="1">
      <alignment horizontal="center" vertical="center" wrapText="1"/>
    </xf>
    <xf numFmtId="14" fontId="1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70" fontId="0" fillId="0" borderId="36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4" fontId="1" fillId="0" borderId="38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70" fontId="0" fillId="0" borderId="31" xfId="0" applyNumberForma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4" fontId="19" fillId="0" borderId="10" xfId="72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0" xfId="58" applyFont="1" applyFill="1" applyBorder="1" applyAlignment="1">
      <alignment horizontal="center" vertical="center" wrapText="1"/>
      <protection/>
    </xf>
    <xf numFmtId="3" fontId="19" fillId="0" borderId="10" xfId="58" applyNumberFormat="1" applyFont="1" applyFill="1" applyBorder="1" applyAlignment="1">
      <alignment horizontal="center" vertical="center" wrapText="1"/>
      <protection/>
    </xf>
    <xf numFmtId="0" fontId="74" fillId="34" borderId="0" xfId="0" applyFont="1" applyFill="1" applyAlignment="1">
      <alignment/>
    </xf>
    <xf numFmtId="0" fontId="19" fillId="34" borderId="0" xfId="0" applyFont="1" applyFill="1" applyAlignment="1">
      <alignment/>
    </xf>
    <xf numFmtId="8" fontId="19" fillId="0" borderId="19" xfId="0" applyNumberFormat="1" applyFont="1" applyFill="1" applyBorder="1" applyAlignment="1">
      <alignment vertical="center"/>
    </xf>
    <xf numFmtId="0" fontId="0" fillId="40" borderId="1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170" fontId="19" fillId="0" borderId="10" xfId="78" applyNumberFormat="1" applyFont="1" applyFill="1" applyBorder="1" applyAlignment="1">
      <alignment horizontal="right" vertical="center" wrapText="1"/>
    </xf>
    <xf numFmtId="8" fontId="15" fillId="34" borderId="42" xfId="0" applyNumberFormat="1" applyFont="1" applyFill="1" applyBorder="1" applyAlignment="1">
      <alignment horizontal="right" vertical="center"/>
    </xf>
    <xf numFmtId="44" fontId="1" fillId="0" borderId="10" xfId="74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8" fillId="40" borderId="18" xfId="0" applyFont="1" applyFill="1" applyBorder="1" applyAlignment="1">
      <alignment horizontal="center" vertical="center" wrapText="1"/>
    </xf>
    <xf numFmtId="0" fontId="8" fillId="40" borderId="2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44" fontId="8" fillId="34" borderId="10" xfId="72" applyFont="1" applyFill="1" applyBorder="1" applyAlignment="1">
      <alignment horizontal="left" vertical="center" wrapText="1"/>
    </xf>
    <xf numFmtId="0" fontId="8" fillId="40" borderId="13" xfId="0" applyFont="1" applyFill="1" applyBorder="1" applyAlignment="1">
      <alignment horizontal="center" vertical="center" wrapText="1"/>
    </xf>
    <xf numFmtId="0" fontId="8" fillId="40" borderId="14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textRotation="90" wrapText="1"/>
    </xf>
    <xf numFmtId="0" fontId="8" fillId="40" borderId="13" xfId="0" applyFont="1" applyFill="1" applyBorder="1" applyAlignment="1">
      <alignment horizontal="center" vertical="center" textRotation="90" wrapText="1"/>
    </xf>
    <xf numFmtId="0" fontId="8" fillId="40" borderId="14" xfId="0" applyFont="1" applyFill="1" applyBorder="1" applyAlignment="1">
      <alignment horizontal="center" vertical="center" textRotation="90" wrapText="1"/>
    </xf>
    <xf numFmtId="44" fontId="15" fillId="40" borderId="10" xfId="0" applyNumberFormat="1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wrapText="1"/>
    </xf>
    <xf numFmtId="0" fontId="19" fillId="0" borderId="46" xfId="0" applyFont="1" applyFill="1" applyBorder="1" applyAlignment="1">
      <alignment horizontal="center" wrapText="1"/>
    </xf>
    <xf numFmtId="0" fontId="19" fillId="0" borderId="47" xfId="0" applyFont="1" applyFill="1" applyBorder="1" applyAlignment="1">
      <alignment horizontal="center" wrapText="1"/>
    </xf>
    <xf numFmtId="0" fontId="22" fillId="0" borderId="10" xfId="57" applyFont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vertical="center" wrapText="1"/>
    </xf>
    <xf numFmtId="49" fontId="14" fillId="0" borderId="14" xfId="57" applyNumberFormat="1" applyFont="1" applyBorder="1" applyAlignment="1">
      <alignment horizontal="center" vertical="center" wrapText="1"/>
      <protection/>
    </xf>
    <xf numFmtId="49" fontId="14" fillId="0" borderId="10" xfId="57" applyNumberFormat="1" applyFont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wrapText="1"/>
    </xf>
    <xf numFmtId="0" fontId="8" fillId="40" borderId="36" xfId="0" applyFont="1" applyFill="1" applyBorder="1" applyAlignment="1">
      <alignment horizontal="center" vertical="center" wrapText="1"/>
    </xf>
    <xf numFmtId="0" fontId="8" fillId="40" borderId="3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40" borderId="48" xfId="0" applyFont="1" applyFill="1" applyBorder="1" applyAlignment="1">
      <alignment horizontal="center" vertical="center" wrapText="1"/>
    </xf>
    <xf numFmtId="0" fontId="1" fillId="40" borderId="49" xfId="0" applyFont="1" applyFill="1" applyBorder="1" applyAlignment="1">
      <alignment horizontal="center" vertical="center" wrapText="1"/>
    </xf>
    <xf numFmtId="0" fontId="1" fillId="40" borderId="50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40" borderId="31" xfId="0" applyFont="1" applyFill="1" applyBorder="1" applyAlignment="1">
      <alignment horizontal="center" vertical="center" wrapText="1"/>
    </xf>
    <xf numFmtId="0" fontId="1" fillId="40" borderId="51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 wrapText="1"/>
    </xf>
    <xf numFmtId="0" fontId="1" fillId="40" borderId="5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5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8" fillId="40" borderId="35" xfId="0" applyFont="1" applyFill="1" applyBorder="1" applyAlignment="1">
      <alignment horizontal="center" vertical="center" wrapText="1"/>
    </xf>
    <xf numFmtId="0" fontId="8" fillId="40" borderId="38" xfId="0" applyFont="1" applyFill="1" applyBorder="1" applyAlignment="1">
      <alignment horizontal="center" vertical="center" wrapText="1"/>
    </xf>
    <xf numFmtId="0" fontId="8" fillId="40" borderId="40" xfId="0" applyFont="1" applyFill="1" applyBorder="1" applyAlignment="1">
      <alignment horizontal="center" vertical="center" wrapText="1"/>
    </xf>
    <xf numFmtId="0" fontId="1" fillId="40" borderId="37" xfId="0" applyFont="1" applyFill="1" applyBorder="1" applyAlignment="1">
      <alignment horizontal="center" vertical="center" wrapText="1"/>
    </xf>
    <xf numFmtId="0" fontId="1" fillId="40" borderId="39" xfId="0" applyFont="1" applyFill="1" applyBorder="1" applyAlignment="1">
      <alignment horizontal="center" vertical="center" wrapText="1"/>
    </xf>
    <xf numFmtId="0" fontId="1" fillId="40" borderId="41" xfId="0" applyFont="1" applyFill="1" applyBorder="1" applyAlignment="1">
      <alignment horizontal="center" vertical="center" wrapText="1"/>
    </xf>
    <xf numFmtId="0" fontId="1" fillId="40" borderId="55" xfId="0" applyFont="1" applyFill="1" applyBorder="1" applyAlignment="1">
      <alignment horizontal="center" vertical="center" wrapText="1"/>
    </xf>
    <xf numFmtId="0" fontId="1" fillId="40" borderId="56" xfId="0" applyFont="1" applyFill="1" applyBorder="1" applyAlignment="1">
      <alignment horizontal="center" vertical="center" wrapText="1"/>
    </xf>
    <xf numFmtId="0" fontId="1" fillId="40" borderId="17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center" vertical="center" wrapText="1"/>
    </xf>
    <xf numFmtId="0" fontId="1" fillId="40" borderId="53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36" borderId="18" xfId="55" applyNumberFormat="1" applyFont="1" applyFill="1" applyBorder="1" applyAlignment="1">
      <alignment horizontal="center"/>
      <protection/>
    </xf>
    <xf numFmtId="0" fontId="1" fillId="36" borderId="23" xfId="55" applyNumberFormat="1" applyFont="1" applyFill="1" applyBorder="1" applyAlignment="1">
      <alignment horizontal="center"/>
      <protection/>
    </xf>
    <xf numFmtId="0" fontId="1" fillId="36" borderId="20" xfId="55" applyNumberFormat="1" applyFont="1" applyFill="1" applyBorder="1" applyAlignment="1">
      <alignment horizontal="center"/>
      <protection/>
    </xf>
    <xf numFmtId="0" fontId="1" fillId="34" borderId="18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" fillId="34" borderId="57" xfId="0" applyFont="1" applyFill="1" applyBorder="1" applyAlignment="1">
      <alignment horizontal="left" vertical="center" wrapText="1"/>
    </xf>
    <xf numFmtId="0" fontId="1" fillId="36" borderId="49" xfId="55" applyNumberFormat="1" applyFont="1" applyFill="1" applyBorder="1" applyAlignment="1">
      <alignment horizontal="center"/>
      <protection/>
    </xf>
    <xf numFmtId="0" fontId="1" fillId="36" borderId="0" xfId="55" applyNumberFormat="1" applyFont="1" applyFill="1" applyBorder="1" applyAlignment="1">
      <alignment horizontal="center"/>
      <protection/>
    </xf>
    <xf numFmtId="0" fontId="1" fillId="36" borderId="58" xfId="55" applyNumberFormat="1" applyFont="1" applyFill="1" applyBorder="1" applyAlignment="1">
      <alignment horizontal="center"/>
      <protection/>
    </xf>
    <xf numFmtId="0" fontId="15" fillId="0" borderId="0" xfId="0" applyFont="1" applyAlignment="1">
      <alignment horizont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Normalny 3 2" xfId="58"/>
    <cellStyle name="Normalny 4" xfId="59"/>
    <cellStyle name="Normalny 5" xfId="60"/>
    <cellStyle name="Normalny_pozostałe dane" xfId="61"/>
    <cellStyle name="Obliczenia" xfId="62"/>
    <cellStyle name="Followed Hyperlink" xfId="63"/>
    <cellStyle name="Percent" xfId="64"/>
    <cellStyle name="Result" xfId="65"/>
    <cellStyle name="Result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2" xfId="75"/>
    <cellStyle name="Walutowy 2 3" xfId="76"/>
    <cellStyle name="Walutowy 4" xfId="77"/>
    <cellStyle name="Walutowy 4 2" xfId="78"/>
    <cellStyle name="Walutowy 4 3" xfId="79"/>
    <cellStyle name="Zły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1609725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1695450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1600200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685800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247650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38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1590675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1647825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1704975</xdr:colOff>
      <xdr:row>5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81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27"/>
  <sheetViews>
    <sheetView tabSelected="1" view="pageBreakPreview" zoomScaleSheetLayoutView="100" workbookViewId="0" topLeftCell="A3">
      <selection activeCell="E5" sqref="E5"/>
    </sheetView>
  </sheetViews>
  <sheetFormatPr defaultColWidth="9.140625" defaultRowHeight="12.75"/>
  <cols>
    <col min="1" max="1" width="5.421875" style="0" customWidth="1"/>
    <col min="2" max="2" width="37.7109375" style="0" customWidth="1"/>
    <col min="3" max="3" width="20.00390625" style="0" customWidth="1"/>
    <col min="4" max="4" width="12.7109375" style="55" customWidth="1"/>
    <col min="5" max="5" width="10.421875" style="55" customWidth="1"/>
    <col min="6" max="6" width="26.8515625" style="55" customWidth="1"/>
    <col min="7" max="7" width="12.00390625" style="0" customWidth="1"/>
    <col min="8" max="8" width="15.28125" style="55" customWidth="1"/>
    <col min="9" max="9" width="16.28125" style="0" customWidth="1"/>
    <col min="10" max="11" width="8.28125" style="0" customWidth="1"/>
    <col min="12" max="12" width="11.00390625" style="0" customWidth="1"/>
    <col min="13" max="13" width="19.8515625" style="0" customWidth="1"/>
  </cols>
  <sheetData>
    <row r="7" spans="1:7" ht="12.75">
      <c r="A7" s="22" t="s">
        <v>158</v>
      </c>
      <c r="G7" s="66"/>
    </row>
    <row r="9" spans="1:13" ht="89.25">
      <c r="A9" s="343" t="s">
        <v>7</v>
      </c>
      <c r="B9" s="343" t="s">
        <v>8</v>
      </c>
      <c r="C9" s="343" t="s">
        <v>106</v>
      </c>
      <c r="D9" s="343" t="s">
        <v>9</v>
      </c>
      <c r="E9" s="343" t="s">
        <v>5</v>
      </c>
      <c r="F9" s="207" t="s">
        <v>56</v>
      </c>
      <c r="G9" s="207" t="s">
        <v>10</v>
      </c>
      <c r="H9" s="207" t="s">
        <v>55</v>
      </c>
      <c r="I9" s="207" t="s">
        <v>98</v>
      </c>
      <c r="J9" s="207" t="s">
        <v>100</v>
      </c>
      <c r="K9" s="207" t="s">
        <v>101</v>
      </c>
      <c r="L9" s="207" t="s">
        <v>99</v>
      </c>
      <c r="M9" s="207" t="s">
        <v>58</v>
      </c>
    </row>
    <row r="10" spans="1:13" ht="25.5" customHeight="1">
      <c r="A10" s="77">
        <v>1</v>
      </c>
      <c r="B10" s="2" t="s">
        <v>107</v>
      </c>
      <c r="C10" s="39" t="s">
        <v>108</v>
      </c>
      <c r="D10" s="344">
        <v>130382386</v>
      </c>
      <c r="E10" s="77" t="s">
        <v>109</v>
      </c>
      <c r="F10" s="39" t="s">
        <v>110</v>
      </c>
      <c r="G10" s="38">
        <v>86</v>
      </c>
      <c r="H10" s="38"/>
      <c r="I10" s="38" t="s">
        <v>164</v>
      </c>
      <c r="J10" s="38" t="s">
        <v>164</v>
      </c>
      <c r="K10" s="38" t="s">
        <v>164</v>
      </c>
      <c r="L10" s="77" t="s">
        <v>164</v>
      </c>
      <c r="M10" s="189" t="s">
        <v>1022</v>
      </c>
    </row>
    <row r="11" spans="1:13" s="10" customFormat="1" ht="25.5" customHeight="1">
      <c r="A11" s="77">
        <v>2</v>
      </c>
      <c r="B11" s="196" t="s">
        <v>171</v>
      </c>
      <c r="C11" s="39" t="s">
        <v>112</v>
      </c>
      <c r="D11" s="344" t="s">
        <v>113</v>
      </c>
      <c r="E11" s="77" t="s">
        <v>114</v>
      </c>
      <c r="F11" s="39" t="s">
        <v>115</v>
      </c>
      <c r="G11" s="38">
        <v>4</v>
      </c>
      <c r="H11" s="38"/>
      <c r="I11" s="38" t="s">
        <v>164</v>
      </c>
      <c r="J11" s="38" t="s">
        <v>164</v>
      </c>
      <c r="K11" s="38" t="s">
        <v>164</v>
      </c>
      <c r="L11" s="38" t="s">
        <v>164</v>
      </c>
      <c r="M11" s="34">
        <v>215515</v>
      </c>
    </row>
    <row r="12" spans="1:13" s="10" customFormat="1" ht="25.5" customHeight="1">
      <c r="A12" s="345">
        <v>3</v>
      </c>
      <c r="B12" s="39" t="s">
        <v>205</v>
      </c>
      <c r="C12" s="131" t="s">
        <v>117</v>
      </c>
      <c r="D12" s="77">
        <v>519473159</v>
      </c>
      <c r="E12" s="39" t="s">
        <v>118</v>
      </c>
      <c r="F12" s="39" t="s">
        <v>119</v>
      </c>
      <c r="G12" s="38">
        <v>23</v>
      </c>
      <c r="H12" s="38">
        <v>169</v>
      </c>
      <c r="I12" s="23" t="s">
        <v>174</v>
      </c>
      <c r="J12" s="38" t="s">
        <v>164</v>
      </c>
      <c r="K12" s="38" t="s">
        <v>164</v>
      </c>
      <c r="L12" s="38" t="s">
        <v>164</v>
      </c>
      <c r="M12" s="34">
        <v>2183055</v>
      </c>
    </row>
    <row r="13" spans="1:13" s="10" customFormat="1" ht="25.5" customHeight="1">
      <c r="A13" s="77">
        <v>4</v>
      </c>
      <c r="B13" s="104" t="s">
        <v>120</v>
      </c>
      <c r="C13" s="39" t="s">
        <v>121</v>
      </c>
      <c r="D13" s="346" t="s">
        <v>122</v>
      </c>
      <c r="E13" s="346" t="s">
        <v>123</v>
      </c>
      <c r="F13" s="347" t="s">
        <v>124</v>
      </c>
      <c r="G13" s="38">
        <v>10</v>
      </c>
      <c r="H13" s="38"/>
      <c r="I13" s="38" t="s">
        <v>235</v>
      </c>
      <c r="J13" s="38" t="s">
        <v>164</v>
      </c>
      <c r="K13" s="38" t="s">
        <v>164</v>
      </c>
      <c r="L13" s="38" t="s">
        <v>164</v>
      </c>
      <c r="M13" s="34">
        <v>5764765</v>
      </c>
    </row>
    <row r="14" spans="1:13" s="10" customFormat="1" ht="25.5" customHeight="1">
      <c r="A14" s="77">
        <v>5</v>
      </c>
      <c r="B14" s="39" t="s">
        <v>125</v>
      </c>
      <c r="C14" s="39" t="s">
        <v>126</v>
      </c>
      <c r="D14" s="348" t="s">
        <v>127</v>
      </c>
      <c r="E14" s="347" t="s">
        <v>128</v>
      </c>
      <c r="F14" s="347" t="s">
        <v>129</v>
      </c>
      <c r="G14" s="38">
        <v>29</v>
      </c>
      <c r="H14" s="38"/>
      <c r="I14" s="38" t="s">
        <v>164</v>
      </c>
      <c r="J14" s="38" t="s">
        <v>164</v>
      </c>
      <c r="K14" s="38" t="s">
        <v>164</v>
      </c>
      <c r="L14" s="38" t="s">
        <v>164</v>
      </c>
      <c r="M14" s="34">
        <v>1764331</v>
      </c>
    </row>
    <row r="15" spans="1:13" s="10" customFormat="1" ht="25.5" customHeight="1">
      <c r="A15" s="77">
        <v>6</v>
      </c>
      <c r="B15" s="39" t="s">
        <v>130</v>
      </c>
      <c r="C15" s="39" t="s">
        <v>131</v>
      </c>
      <c r="D15" s="348" t="s">
        <v>132</v>
      </c>
      <c r="E15" s="346" t="s">
        <v>133</v>
      </c>
      <c r="F15" s="347" t="s">
        <v>134</v>
      </c>
      <c r="G15" s="38">
        <v>42</v>
      </c>
      <c r="H15" s="38"/>
      <c r="I15" s="38" t="s">
        <v>164</v>
      </c>
      <c r="J15" s="38" t="s">
        <v>164</v>
      </c>
      <c r="K15" s="38" t="s">
        <v>164</v>
      </c>
      <c r="L15" s="38" t="s">
        <v>164</v>
      </c>
      <c r="M15" s="34">
        <v>2549244</v>
      </c>
    </row>
    <row r="16" spans="1:13" s="6" customFormat="1" ht="25.5" customHeight="1">
      <c r="A16" s="77">
        <v>7</v>
      </c>
      <c r="B16" s="39" t="s">
        <v>135</v>
      </c>
      <c r="C16" s="196" t="s">
        <v>136</v>
      </c>
      <c r="D16" s="349" t="s">
        <v>137</v>
      </c>
      <c r="E16" s="350" t="s">
        <v>138</v>
      </c>
      <c r="F16" s="351" t="s">
        <v>139</v>
      </c>
      <c r="G16" s="38">
        <v>23</v>
      </c>
      <c r="H16" s="38"/>
      <c r="I16" s="38" t="s">
        <v>164</v>
      </c>
      <c r="J16" s="38" t="s">
        <v>164</v>
      </c>
      <c r="K16" s="38" t="s">
        <v>164</v>
      </c>
      <c r="L16" s="38" t="s">
        <v>164</v>
      </c>
      <c r="M16" s="34">
        <v>6428434</v>
      </c>
    </row>
    <row r="17" spans="1:13" ht="25.5" customHeight="1">
      <c r="A17" s="77">
        <v>8</v>
      </c>
      <c r="B17" s="2" t="s">
        <v>140</v>
      </c>
      <c r="C17" s="39" t="s">
        <v>141</v>
      </c>
      <c r="D17" s="344">
        <v>519474638</v>
      </c>
      <c r="E17" s="77" t="s">
        <v>128</v>
      </c>
      <c r="F17" s="39" t="s">
        <v>129</v>
      </c>
      <c r="G17" s="77">
        <v>33</v>
      </c>
      <c r="H17" s="77"/>
      <c r="I17" s="38" t="s">
        <v>164</v>
      </c>
      <c r="J17" s="38" t="s">
        <v>164</v>
      </c>
      <c r="K17" s="38" t="s">
        <v>164</v>
      </c>
      <c r="L17" s="38" t="s">
        <v>164</v>
      </c>
      <c r="M17" s="189" t="s">
        <v>1023</v>
      </c>
    </row>
    <row r="18" spans="1:13" s="6" customFormat="1" ht="25.5" customHeight="1">
      <c r="A18" s="77">
        <v>9</v>
      </c>
      <c r="B18" s="39" t="s">
        <v>142</v>
      </c>
      <c r="C18" s="39" t="s">
        <v>143</v>
      </c>
      <c r="D18" s="77">
        <v>519455629</v>
      </c>
      <c r="E18" s="77" t="s">
        <v>128</v>
      </c>
      <c r="F18" s="39" t="s">
        <v>129</v>
      </c>
      <c r="G18" s="38">
        <v>74</v>
      </c>
      <c r="H18" s="38">
        <v>700</v>
      </c>
      <c r="I18" s="38" t="s">
        <v>164</v>
      </c>
      <c r="J18" s="38" t="s">
        <v>164</v>
      </c>
      <c r="K18" s="38" t="s">
        <v>164</v>
      </c>
      <c r="L18" s="38" t="s">
        <v>164</v>
      </c>
      <c r="M18" s="189" t="s">
        <v>547</v>
      </c>
    </row>
    <row r="19" spans="1:13" s="6" customFormat="1" ht="25.5" customHeight="1">
      <c r="A19" s="77">
        <v>10</v>
      </c>
      <c r="B19" s="101" t="s">
        <v>549</v>
      </c>
      <c r="C19" s="39" t="s">
        <v>145</v>
      </c>
      <c r="D19" s="77" t="s">
        <v>146</v>
      </c>
      <c r="E19" s="77" t="s">
        <v>128</v>
      </c>
      <c r="F19" s="39" t="s">
        <v>129</v>
      </c>
      <c r="G19" s="38">
        <v>35</v>
      </c>
      <c r="H19" s="38">
        <v>210</v>
      </c>
      <c r="I19" s="38" t="s">
        <v>164</v>
      </c>
      <c r="J19" s="38" t="s">
        <v>164</v>
      </c>
      <c r="K19" s="38" t="s">
        <v>164</v>
      </c>
      <c r="L19" s="38" t="s">
        <v>164</v>
      </c>
      <c r="M19" s="34">
        <v>3777415</v>
      </c>
    </row>
    <row r="20" spans="1:13" s="6" customFormat="1" ht="25.5" customHeight="1">
      <c r="A20" s="77">
        <v>11</v>
      </c>
      <c r="B20" s="39" t="s">
        <v>713</v>
      </c>
      <c r="C20" s="39" t="s">
        <v>148</v>
      </c>
      <c r="D20" s="77" t="s">
        <v>149</v>
      </c>
      <c r="E20" s="77">
        <v>8532</v>
      </c>
      <c r="F20" s="39" t="s">
        <v>714</v>
      </c>
      <c r="G20" s="38">
        <v>40</v>
      </c>
      <c r="H20" s="38">
        <v>268</v>
      </c>
      <c r="I20" s="38" t="s">
        <v>164</v>
      </c>
      <c r="J20" s="38" t="s">
        <v>164</v>
      </c>
      <c r="K20" s="38" t="s">
        <v>164</v>
      </c>
      <c r="L20" s="38" t="s">
        <v>164</v>
      </c>
      <c r="M20" s="34"/>
    </row>
    <row r="21" spans="1:13" s="6" customFormat="1" ht="25.5" customHeight="1">
      <c r="A21" s="77">
        <v>12</v>
      </c>
      <c r="B21" s="2" t="s">
        <v>150</v>
      </c>
      <c r="C21" s="39" t="s">
        <v>151</v>
      </c>
      <c r="D21" s="77" t="s">
        <v>152</v>
      </c>
      <c r="E21" s="77" t="s">
        <v>128</v>
      </c>
      <c r="F21" s="39" t="s">
        <v>129</v>
      </c>
      <c r="G21" s="38">
        <v>46</v>
      </c>
      <c r="H21" s="38">
        <v>480</v>
      </c>
      <c r="I21" s="38" t="s">
        <v>164</v>
      </c>
      <c r="J21" s="38" t="s">
        <v>164</v>
      </c>
      <c r="K21" s="38" t="s">
        <v>164</v>
      </c>
      <c r="L21" s="38"/>
      <c r="M21" s="352">
        <v>8735973</v>
      </c>
    </row>
    <row r="22" spans="1:13" s="6" customFormat="1" ht="25.5" customHeight="1">
      <c r="A22" s="77">
        <v>13</v>
      </c>
      <c r="B22" s="2" t="s">
        <v>153</v>
      </c>
      <c r="C22" s="39" t="s">
        <v>154</v>
      </c>
      <c r="D22" s="346" t="s">
        <v>155</v>
      </c>
      <c r="E22" s="77" t="s">
        <v>156</v>
      </c>
      <c r="F22" s="39" t="s">
        <v>157</v>
      </c>
      <c r="G22" s="38">
        <v>56</v>
      </c>
      <c r="H22" s="38">
        <v>93</v>
      </c>
      <c r="I22" s="38" t="s">
        <v>164</v>
      </c>
      <c r="J22" s="38" t="s">
        <v>164</v>
      </c>
      <c r="K22" s="38" t="s">
        <v>164</v>
      </c>
      <c r="L22" s="38"/>
      <c r="M22" s="416">
        <v>8590015</v>
      </c>
    </row>
    <row r="23" spans="1:13" s="6" customFormat="1" ht="25.5" customHeight="1">
      <c r="A23" s="78"/>
      <c r="B23" s="79"/>
      <c r="C23" s="79"/>
      <c r="D23" s="80"/>
      <c r="E23" s="81"/>
      <c r="F23" s="81"/>
      <c r="G23" s="81"/>
      <c r="H23" s="81"/>
      <c r="I23" s="81"/>
      <c r="J23" s="81"/>
      <c r="K23" s="81"/>
      <c r="L23" s="81"/>
      <c r="M23" s="81"/>
    </row>
    <row r="24" ht="12.75">
      <c r="B24" t="s">
        <v>96</v>
      </c>
    </row>
    <row r="27" ht="12.75">
      <c r="B27" s="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11"/>
  <sheetViews>
    <sheetView view="pageBreakPreview" zoomScale="60" zoomScaleNormal="60" workbookViewId="0" topLeftCell="A1">
      <selection activeCell="D15" sqref="D15:E19"/>
    </sheetView>
  </sheetViews>
  <sheetFormatPr defaultColWidth="9.140625" defaultRowHeight="12.75"/>
  <cols>
    <col min="1" max="1" width="4.28125" style="385" customWidth="1"/>
    <col min="2" max="2" width="28.7109375" style="356" customWidth="1"/>
    <col min="3" max="3" width="14.140625" style="250" customWidth="1"/>
    <col min="4" max="5" width="16.421875" style="256" customWidth="1"/>
    <col min="6" max="6" width="16.421875" style="257" customWidth="1"/>
    <col min="7" max="7" width="11.00390625" style="254" customWidth="1"/>
    <col min="8" max="8" width="22.57421875" style="368" customWidth="1"/>
    <col min="9" max="9" width="13.57421875" style="254" customWidth="1"/>
    <col min="10" max="10" width="36.140625" style="254" customWidth="1"/>
    <col min="11" max="11" width="20.00390625" style="254" customWidth="1"/>
    <col min="12" max="14" width="15.140625" style="254" customWidth="1"/>
    <col min="15" max="15" width="6.140625" style="254" customWidth="1"/>
    <col min="16" max="16" width="15.140625" style="250" customWidth="1"/>
    <col min="17" max="17" width="13.421875" style="250" customWidth="1"/>
    <col min="18" max="19" width="11.00390625" style="250" customWidth="1"/>
    <col min="20" max="20" width="11.57421875" style="250" customWidth="1"/>
    <col min="21" max="23" width="11.00390625" style="250" customWidth="1"/>
    <col min="24" max="27" width="11.28125" style="250" customWidth="1"/>
    <col min="28" max="16384" width="9.140625" style="254" customWidth="1"/>
  </cols>
  <sheetData>
    <row r="2" spans="4:6" ht="15">
      <c r="D2" s="255"/>
      <c r="E2" s="255"/>
      <c r="F2" s="250"/>
    </row>
    <row r="3" spans="4:6" ht="15">
      <c r="D3" s="255"/>
      <c r="E3" s="255"/>
      <c r="F3" s="250"/>
    </row>
    <row r="4" spans="4:6" ht="15">
      <c r="D4" s="255"/>
      <c r="E4" s="255"/>
      <c r="F4" s="250"/>
    </row>
    <row r="5" spans="4:6" ht="15">
      <c r="D5" s="255"/>
      <c r="E5" s="255"/>
      <c r="F5" s="250"/>
    </row>
    <row r="6" spans="4:6" ht="15">
      <c r="D6" s="255"/>
      <c r="E6" s="255"/>
      <c r="F6" s="250"/>
    </row>
    <row r="7" spans="1:7" ht="15">
      <c r="A7" s="386" t="s">
        <v>159</v>
      </c>
      <c r="G7" s="258"/>
    </row>
    <row r="8" spans="1:27" ht="49.5" customHeight="1">
      <c r="A8" s="480" t="s">
        <v>59</v>
      </c>
      <c r="B8" s="481" t="s">
        <v>60</v>
      </c>
      <c r="C8" s="475" t="s">
        <v>61</v>
      </c>
      <c r="D8" s="475" t="s">
        <v>62</v>
      </c>
      <c r="E8" s="475" t="s">
        <v>97</v>
      </c>
      <c r="F8" s="475" t="s">
        <v>63</v>
      </c>
      <c r="G8" s="475" t="s">
        <v>64</v>
      </c>
      <c r="H8" s="479" t="s">
        <v>79</v>
      </c>
      <c r="I8" s="475" t="s">
        <v>80</v>
      </c>
      <c r="J8" s="475" t="s">
        <v>11</v>
      </c>
      <c r="K8" s="475" t="s">
        <v>12</v>
      </c>
      <c r="L8" s="475" t="s">
        <v>65</v>
      </c>
      <c r="M8" s="475"/>
      <c r="N8" s="475"/>
      <c r="O8" s="473" t="s">
        <v>102</v>
      </c>
      <c r="P8" s="477" t="s">
        <v>103</v>
      </c>
      <c r="Q8" s="476" t="s">
        <v>57</v>
      </c>
      <c r="R8" s="475" t="s">
        <v>81</v>
      </c>
      <c r="S8" s="475"/>
      <c r="T8" s="475"/>
      <c r="U8" s="475"/>
      <c r="V8" s="475"/>
      <c r="W8" s="475"/>
      <c r="X8" s="476" t="s">
        <v>66</v>
      </c>
      <c r="Y8" s="476" t="s">
        <v>67</v>
      </c>
      <c r="Z8" s="476" t="s">
        <v>68</v>
      </c>
      <c r="AA8" s="476" t="s">
        <v>69</v>
      </c>
    </row>
    <row r="9" spans="1:27" ht="84.75" customHeight="1">
      <c r="A9" s="480"/>
      <c r="B9" s="481"/>
      <c r="C9" s="475"/>
      <c r="D9" s="475"/>
      <c r="E9" s="475"/>
      <c r="F9" s="475"/>
      <c r="G9" s="475"/>
      <c r="H9" s="479"/>
      <c r="I9" s="475"/>
      <c r="J9" s="475"/>
      <c r="K9" s="475"/>
      <c r="L9" s="210" t="s">
        <v>70</v>
      </c>
      <c r="M9" s="210" t="s">
        <v>71</v>
      </c>
      <c r="N9" s="210" t="s">
        <v>72</v>
      </c>
      <c r="O9" s="474"/>
      <c r="P9" s="478"/>
      <c r="Q9" s="476"/>
      <c r="R9" s="355" t="s">
        <v>73</v>
      </c>
      <c r="S9" s="355" t="s">
        <v>74</v>
      </c>
      <c r="T9" s="355" t="s">
        <v>75</v>
      </c>
      <c r="U9" s="355" t="s">
        <v>76</v>
      </c>
      <c r="V9" s="355" t="s">
        <v>77</v>
      </c>
      <c r="W9" s="355" t="s">
        <v>78</v>
      </c>
      <c r="X9" s="476"/>
      <c r="Y9" s="476"/>
      <c r="Z9" s="476"/>
      <c r="AA9" s="476"/>
    </row>
    <row r="10" spans="1:27" ht="13.5" customHeight="1">
      <c r="A10" s="471" t="s">
        <v>1021</v>
      </c>
      <c r="B10" s="471"/>
      <c r="C10" s="471"/>
      <c r="D10" s="471"/>
      <c r="E10" s="471"/>
      <c r="F10" s="471"/>
      <c r="G10" s="211"/>
      <c r="H10" s="369"/>
      <c r="I10" s="259"/>
      <c r="J10" s="259"/>
      <c r="K10" s="259"/>
      <c r="L10" s="259"/>
      <c r="M10" s="259"/>
      <c r="N10" s="259"/>
      <c r="O10" s="259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</row>
    <row r="11" spans="1:27" ht="57">
      <c r="A11" s="387">
        <v>1</v>
      </c>
      <c r="B11" s="357" t="s">
        <v>930</v>
      </c>
      <c r="C11" s="214"/>
      <c r="D11" s="214" t="s">
        <v>166</v>
      </c>
      <c r="E11" s="214" t="s">
        <v>165</v>
      </c>
      <c r="F11" s="41" t="s">
        <v>166</v>
      </c>
      <c r="G11" s="214" t="s">
        <v>931</v>
      </c>
      <c r="H11" s="370">
        <v>4069000</v>
      </c>
      <c r="I11" s="233" t="s">
        <v>177</v>
      </c>
      <c r="J11" s="213" t="s">
        <v>932</v>
      </c>
      <c r="K11" s="212" t="s">
        <v>933</v>
      </c>
      <c r="L11" s="212"/>
      <c r="M11" s="212"/>
      <c r="N11" s="212" t="s">
        <v>934</v>
      </c>
      <c r="O11" s="208">
        <v>1</v>
      </c>
      <c r="P11" s="208" t="s">
        <v>1179</v>
      </c>
      <c r="Q11" s="208"/>
      <c r="R11" s="212" t="s">
        <v>934</v>
      </c>
      <c r="S11" s="212" t="s">
        <v>166</v>
      </c>
      <c r="T11" s="212" t="s">
        <v>166</v>
      </c>
      <c r="U11" s="212" t="s">
        <v>167</v>
      </c>
      <c r="V11" s="212" t="s">
        <v>166</v>
      </c>
      <c r="W11" s="212" t="s">
        <v>935</v>
      </c>
      <c r="X11" s="212">
        <v>1133.76</v>
      </c>
      <c r="Y11" s="212">
        <v>3</v>
      </c>
      <c r="Z11" s="212" t="s">
        <v>166</v>
      </c>
      <c r="AA11" s="261" t="s">
        <v>165</v>
      </c>
    </row>
    <row r="12" spans="1:27" ht="42.75">
      <c r="A12" s="216">
        <v>2</v>
      </c>
      <c r="B12" s="358" t="s">
        <v>930</v>
      </c>
      <c r="C12" s="214"/>
      <c r="D12" s="214" t="s">
        <v>166</v>
      </c>
      <c r="E12" s="214" t="s">
        <v>165</v>
      </c>
      <c r="F12" s="41" t="s">
        <v>165</v>
      </c>
      <c r="G12" s="214" t="s">
        <v>936</v>
      </c>
      <c r="H12" s="370">
        <v>1723000</v>
      </c>
      <c r="I12" s="233" t="s">
        <v>177</v>
      </c>
      <c r="J12" s="214" t="s">
        <v>937</v>
      </c>
      <c r="K12" s="214" t="s">
        <v>938</v>
      </c>
      <c r="L12" s="214"/>
      <c r="M12" s="214"/>
      <c r="N12" s="214" t="s">
        <v>934</v>
      </c>
      <c r="O12" s="208">
        <v>2</v>
      </c>
      <c r="P12" s="208"/>
      <c r="Q12" s="208"/>
      <c r="R12" s="214" t="s">
        <v>934</v>
      </c>
      <c r="S12" s="214" t="s">
        <v>166</v>
      </c>
      <c r="T12" s="214" t="s">
        <v>166</v>
      </c>
      <c r="U12" s="214" t="s">
        <v>167</v>
      </c>
      <c r="V12" s="214" t="s">
        <v>166</v>
      </c>
      <c r="W12" s="214" t="s">
        <v>935</v>
      </c>
      <c r="X12" s="214">
        <v>480</v>
      </c>
      <c r="Y12" s="214">
        <v>3</v>
      </c>
      <c r="Z12" s="214" t="s">
        <v>166</v>
      </c>
      <c r="AA12" s="221" t="s">
        <v>165</v>
      </c>
    </row>
    <row r="13" spans="1:27" ht="85.5">
      <c r="A13" s="387">
        <v>3</v>
      </c>
      <c r="B13" s="358" t="s">
        <v>939</v>
      </c>
      <c r="C13" s="214"/>
      <c r="D13" s="214" t="s">
        <v>166</v>
      </c>
      <c r="E13" s="214" t="s">
        <v>165</v>
      </c>
      <c r="F13" s="41" t="s">
        <v>166</v>
      </c>
      <c r="G13" s="214" t="s">
        <v>940</v>
      </c>
      <c r="H13" s="370">
        <v>1586000</v>
      </c>
      <c r="I13" s="233" t="s">
        <v>177</v>
      </c>
      <c r="J13" s="214" t="s">
        <v>941</v>
      </c>
      <c r="K13" s="214" t="s">
        <v>942</v>
      </c>
      <c r="L13" s="214"/>
      <c r="M13" s="214"/>
      <c r="N13" s="214" t="s">
        <v>943</v>
      </c>
      <c r="O13" s="208">
        <v>3</v>
      </c>
      <c r="P13" s="208" t="s">
        <v>1179</v>
      </c>
      <c r="Q13" s="208"/>
      <c r="R13" s="214" t="s">
        <v>943</v>
      </c>
      <c r="S13" s="214" t="s">
        <v>166</v>
      </c>
      <c r="T13" s="214" t="s">
        <v>166</v>
      </c>
      <c r="U13" s="214" t="s">
        <v>167</v>
      </c>
      <c r="V13" s="214" t="s">
        <v>166</v>
      </c>
      <c r="W13" s="214" t="s">
        <v>935</v>
      </c>
      <c r="X13" s="214">
        <v>442</v>
      </c>
      <c r="Y13" s="214">
        <v>4</v>
      </c>
      <c r="Z13" s="214" t="s">
        <v>166</v>
      </c>
      <c r="AA13" s="221" t="s">
        <v>165</v>
      </c>
    </row>
    <row r="14" spans="1:27" ht="30">
      <c r="A14" s="216">
        <v>4</v>
      </c>
      <c r="B14" s="359" t="s">
        <v>944</v>
      </c>
      <c r="C14" s="214"/>
      <c r="D14" s="214" t="s">
        <v>166</v>
      </c>
      <c r="E14" s="214" t="s">
        <v>165</v>
      </c>
      <c r="F14" s="230" t="s">
        <v>165</v>
      </c>
      <c r="G14" s="434"/>
      <c r="H14" s="370">
        <v>1071706.61</v>
      </c>
      <c r="I14" s="215" t="s">
        <v>927</v>
      </c>
      <c r="J14" s="214" t="s">
        <v>945</v>
      </c>
      <c r="K14" s="214" t="s">
        <v>946</v>
      </c>
      <c r="L14" s="214"/>
      <c r="M14" s="214"/>
      <c r="N14" s="214" t="s">
        <v>943</v>
      </c>
      <c r="O14" s="208">
        <v>4</v>
      </c>
      <c r="P14" s="214"/>
      <c r="Q14" s="214"/>
      <c r="R14" s="214" t="s">
        <v>943</v>
      </c>
      <c r="S14" s="214" t="s">
        <v>166</v>
      </c>
      <c r="T14" s="214" t="s">
        <v>166</v>
      </c>
      <c r="U14" s="214" t="s">
        <v>167</v>
      </c>
      <c r="V14" s="214" t="s">
        <v>166</v>
      </c>
      <c r="W14" s="214" t="s">
        <v>935</v>
      </c>
      <c r="X14" s="221">
        <v>106</v>
      </c>
      <c r="Y14" s="221">
        <v>2</v>
      </c>
      <c r="Z14" s="221" t="s">
        <v>166</v>
      </c>
      <c r="AA14" s="221" t="s">
        <v>166</v>
      </c>
    </row>
    <row r="15" spans="1:28" s="459" customFormat="1" ht="105">
      <c r="A15" s="366">
        <v>5</v>
      </c>
      <c r="B15" s="453" t="s">
        <v>1180</v>
      </c>
      <c r="C15" s="453" t="s">
        <v>1181</v>
      </c>
      <c r="D15" s="453" t="s">
        <v>165</v>
      </c>
      <c r="E15" s="453" t="s">
        <v>165</v>
      </c>
      <c r="F15" s="453" t="s">
        <v>165</v>
      </c>
      <c r="G15" s="453">
        <v>1971</v>
      </c>
      <c r="H15" s="454">
        <v>11750</v>
      </c>
      <c r="I15" s="455" t="s">
        <v>927</v>
      </c>
      <c r="J15" s="453" t="s">
        <v>1182</v>
      </c>
      <c r="K15" s="453" t="s">
        <v>570</v>
      </c>
      <c r="L15" s="456" t="s">
        <v>725</v>
      </c>
      <c r="M15" s="456" t="s">
        <v>1183</v>
      </c>
      <c r="N15" s="456" t="s">
        <v>1184</v>
      </c>
      <c r="O15" s="453">
        <v>1</v>
      </c>
      <c r="P15" s="453"/>
      <c r="Q15" s="453"/>
      <c r="R15" s="453" t="s">
        <v>167</v>
      </c>
      <c r="S15" s="453" t="s">
        <v>728</v>
      </c>
      <c r="T15" s="453" t="s">
        <v>480</v>
      </c>
      <c r="U15" s="453" t="s">
        <v>184</v>
      </c>
      <c r="V15" s="453" t="s">
        <v>480</v>
      </c>
      <c r="W15" s="453" t="s">
        <v>1185</v>
      </c>
      <c r="X15" s="457" t="s">
        <v>1186</v>
      </c>
      <c r="Y15" s="456">
        <v>1</v>
      </c>
      <c r="Z15" s="456" t="s">
        <v>166</v>
      </c>
      <c r="AA15" s="456" t="s">
        <v>165</v>
      </c>
      <c r="AB15" s="458"/>
    </row>
    <row r="16" spans="1:27" s="459" customFormat="1" ht="45">
      <c r="A16" s="363">
        <v>6</v>
      </c>
      <c r="B16" s="453" t="s">
        <v>1192</v>
      </c>
      <c r="C16" s="453" t="s">
        <v>1187</v>
      </c>
      <c r="D16" s="453" t="s">
        <v>165</v>
      </c>
      <c r="E16" s="453" t="s">
        <v>165</v>
      </c>
      <c r="F16" s="453" t="s">
        <v>165</v>
      </c>
      <c r="G16" s="453"/>
      <c r="H16" s="454">
        <v>2412</v>
      </c>
      <c r="I16" s="455" t="s">
        <v>927</v>
      </c>
      <c r="J16" s="453" t="s">
        <v>1188</v>
      </c>
      <c r="K16" s="453" t="s">
        <v>570</v>
      </c>
      <c r="L16" s="456" t="s">
        <v>573</v>
      </c>
      <c r="M16" s="456" t="s">
        <v>1189</v>
      </c>
      <c r="N16" s="456" t="s">
        <v>1190</v>
      </c>
      <c r="O16" s="453">
        <v>10</v>
      </c>
      <c r="P16" s="453"/>
      <c r="Q16" s="453"/>
      <c r="R16" s="453" t="s">
        <v>167</v>
      </c>
      <c r="S16" s="453" t="s">
        <v>167</v>
      </c>
      <c r="T16" s="453" t="s">
        <v>1191</v>
      </c>
      <c r="U16" s="453" t="s">
        <v>167</v>
      </c>
      <c r="V16" s="453" t="s">
        <v>480</v>
      </c>
      <c r="W16" s="453" t="s">
        <v>167</v>
      </c>
      <c r="X16" s="457" t="s">
        <v>1193</v>
      </c>
      <c r="Y16" s="456"/>
      <c r="Z16" s="456" t="s">
        <v>165</v>
      </c>
      <c r="AA16" s="456" t="s">
        <v>165</v>
      </c>
    </row>
    <row r="17" spans="1:27" s="459" customFormat="1" ht="45">
      <c r="A17" s="366">
        <v>7</v>
      </c>
      <c r="B17" s="453" t="s">
        <v>1194</v>
      </c>
      <c r="C17" s="453" t="s">
        <v>1187</v>
      </c>
      <c r="D17" s="453" t="s">
        <v>165</v>
      </c>
      <c r="E17" s="453" t="s">
        <v>165</v>
      </c>
      <c r="F17" s="453" t="s">
        <v>165</v>
      </c>
      <c r="G17" s="453"/>
      <c r="H17" s="454">
        <v>2814</v>
      </c>
      <c r="I17" s="455" t="s">
        <v>927</v>
      </c>
      <c r="J17" s="453" t="s">
        <v>1188</v>
      </c>
      <c r="K17" s="453" t="s">
        <v>570</v>
      </c>
      <c r="L17" s="456" t="s">
        <v>573</v>
      </c>
      <c r="M17" s="456" t="s">
        <v>1189</v>
      </c>
      <c r="N17" s="456" t="s">
        <v>1190</v>
      </c>
      <c r="O17" s="453">
        <v>11</v>
      </c>
      <c r="P17" s="453"/>
      <c r="Q17" s="453"/>
      <c r="R17" s="453" t="s">
        <v>167</v>
      </c>
      <c r="S17" s="453" t="s">
        <v>167</v>
      </c>
      <c r="T17" s="453" t="s">
        <v>1191</v>
      </c>
      <c r="U17" s="453" t="s">
        <v>167</v>
      </c>
      <c r="V17" s="453" t="s">
        <v>480</v>
      </c>
      <c r="W17" s="453" t="s">
        <v>167</v>
      </c>
      <c r="X17" s="457" t="s">
        <v>1195</v>
      </c>
      <c r="Y17" s="456"/>
      <c r="Z17" s="456" t="s">
        <v>165</v>
      </c>
      <c r="AA17" s="456" t="s">
        <v>165</v>
      </c>
    </row>
    <row r="18" spans="1:27" s="459" customFormat="1" ht="45">
      <c r="A18" s="363">
        <v>8</v>
      </c>
      <c r="B18" s="453" t="s">
        <v>1196</v>
      </c>
      <c r="C18" s="453" t="s">
        <v>1187</v>
      </c>
      <c r="D18" s="453" t="s">
        <v>165</v>
      </c>
      <c r="E18" s="453" t="s">
        <v>165</v>
      </c>
      <c r="F18" s="453" t="s">
        <v>165</v>
      </c>
      <c r="G18" s="453"/>
      <c r="H18" s="454">
        <v>2814</v>
      </c>
      <c r="I18" s="455" t="s">
        <v>927</v>
      </c>
      <c r="J18" s="453" t="s">
        <v>1188</v>
      </c>
      <c r="K18" s="453" t="s">
        <v>570</v>
      </c>
      <c r="L18" s="456" t="s">
        <v>573</v>
      </c>
      <c r="M18" s="456" t="s">
        <v>1189</v>
      </c>
      <c r="N18" s="456" t="s">
        <v>1190</v>
      </c>
      <c r="O18" s="453">
        <v>12</v>
      </c>
      <c r="P18" s="453"/>
      <c r="Q18" s="453"/>
      <c r="R18" s="453" t="s">
        <v>167</v>
      </c>
      <c r="S18" s="453" t="s">
        <v>167</v>
      </c>
      <c r="T18" s="453" t="s">
        <v>1191</v>
      </c>
      <c r="U18" s="453" t="s">
        <v>167</v>
      </c>
      <c r="V18" s="453" t="s">
        <v>480</v>
      </c>
      <c r="W18" s="453" t="s">
        <v>167</v>
      </c>
      <c r="X18" s="457" t="s">
        <v>1197</v>
      </c>
      <c r="Y18" s="456"/>
      <c r="Z18" s="456" t="s">
        <v>165</v>
      </c>
      <c r="AA18" s="456" t="s">
        <v>165</v>
      </c>
    </row>
    <row r="19" spans="1:27" s="459" customFormat="1" ht="45">
      <c r="A19" s="366">
        <v>9</v>
      </c>
      <c r="B19" s="453" t="s">
        <v>1198</v>
      </c>
      <c r="C19" s="453" t="s">
        <v>1187</v>
      </c>
      <c r="D19" s="453" t="s">
        <v>165</v>
      </c>
      <c r="E19" s="453" t="s">
        <v>165</v>
      </c>
      <c r="F19" s="453" t="s">
        <v>165</v>
      </c>
      <c r="G19" s="453"/>
      <c r="H19" s="454">
        <v>2814</v>
      </c>
      <c r="I19" s="455" t="s">
        <v>927</v>
      </c>
      <c r="J19" s="453" t="s">
        <v>1188</v>
      </c>
      <c r="K19" s="453" t="s">
        <v>570</v>
      </c>
      <c r="L19" s="456" t="s">
        <v>573</v>
      </c>
      <c r="M19" s="456" t="s">
        <v>1189</v>
      </c>
      <c r="N19" s="456" t="s">
        <v>1190</v>
      </c>
      <c r="O19" s="453">
        <v>13</v>
      </c>
      <c r="P19" s="453"/>
      <c r="Q19" s="453"/>
      <c r="R19" s="453" t="s">
        <v>167</v>
      </c>
      <c r="S19" s="453" t="s">
        <v>167</v>
      </c>
      <c r="T19" s="453" t="s">
        <v>1191</v>
      </c>
      <c r="U19" s="453" t="s">
        <v>167</v>
      </c>
      <c r="V19" s="453" t="s">
        <v>480</v>
      </c>
      <c r="W19" s="453" t="s">
        <v>167</v>
      </c>
      <c r="X19" s="457" t="s">
        <v>1199</v>
      </c>
      <c r="Y19" s="456"/>
      <c r="Z19" s="456" t="s">
        <v>165</v>
      </c>
      <c r="AA19" s="456" t="s">
        <v>165</v>
      </c>
    </row>
    <row r="20" spans="1:27" s="262" customFormat="1" ht="15" customHeight="1">
      <c r="A20" s="469" t="s">
        <v>0</v>
      </c>
      <c r="B20" s="470" t="s">
        <v>0</v>
      </c>
      <c r="C20" s="470"/>
      <c r="D20" s="241"/>
      <c r="E20" s="241"/>
      <c r="F20" s="242"/>
      <c r="G20" s="243"/>
      <c r="H20" s="371">
        <f>SUM(H11:H19)</f>
        <v>8472310.61</v>
      </c>
      <c r="I20" s="253"/>
      <c r="J20" s="253"/>
      <c r="K20" s="253"/>
      <c r="L20" s="253"/>
      <c r="M20" s="253"/>
      <c r="N20" s="253"/>
      <c r="O20" s="253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</row>
    <row r="21" spans="1:27" ht="12.75" customHeight="1">
      <c r="A21" s="471" t="s">
        <v>206</v>
      </c>
      <c r="B21" s="471"/>
      <c r="C21" s="471"/>
      <c r="D21" s="471"/>
      <c r="E21" s="471"/>
      <c r="F21" s="471"/>
      <c r="G21" s="471"/>
      <c r="H21" s="471"/>
      <c r="I21" s="217"/>
      <c r="J21" s="259"/>
      <c r="K21" s="259"/>
      <c r="L21" s="259"/>
      <c r="M21" s="259"/>
      <c r="N21" s="259"/>
      <c r="O21" s="259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</row>
    <row r="22" spans="1:27" ht="85.5">
      <c r="A22" s="387">
        <v>1</v>
      </c>
      <c r="B22" s="360" t="s">
        <v>175</v>
      </c>
      <c r="C22" s="218" t="s">
        <v>176</v>
      </c>
      <c r="D22" s="218" t="s">
        <v>166</v>
      </c>
      <c r="E22" s="218" t="s">
        <v>165</v>
      </c>
      <c r="F22" s="218" t="s">
        <v>165</v>
      </c>
      <c r="G22" s="218">
        <v>1981</v>
      </c>
      <c r="H22" s="372">
        <v>3947000</v>
      </c>
      <c r="I22" s="233" t="s">
        <v>177</v>
      </c>
      <c r="J22" s="214" t="s">
        <v>178</v>
      </c>
      <c r="K22" s="214" t="s">
        <v>179</v>
      </c>
      <c r="L22" s="214" t="s">
        <v>180</v>
      </c>
      <c r="M22" s="214" t="s">
        <v>181</v>
      </c>
      <c r="N22" s="214" t="s">
        <v>182</v>
      </c>
      <c r="O22" s="208">
        <v>1</v>
      </c>
      <c r="P22" s="221" t="s">
        <v>183</v>
      </c>
      <c r="Q22" s="221"/>
      <c r="R22" s="218" t="s">
        <v>184</v>
      </c>
      <c r="S22" s="218" t="s">
        <v>184</v>
      </c>
      <c r="T22" s="218" t="s">
        <v>184</v>
      </c>
      <c r="U22" s="218" t="s">
        <v>184</v>
      </c>
      <c r="V22" s="218" t="s">
        <v>184</v>
      </c>
      <c r="W22" s="218" t="s">
        <v>184</v>
      </c>
      <c r="X22" s="220">
        <v>1556.15</v>
      </c>
      <c r="Y22" s="220">
        <v>2</v>
      </c>
      <c r="Z22" s="220" t="s">
        <v>166</v>
      </c>
      <c r="AA22" s="220" t="s">
        <v>165</v>
      </c>
    </row>
    <row r="23" spans="1:27" ht="99.75">
      <c r="A23" s="216">
        <v>2</v>
      </c>
      <c r="B23" s="360" t="s">
        <v>185</v>
      </c>
      <c r="C23" s="218" t="s">
        <v>176</v>
      </c>
      <c r="D23" s="427" t="s">
        <v>166</v>
      </c>
      <c r="E23" s="427" t="s">
        <v>165</v>
      </c>
      <c r="F23" s="427" t="s">
        <v>165</v>
      </c>
      <c r="G23" s="218">
        <v>2003</v>
      </c>
      <c r="H23" s="372">
        <v>2398000</v>
      </c>
      <c r="I23" s="233" t="s">
        <v>177</v>
      </c>
      <c r="J23" s="214" t="s">
        <v>186</v>
      </c>
      <c r="K23" s="214" t="s">
        <v>187</v>
      </c>
      <c r="L23" s="214" t="s">
        <v>188</v>
      </c>
      <c r="M23" s="214" t="s">
        <v>189</v>
      </c>
      <c r="N23" s="214" t="s">
        <v>190</v>
      </c>
      <c r="O23" s="208">
        <v>2</v>
      </c>
      <c r="P23" s="221" t="s">
        <v>183</v>
      </c>
      <c r="Q23" s="221"/>
      <c r="R23" s="218" t="s">
        <v>184</v>
      </c>
      <c r="S23" s="218" t="s">
        <v>184</v>
      </c>
      <c r="T23" s="218" t="s">
        <v>184</v>
      </c>
      <c r="U23" s="218" t="s">
        <v>184</v>
      </c>
      <c r="V23" s="218" t="s">
        <v>184</v>
      </c>
      <c r="W23" s="218" t="s">
        <v>184</v>
      </c>
      <c r="X23" s="220">
        <v>597.6</v>
      </c>
      <c r="Y23" s="220" t="s">
        <v>191</v>
      </c>
      <c r="Z23" s="220" t="s">
        <v>165</v>
      </c>
      <c r="AA23" s="220" t="s">
        <v>165</v>
      </c>
    </row>
    <row r="24" spans="1:27" ht="242.25">
      <c r="A24" s="387">
        <v>3</v>
      </c>
      <c r="B24" s="360" t="s">
        <v>175</v>
      </c>
      <c r="C24" s="421" t="s">
        <v>176</v>
      </c>
      <c r="D24" s="428" t="s">
        <v>164</v>
      </c>
      <c r="E24" s="428" t="s">
        <v>164</v>
      </c>
      <c r="F24" s="428" t="s">
        <v>164</v>
      </c>
      <c r="G24" s="424">
        <v>1971</v>
      </c>
      <c r="H24" s="372">
        <v>6806000</v>
      </c>
      <c r="I24" s="233" t="s">
        <v>177</v>
      </c>
      <c r="J24" s="214" t="s">
        <v>1175</v>
      </c>
      <c r="K24" s="214" t="s">
        <v>207</v>
      </c>
      <c r="L24" s="214" t="s">
        <v>208</v>
      </c>
      <c r="M24" s="214" t="s">
        <v>209</v>
      </c>
      <c r="N24" s="214" t="s">
        <v>210</v>
      </c>
      <c r="O24" s="208">
        <v>3</v>
      </c>
      <c r="P24" s="221" t="s">
        <v>191</v>
      </c>
      <c r="Q24" s="221" t="s">
        <v>191</v>
      </c>
      <c r="R24" s="218" t="s">
        <v>184</v>
      </c>
      <c r="S24" s="218" t="s">
        <v>184</v>
      </c>
      <c r="T24" s="218" t="s">
        <v>184</v>
      </c>
      <c r="U24" s="218" t="s">
        <v>184</v>
      </c>
      <c r="V24" s="218" t="s">
        <v>184</v>
      </c>
      <c r="W24" s="218" t="s">
        <v>184</v>
      </c>
      <c r="X24" s="220">
        <v>2683.27</v>
      </c>
      <c r="Y24" s="218" t="s">
        <v>211</v>
      </c>
      <c r="Z24" s="220" t="s">
        <v>165</v>
      </c>
      <c r="AA24" s="220" t="s">
        <v>165</v>
      </c>
    </row>
    <row r="25" spans="1:27" ht="15">
      <c r="A25" s="216">
        <v>4</v>
      </c>
      <c r="B25" s="360" t="s">
        <v>212</v>
      </c>
      <c r="C25" s="421" t="s">
        <v>191</v>
      </c>
      <c r="D25" s="428" t="s">
        <v>191</v>
      </c>
      <c r="E25" s="428" t="s">
        <v>165</v>
      </c>
      <c r="F25" s="428" t="s">
        <v>165</v>
      </c>
      <c r="G25" s="424" t="s">
        <v>191</v>
      </c>
      <c r="H25" s="372">
        <v>52485</v>
      </c>
      <c r="I25" s="233" t="s">
        <v>927</v>
      </c>
      <c r="J25" s="214" t="s">
        <v>191</v>
      </c>
      <c r="K25" s="214" t="s">
        <v>207</v>
      </c>
      <c r="L25" s="214" t="s">
        <v>191</v>
      </c>
      <c r="M25" s="214" t="s">
        <v>191</v>
      </c>
      <c r="N25" s="214" t="s">
        <v>191</v>
      </c>
      <c r="O25" s="208">
        <v>4</v>
      </c>
      <c r="P25" s="221" t="s">
        <v>191</v>
      </c>
      <c r="Q25" s="221" t="s">
        <v>191</v>
      </c>
      <c r="R25" s="218" t="s">
        <v>191</v>
      </c>
      <c r="S25" s="218" t="s">
        <v>191</v>
      </c>
      <c r="T25" s="218" t="s">
        <v>191</v>
      </c>
      <c r="U25" s="218" t="s">
        <v>191</v>
      </c>
      <c r="V25" s="218" t="s">
        <v>191</v>
      </c>
      <c r="W25" s="218" t="s">
        <v>191</v>
      </c>
      <c r="X25" s="220" t="s">
        <v>191</v>
      </c>
      <c r="Y25" s="220" t="s">
        <v>191</v>
      </c>
      <c r="Z25" s="220" t="s">
        <v>191</v>
      </c>
      <c r="AA25" s="220" t="s">
        <v>191</v>
      </c>
    </row>
    <row r="26" spans="1:27" ht="15">
      <c r="A26" s="387">
        <v>5</v>
      </c>
      <c r="B26" s="361" t="s">
        <v>213</v>
      </c>
      <c r="C26" s="422" t="s">
        <v>191</v>
      </c>
      <c r="D26" s="428" t="s">
        <v>166</v>
      </c>
      <c r="E26" s="428" t="s">
        <v>165</v>
      </c>
      <c r="F26" s="428" t="s">
        <v>165</v>
      </c>
      <c r="G26" s="425" t="s">
        <v>191</v>
      </c>
      <c r="H26" s="373">
        <v>79289</v>
      </c>
      <c r="I26" s="237" t="s">
        <v>927</v>
      </c>
      <c r="J26" s="208" t="s">
        <v>1174</v>
      </c>
      <c r="K26" s="214" t="s">
        <v>207</v>
      </c>
      <c r="L26" s="208" t="s">
        <v>191</v>
      </c>
      <c r="M26" s="208" t="s">
        <v>191</v>
      </c>
      <c r="N26" s="208" t="s">
        <v>191</v>
      </c>
      <c r="O26" s="208">
        <v>5</v>
      </c>
      <c r="P26" s="208" t="s">
        <v>191</v>
      </c>
      <c r="Q26" s="208" t="s">
        <v>191</v>
      </c>
      <c r="R26" s="208" t="s">
        <v>191</v>
      </c>
      <c r="S26" s="208" t="s">
        <v>191</v>
      </c>
      <c r="T26" s="208" t="s">
        <v>191</v>
      </c>
      <c r="U26" s="208" t="s">
        <v>191</v>
      </c>
      <c r="V26" s="208" t="s">
        <v>191</v>
      </c>
      <c r="W26" s="208" t="s">
        <v>191</v>
      </c>
      <c r="X26" s="209" t="s">
        <v>191</v>
      </c>
      <c r="Y26" s="209" t="s">
        <v>191</v>
      </c>
      <c r="Z26" s="209" t="s">
        <v>191</v>
      </c>
      <c r="AA26" s="209" t="s">
        <v>191</v>
      </c>
    </row>
    <row r="27" spans="1:27" ht="28.5">
      <c r="A27" s="216">
        <v>6</v>
      </c>
      <c r="B27" s="362" t="s">
        <v>214</v>
      </c>
      <c r="C27" s="423" t="s">
        <v>191</v>
      </c>
      <c r="D27" s="428" t="s">
        <v>166</v>
      </c>
      <c r="E27" s="428" t="s">
        <v>165</v>
      </c>
      <c r="F27" s="428" t="s">
        <v>165</v>
      </c>
      <c r="G27" s="426">
        <v>1974</v>
      </c>
      <c r="H27" s="372">
        <v>3726000</v>
      </c>
      <c r="I27" s="238" t="s">
        <v>177</v>
      </c>
      <c r="J27" s="214" t="s">
        <v>1173</v>
      </c>
      <c r="K27" s="214" t="s">
        <v>207</v>
      </c>
      <c r="L27" s="214" t="s">
        <v>191</v>
      </c>
      <c r="M27" s="214" t="s">
        <v>191</v>
      </c>
      <c r="N27" s="214" t="s">
        <v>191</v>
      </c>
      <c r="O27" s="208">
        <v>6</v>
      </c>
      <c r="P27" s="221" t="s">
        <v>191</v>
      </c>
      <c r="Q27" s="221" t="s">
        <v>191</v>
      </c>
      <c r="R27" s="214" t="s">
        <v>215</v>
      </c>
      <c r="S27" s="214" t="s">
        <v>215</v>
      </c>
      <c r="T27" s="214" t="s">
        <v>215</v>
      </c>
      <c r="U27" s="214" t="s">
        <v>215</v>
      </c>
      <c r="V27" s="214" t="s">
        <v>215</v>
      </c>
      <c r="W27" s="214" t="s">
        <v>215</v>
      </c>
      <c r="X27" s="221">
        <v>1100</v>
      </c>
      <c r="Y27" s="221" t="s">
        <v>191</v>
      </c>
      <c r="Z27" s="221" t="s">
        <v>165</v>
      </c>
      <c r="AA27" s="221" t="s">
        <v>165</v>
      </c>
    </row>
    <row r="28" spans="1:27" ht="114">
      <c r="A28" s="387">
        <v>7</v>
      </c>
      <c r="B28" s="362" t="s">
        <v>216</v>
      </c>
      <c r="C28" s="423" t="s">
        <v>191</v>
      </c>
      <c r="D28" s="428" t="s">
        <v>165</v>
      </c>
      <c r="E28" s="428" t="s">
        <v>165</v>
      </c>
      <c r="F28" s="428" t="s">
        <v>165</v>
      </c>
      <c r="G28" s="426">
        <v>1974</v>
      </c>
      <c r="H28" s="372">
        <v>9560000</v>
      </c>
      <c r="I28" s="238" t="s">
        <v>177</v>
      </c>
      <c r="J28" s="214" t="s">
        <v>1172</v>
      </c>
      <c r="K28" s="214" t="s">
        <v>207</v>
      </c>
      <c r="L28" s="214" t="s">
        <v>217</v>
      </c>
      <c r="M28" s="214" t="s">
        <v>218</v>
      </c>
      <c r="N28" s="214" t="s">
        <v>219</v>
      </c>
      <c r="O28" s="208">
        <v>7</v>
      </c>
      <c r="P28" s="221" t="s">
        <v>191</v>
      </c>
      <c r="Q28" s="221" t="s">
        <v>191</v>
      </c>
      <c r="R28" s="214" t="s">
        <v>215</v>
      </c>
      <c r="S28" s="214" t="s">
        <v>215</v>
      </c>
      <c r="T28" s="214" t="s">
        <v>215</v>
      </c>
      <c r="U28" s="214" t="s">
        <v>215</v>
      </c>
      <c r="V28" s="214" t="s">
        <v>215</v>
      </c>
      <c r="W28" s="214" t="s">
        <v>215</v>
      </c>
      <c r="X28" s="221">
        <v>2383.6</v>
      </c>
      <c r="Y28" s="214" t="s">
        <v>220</v>
      </c>
      <c r="Z28" s="221" t="s">
        <v>165</v>
      </c>
      <c r="AA28" s="221" t="s">
        <v>165</v>
      </c>
    </row>
    <row r="29" spans="1:27" ht="15">
      <c r="A29" s="216">
        <v>8</v>
      </c>
      <c r="B29" s="362" t="s">
        <v>221</v>
      </c>
      <c r="C29" s="423" t="s">
        <v>191</v>
      </c>
      <c r="D29" s="428" t="s">
        <v>165</v>
      </c>
      <c r="E29" s="428" t="s">
        <v>165</v>
      </c>
      <c r="F29" s="428" t="s">
        <v>165</v>
      </c>
      <c r="G29" s="426">
        <v>1991</v>
      </c>
      <c r="H29" s="372">
        <v>58739.61</v>
      </c>
      <c r="I29" s="238" t="s">
        <v>927</v>
      </c>
      <c r="J29" s="214" t="s">
        <v>1171</v>
      </c>
      <c r="K29" s="214" t="s">
        <v>207</v>
      </c>
      <c r="L29" s="214" t="s">
        <v>191</v>
      </c>
      <c r="M29" s="214" t="s">
        <v>191</v>
      </c>
      <c r="N29" s="214" t="s">
        <v>191</v>
      </c>
      <c r="O29" s="208">
        <v>8</v>
      </c>
      <c r="P29" s="208" t="s">
        <v>191</v>
      </c>
      <c r="Q29" s="208" t="s">
        <v>191</v>
      </c>
      <c r="R29" s="214" t="s">
        <v>191</v>
      </c>
      <c r="S29" s="214" t="s">
        <v>191</v>
      </c>
      <c r="T29" s="214" t="s">
        <v>191</v>
      </c>
      <c r="U29" s="214" t="s">
        <v>191</v>
      </c>
      <c r="V29" s="214" t="s">
        <v>191</v>
      </c>
      <c r="W29" s="214" t="s">
        <v>191</v>
      </c>
      <c r="X29" s="221">
        <v>486</v>
      </c>
      <c r="Y29" s="221" t="s">
        <v>191</v>
      </c>
      <c r="Z29" s="221" t="s">
        <v>191</v>
      </c>
      <c r="AA29" s="221" t="s">
        <v>191</v>
      </c>
    </row>
    <row r="30" spans="1:27" ht="28.5">
      <c r="A30" s="387">
        <v>9</v>
      </c>
      <c r="B30" s="362" t="s">
        <v>222</v>
      </c>
      <c r="C30" s="423" t="s">
        <v>191</v>
      </c>
      <c r="D30" s="428" t="s">
        <v>165</v>
      </c>
      <c r="E30" s="428" t="s">
        <v>165</v>
      </c>
      <c r="F30" s="428" t="s">
        <v>165</v>
      </c>
      <c r="G30" s="426">
        <v>1971</v>
      </c>
      <c r="H30" s="372">
        <v>135913.4</v>
      </c>
      <c r="I30" s="238" t="s">
        <v>927</v>
      </c>
      <c r="J30" s="214" t="s">
        <v>1170</v>
      </c>
      <c r="K30" s="214" t="s">
        <v>207</v>
      </c>
      <c r="L30" s="214" t="s">
        <v>191</v>
      </c>
      <c r="M30" s="214" t="s">
        <v>191</v>
      </c>
      <c r="N30" s="214" t="s">
        <v>191</v>
      </c>
      <c r="O30" s="208">
        <v>9</v>
      </c>
      <c r="P30" s="221" t="s">
        <v>191</v>
      </c>
      <c r="Q30" s="221" t="s">
        <v>191</v>
      </c>
      <c r="R30" s="214" t="s">
        <v>215</v>
      </c>
      <c r="S30" s="214" t="s">
        <v>215</v>
      </c>
      <c r="T30" s="214" t="s">
        <v>215</v>
      </c>
      <c r="U30" s="214" t="s">
        <v>215</v>
      </c>
      <c r="V30" s="214" t="s">
        <v>215</v>
      </c>
      <c r="W30" s="214" t="s">
        <v>215</v>
      </c>
      <c r="X30" s="221"/>
      <c r="Y30" s="221" t="s">
        <v>191</v>
      </c>
      <c r="Z30" s="221" t="s">
        <v>165</v>
      </c>
      <c r="AA30" s="221" t="s">
        <v>165</v>
      </c>
    </row>
    <row r="31" spans="1:27" s="262" customFormat="1" ht="15" customHeight="1">
      <c r="A31" s="469" t="s">
        <v>0</v>
      </c>
      <c r="B31" s="470" t="s">
        <v>0</v>
      </c>
      <c r="C31" s="470"/>
      <c r="D31" s="241"/>
      <c r="E31" s="241"/>
      <c r="F31" s="242"/>
      <c r="G31" s="243"/>
      <c r="H31" s="371">
        <f>SUM(H22:H30)</f>
        <v>26763427.009999998</v>
      </c>
      <c r="I31" s="253"/>
      <c r="J31" s="253"/>
      <c r="K31" s="253"/>
      <c r="L31" s="253"/>
      <c r="M31" s="253"/>
      <c r="N31" s="253"/>
      <c r="O31" s="253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</row>
    <row r="32" spans="1:27" ht="12.75" customHeight="1">
      <c r="A32" s="471" t="s">
        <v>257</v>
      </c>
      <c r="B32" s="471"/>
      <c r="C32" s="471"/>
      <c r="D32" s="471"/>
      <c r="E32" s="471"/>
      <c r="F32" s="471"/>
      <c r="G32" s="471"/>
      <c r="H32" s="471"/>
      <c r="I32" s="217"/>
      <c r="J32" s="259"/>
      <c r="K32" s="259"/>
      <c r="L32" s="259"/>
      <c r="M32" s="259"/>
      <c r="N32" s="259"/>
      <c r="O32" s="259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</row>
    <row r="33" spans="1:27" s="262" customFormat="1" ht="15">
      <c r="A33" s="388"/>
      <c r="B33" s="362" t="s">
        <v>173</v>
      </c>
      <c r="C33" s="214"/>
      <c r="D33" s="222"/>
      <c r="E33" s="222"/>
      <c r="F33" s="219"/>
      <c r="G33" s="127"/>
      <c r="H33" s="374"/>
      <c r="I33" s="127"/>
      <c r="J33" s="253"/>
      <c r="K33" s="253"/>
      <c r="L33" s="253"/>
      <c r="M33" s="253"/>
      <c r="N33" s="253"/>
      <c r="O33" s="253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</row>
    <row r="34" spans="1:27" ht="12.75" customHeight="1">
      <c r="A34" s="471" t="s">
        <v>292</v>
      </c>
      <c r="B34" s="471"/>
      <c r="C34" s="471"/>
      <c r="D34" s="471"/>
      <c r="E34" s="471"/>
      <c r="F34" s="471"/>
      <c r="G34" s="471"/>
      <c r="H34" s="471"/>
      <c r="I34" s="217"/>
      <c r="J34" s="259"/>
      <c r="K34" s="259"/>
      <c r="L34" s="259"/>
      <c r="M34" s="259"/>
      <c r="N34" s="259"/>
      <c r="O34" s="259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</row>
    <row r="35" spans="1:27" ht="57">
      <c r="A35" s="387">
        <v>1</v>
      </c>
      <c r="B35" s="361" t="s">
        <v>258</v>
      </c>
      <c r="C35" s="208" t="s">
        <v>259</v>
      </c>
      <c r="D35" s="208" t="s">
        <v>260</v>
      </c>
      <c r="E35" s="208" t="s">
        <v>164</v>
      </c>
      <c r="F35" s="208" t="s">
        <v>164</v>
      </c>
      <c r="G35" s="208">
        <v>2017</v>
      </c>
      <c r="H35" s="375">
        <v>2791000</v>
      </c>
      <c r="I35" s="239" t="s">
        <v>177</v>
      </c>
      <c r="J35" s="208" t="s">
        <v>261</v>
      </c>
      <c r="K35" s="208" t="s">
        <v>262</v>
      </c>
      <c r="L35" s="208" t="s">
        <v>263</v>
      </c>
      <c r="M35" s="208" t="s">
        <v>264</v>
      </c>
      <c r="N35" s="208" t="s">
        <v>265</v>
      </c>
      <c r="O35" s="208">
        <v>1</v>
      </c>
      <c r="P35" s="208" t="s">
        <v>266</v>
      </c>
      <c r="Q35" s="208" t="s">
        <v>266</v>
      </c>
      <c r="R35" s="208" t="s">
        <v>267</v>
      </c>
      <c r="S35" s="208" t="s">
        <v>267</v>
      </c>
      <c r="T35" s="208" t="s">
        <v>267</v>
      </c>
      <c r="U35" s="208" t="s">
        <v>267</v>
      </c>
      <c r="V35" s="208" t="s">
        <v>267</v>
      </c>
      <c r="W35" s="208" t="s">
        <v>267</v>
      </c>
      <c r="X35" s="209">
        <v>762.3</v>
      </c>
      <c r="Y35" s="209" t="s">
        <v>268</v>
      </c>
      <c r="Z35" s="209" t="s">
        <v>164</v>
      </c>
      <c r="AA35" s="209" t="s">
        <v>260</v>
      </c>
    </row>
    <row r="36" spans="1:27" s="262" customFormat="1" ht="14.25" customHeight="1">
      <c r="A36" s="469" t="s">
        <v>0</v>
      </c>
      <c r="B36" s="470" t="s">
        <v>0</v>
      </c>
      <c r="C36" s="470"/>
      <c r="D36" s="241"/>
      <c r="E36" s="241"/>
      <c r="F36" s="242"/>
      <c r="G36" s="243"/>
      <c r="H36" s="371">
        <f>SUM(H35)</f>
        <v>2791000</v>
      </c>
      <c r="I36" s="253"/>
      <c r="J36" s="253"/>
      <c r="K36" s="253"/>
      <c r="L36" s="253"/>
      <c r="M36" s="253"/>
      <c r="N36" s="253"/>
      <c r="O36" s="253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</row>
    <row r="37" spans="1:27" s="262" customFormat="1" ht="15" customHeight="1">
      <c r="A37" s="490" t="s">
        <v>363</v>
      </c>
      <c r="B37" s="490"/>
      <c r="C37" s="490"/>
      <c r="D37" s="490"/>
      <c r="E37" s="490"/>
      <c r="F37" s="490"/>
      <c r="G37" s="490"/>
      <c r="H37" s="490"/>
      <c r="I37" s="223"/>
      <c r="J37" s="259"/>
      <c r="K37" s="259"/>
      <c r="L37" s="259"/>
      <c r="M37" s="259"/>
      <c r="N37" s="259"/>
      <c r="O37" s="259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</row>
    <row r="38" spans="1:27" ht="71.25">
      <c r="A38" s="387">
        <v>1</v>
      </c>
      <c r="B38" s="363" t="s">
        <v>293</v>
      </c>
      <c r="C38" s="214" t="s">
        <v>294</v>
      </c>
      <c r="D38" s="214" t="s">
        <v>260</v>
      </c>
      <c r="E38" s="214" t="s">
        <v>165</v>
      </c>
      <c r="F38" s="214" t="s">
        <v>260</v>
      </c>
      <c r="G38" s="214" t="s">
        <v>295</v>
      </c>
      <c r="H38" s="372">
        <v>1852000</v>
      </c>
      <c r="I38" s="233" t="s">
        <v>177</v>
      </c>
      <c r="J38" s="214" t="s">
        <v>296</v>
      </c>
      <c r="K38" s="214" t="s">
        <v>297</v>
      </c>
      <c r="L38" s="126" t="s">
        <v>298</v>
      </c>
      <c r="M38" s="126" t="s">
        <v>299</v>
      </c>
      <c r="N38" s="126" t="s">
        <v>300</v>
      </c>
      <c r="O38" s="221">
        <v>1</v>
      </c>
      <c r="P38" s="126" t="s">
        <v>301</v>
      </c>
      <c r="Q38" s="126" t="s">
        <v>302</v>
      </c>
      <c r="R38" s="214" t="s">
        <v>303</v>
      </c>
      <c r="S38" s="214" t="s">
        <v>304</v>
      </c>
      <c r="T38" s="214" t="s">
        <v>305</v>
      </c>
      <c r="U38" s="214" t="s">
        <v>306</v>
      </c>
      <c r="V38" s="214" t="s">
        <v>305</v>
      </c>
      <c r="W38" s="214" t="s">
        <v>305</v>
      </c>
      <c r="X38" s="224">
        <v>505.82</v>
      </c>
      <c r="Y38" s="126">
        <v>3</v>
      </c>
      <c r="Z38" s="126" t="s">
        <v>166</v>
      </c>
      <c r="AA38" s="126" t="s">
        <v>307</v>
      </c>
    </row>
    <row r="39" spans="1:27" ht="71.25">
      <c r="A39" s="216">
        <v>2</v>
      </c>
      <c r="B39" s="363" t="s">
        <v>293</v>
      </c>
      <c r="C39" s="214" t="s">
        <v>294</v>
      </c>
      <c r="D39" s="214" t="s">
        <v>308</v>
      </c>
      <c r="E39" s="214" t="s">
        <v>165</v>
      </c>
      <c r="F39" s="214" t="s">
        <v>164</v>
      </c>
      <c r="G39" s="214">
        <v>1980</v>
      </c>
      <c r="H39" s="372">
        <v>868000</v>
      </c>
      <c r="I39" s="233" t="s">
        <v>177</v>
      </c>
      <c r="J39" s="214" t="s">
        <v>296</v>
      </c>
      <c r="K39" s="214" t="s">
        <v>309</v>
      </c>
      <c r="L39" s="126" t="s">
        <v>310</v>
      </c>
      <c r="M39" s="126" t="s">
        <v>311</v>
      </c>
      <c r="N39" s="126" t="s">
        <v>312</v>
      </c>
      <c r="O39" s="221">
        <v>2</v>
      </c>
      <c r="P39" s="126" t="s">
        <v>313</v>
      </c>
      <c r="Q39" s="126" t="s">
        <v>314</v>
      </c>
      <c r="R39" s="214" t="s">
        <v>315</v>
      </c>
      <c r="S39" s="214" t="s">
        <v>316</v>
      </c>
      <c r="T39" s="214" t="s">
        <v>317</v>
      </c>
      <c r="U39" s="214" t="s">
        <v>316</v>
      </c>
      <c r="V39" s="214" t="s">
        <v>165</v>
      </c>
      <c r="W39" s="214" t="s">
        <v>305</v>
      </c>
      <c r="X39" s="224">
        <v>237</v>
      </c>
      <c r="Y39" s="126">
        <v>1</v>
      </c>
      <c r="Z39" s="126" t="s">
        <v>165</v>
      </c>
      <c r="AA39" s="126" t="s">
        <v>318</v>
      </c>
    </row>
    <row r="40" spans="1:27" ht="42.75">
      <c r="A40" s="216">
        <v>3</v>
      </c>
      <c r="B40" s="363" t="s">
        <v>319</v>
      </c>
      <c r="C40" s="214" t="s">
        <v>320</v>
      </c>
      <c r="D40" s="214" t="s">
        <v>166</v>
      </c>
      <c r="E40" s="214"/>
      <c r="F40" s="214" t="s">
        <v>165</v>
      </c>
      <c r="G40" s="214">
        <v>2009</v>
      </c>
      <c r="H40" s="372">
        <v>7620</v>
      </c>
      <c r="I40" s="233" t="s">
        <v>927</v>
      </c>
      <c r="J40" s="214"/>
      <c r="K40" s="214" t="s">
        <v>321</v>
      </c>
      <c r="L40" s="126" t="s">
        <v>322</v>
      </c>
      <c r="M40" s="126" t="s">
        <v>323</v>
      </c>
      <c r="N40" s="126" t="s">
        <v>323</v>
      </c>
      <c r="O40" s="221">
        <v>3</v>
      </c>
      <c r="P40" s="221"/>
      <c r="Q40" s="221"/>
      <c r="R40" s="214" t="s">
        <v>324</v>
      </c>
      <c r="S40" s="214" t="s">
        <v>324</v>
      </c>
      <c r="T40" s="214" t="s">
        <v>324</v>
      </c>
      <c r="U40" s="214" t="s">
        <v>324</v>
      </c>
      <c r="V40" s="214" t="s">
        <v>324</v>
      </c>
      <c r="W40" s="214" t="s">
        <v>324</v>
      </c>
      <c r="X40" s="224" t="s">
        <v>325</v>
      </c>
      <c r="Y40" s="126" t="s">
        <v>266</v>
      </c>
      <c r="Z40" s="126" t="s">
        <v>266</v>
      </c>
      <c r="AA40" s="126" t="s">
        <v>266</v>
      </c>
    </row>
    <row r="41" spans="1:27" s="262" customFormat="1" ht="18" customHeight="1">
      <c r="A41" s="469" t="s">
        <v>0</v>
      </c>
      <c r="B41" s="470" t="s">
        <v>0</v>
      </c>
      <c r="C41" s="470"/>
      <c r="D41" s="241"/>
      <c r="E41" s="241"/>
      <c r="F41" s="242"/>
      <c r="G41" s="243"/>
      <c r="H41" s="371">
        <f>SUM(H38:H40)</f>
        <v>2727620</v>
      </c>
      <c r="I41" s="253"/>
      <c r="J41" s="253"/>
      <c r="K41" s="253"/>
      <c r="L41" s="253"/>
      <c r="M41" s="253"/>
      <c r="N41" s="253"/>
      <c r="O41" s="253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</row>
    <row r="42" spans="1:27" s="262" customFormat="1" ht="14.25" customHeight="1">
      <c r="A42" s="472" t="s">
        <v>447</v>
      </c>
      <c r="B42" s="472"/>
      <c r="C42" s="472"/>
      <c r="D42" s="472"/>
      <c r="E42" s="472"/>
      <c r="F42" s="472"/>
      <c r="G42" s="472"/>
      <c r="H42" s="472"/>
      <c r="I42" s="225"/>
      <c r="J42" s="259"/>
      <c r="K42" s="259"/>
      <c r="L42" s="259"/>
      <c r="M42" s="259"/>
      <c r="N42" s="259"/>
      <c r="O42" s="259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</row>
    <row r="43" spans="1:27" ht="28.5">
      <c r="A43" s="216">
        <v>1</v>
      </c>
      <c r="B43" s="364" t="s">
        <v>364</v>
      </c>
      <c r="C43" s="226" t="s">
        <v>426</v>
      </c>
      <c r="D43" s="214" t="s">
        <v>166</v>
      </c>
      <c r="E43" s="214" t="s">
        <v>165</v>
      </c>
      <c r="F43" s="214" t="s">
        <v>165</v>
      </c>
      <c r="G43" s="244">
        <v>1970</v>
      </c>
      <c r="H43" s="372">
        <v>1574000</v>
      </c>
      <c r="I43" s="245" t="s">
        <v>177</v>
      </c>
      <c r="J43" s="226" t="s">
        <v>429</v>
      </c>
      <c r="K43" s="226" t="s">
        <v>434</v>
      </c>
      <c r="L43" s="228" t="s">
        <v>70</v>
      </c>
      <c r="M43" s="226" t="s">
        <v>311</v>
      </c>
      <c r="N43" s="229" t="s">
        <v>312</v>
      </c>
      <c r="O43" s="230">
        <v>1</v>
      </c>
      <c r="P43" s="41" t="s">
        <v>436</v>
      </c>
      <c r="Q43" s="41" t="s">
        <v>437</v>
      </c>
      <c r="R43" s="231" t="s">
        <v>438</v>
      </c>
      <c r="S43" s="227" t="s">
        <v>184</v>
      </c>
      <c r="T43" s="227" t="s">
        <v>184</v>
      </c>
      <c r="U43" s="227" t="s">
        <v>184</v>
      </c>
      <c r="V43" s="227" t="s">
        <v>184</v>
      </c>
      <c r="W43" s="227" t="s">
        <v>184</v>
      </c>
      <c r="X43" s="227">
        <v>430</v>
      </c>
      <c r="Y43" s="227">
        <v>1</v>
      </c>
      <c r="Z43" s="227" t="s">
        <v>166</v>
      </c>
      <c r="AA43" s="227" t="s">
        <v>165</v>
      </c>
    </row>
    <row r="44" spans="1:27" ht="28.5">
      <c r="A44" s="216">
        <v>2</v>
      </c>
      <c r="B44" s="364" t="s">
        <v>365</v>
      </c>
      <c r="C44" s="226" t="s">
        <v>427</v>
      </c>
      <c r="D44" s="214" t="s">
        <v>166</v>
      </c>
      <c r="E44" s="214" t="s">
        <v>165</v>
      </c>
      <c r="F44" s="214" t="s">
        <v>165</v>
      </c>
      <c r="G44" s="244">
        <v>1970</v>
      </c>
      <c r="H44" s="372">
        <v>733000</v>
      </c>
      <c r="I44" s="245" t="s">
        <v>177</v>
      </c>
      <c r="J44" s="226" t="s">
        <v>430</v>
      </c>
      <c r="K44" s="226" t="s">
        <v>435</v>
      </c>
      <c r="L44" s="228" t="s">
        <v>70</v>
      </c>
      <c r="M44" s="226" t="s">
        <v>311</v>
      </c>
      <c r="N44" s="229" t="s">
        <v>312</v>
      </c>
      <c r="O44" s="230">
        <v>2</v>
      </c>
      <c r="P44" s="41" t="s">
        <v>436</v>
      </c>
      <c r="Q44" s="221"/>
      <c r="R44" s="231" t="s">
        <v>184</v>
      </c>
      <c r="S44" s="227" t="s">
        <v>184</v>
      </c>
      <c r="T44" s="227" t="s">
        <v>184</v>
      </c>
      <c r="U44" s="227" t="s">
        <v>184</v>
      </c>
      <c r="V44" s="227" t="s">
        <v>184</v>
      </c>
      <c r="W44" s="227" t="s">
        <v>184</v>
      </c>
      <c r="X44" s="227">
        <v>200.22</v>
      </c>
      <c r="Y44" s="227"/>
      <c r="Z44" s="227" t="s">
        <v>166</v>
      </c>
      <c r="AA44" s="227"/>
    </row>
    <row r="45" spans="1:27" ht="13.5" customHeight="1">
      <c r="A45" s="216">
        <v>3</v>
      </c>
      <c r="B45" s="364" t="s">
        <v>366</v>
      </c>
      <c r="C45" s="226" t="s">
        <v>428</v>
      </c>
      <c r="D45" s="214" t="s">
        <v>166</v>
      </c>
      <c r="E45" s="214" t="s">
        <v>165</v>
      </c>
      <c r="F45" s="214" t="s">
        <v>165</v>
      </c>
      <c r="G45" s="244">
        <v>1970</v>
      </c>
      <c r="H45" s="372">
        <v>843000</v>
      </c>
      <c r="I45" s="245" t="s">
        <v>177</v>
      </c>
      <c r="J45" s="226" t="s">
        <v>431</v>
      </c>
      <c r="K45" s="226" t="s">
        <v>435</v>
      </c>
      <c r="L45" s="228" t="s">
        <v>70</v>
      </c>
      <c r="M45" s="226" t="s">
        <v>311</v>
      </c>
      <c r="N45" s="229" t="s">
        <v>312</v>
      </c>
      <c r="O45" s="230">
        <v>3</v>
      </c>
      <c r="P45" s="41" t="s">
        <v>436</v>
      </c>
      <c r="Q45" s="221"/>
      <c r="R45" s="231" t="s">
        <v>184</v>
      </c>
      <c r="S45" s="227" t="s">
        <v>184</v>
      </c>
      <c r="T45" s="227" t="s">
        <v>184</v>
      </c>
      <c r="U45" s="227" t="s">
        <v>184</v>
      </c>
      <c r="V45" s="227" t="s">
        <v>173</v>
      </c>
      <c r="W45" s="227" t="s">
        <v>173</v>
      </c>
      <c r="X45" s="227">
        <v>325</v>
      </c>
      <c r="Y45" s="227"/>
      <c r="Z45" s="227"/>
      <c r="AA45" s="227"/>
    </row>
    <row r="46" spans="1:27" ht="15">
      <c r="A46" s="216">
        <v>4</v>
      </c>
      <c r="B46" s="364" t="s">
        <v>367</v>
      </c>
      <c r="C46" s="226"/>
      <c r="D46" s="41" t="s">
        <v>165</v>
      </c>
      <c r="E46" s="41" t="s">
        <v>165</v>
      </c>
      <c r="F46" s="41" t="s">
        <v>165</v>
      </c>
      <c r="G46" s="436">
        <v>1970</v>
      </c>
      <c r="H46" s="376">
        <v>152500</v>
      </c>
      <c r="I46" s="245" t="s">
        <v>1177</v>
      </c>
      <c r="J46" s="226" t="s">
        <v>432</v>
      </c>
      <c r="K46" s="226" t="s">
        <v>435</v>
      </c>
      <c r="L46" s="228" t="s">
        <v>70</v>
      </c>
      <c r="M46" s="226" t="s">
        <v>311</v>
      </c>
      <c r="N46" s="229" t="s">
        <v>312</v>
      </c>
      <c r="O46" s="230">
        <v>4</v>
      </c>
      <c r="P46" s="41" t="s">
        <v>436</v>
      </c>
      <c r="Q46" s="221"/>
      <c r="R46" s="231" t="s">
        <v>184</v>
      </c>
      <c r="S46" s="227" t="s">
        <v>184</v>
      </c>
      <c r="T46" s="227" t="s">
        <v>184</v>
      </c>
      <c r="U46" s="227" t="s">
        <v>184</v>
      </c>
      <c r="V46" s="227" t="s">
        <v>173</v>
      </c>
      <c r="W46" s="227" t="s">
        <v>184</v>
      </c>
      <c r="X46" s="227">
        <v>59.4</v>
      </c>
      <c r="Y46" s="227"/>
      <c r="Z46" s="227" t="s">
        <v>165</v>
      </c>
      <c r="AA46" s="227"/>
    </row>
    <row r="47" spans="1:27" ht="15">
      <c r="A47" s="216">
        <v>5</v>
      </c>
      <c r="B47" s="364" t="s">
        <v>368</v>
      </c>
      <c r="C47" s="226"/>
      <c r="D47" s="214"/>
      <c r="E47" s="226"/>
      <c r="F47" s="232"/>
      <c r="G47" s="244">
        <v>1970</v>
      </c>
      <c r="H47" s="376">
        <v>10865.68</v>
      </c>
      <c r="I47" s="246" t="s">
        <v>927</v>
      </c>
      <c r="J47" s="226"/>
      <c r="K47" s="226" t="s">
        <v>435</v>
      </c>
      <c r="L47" s="228"/>
      <c r="M47" s="226"/>
      <c r="N47" s="229"/>
      <c r="O47" s="230">
        <v>5</v>
      </c>
      <c r="P47" s="221"/>
      <c r="Q47" s="221"/>
      <c r="R47" s="231"/>
      <c r="S47" s="227"/>
      <c r="T47" s="227"/>
      <c r="U47" s="227"/>
      <c r="V47" s="227"/>
      <c r="W47" s="227"/>
      <c r="X47" s="227"/>
      <c r="Y47" s="227"/>
      <c r="Z47" s="227"/>
      <c r="AA47" s="227"/>
    </row>
    <row r="48" spans="1:27" ht="27" customHeight="1">
      <c r="A48" s="216">
        <v>6</v>
      </c>
      <c r="B48" s="364" t="s">
        <v>369</v>
      </c>
      <c r="C48" s="226" t="s">
        <v>428</v>
      </c>
      <c r="D48" s="214" t="s">
        <v>166</v>
      </c>
      <c r="E48" s="214" t="s">
        <v>165</v>
      </c>
      <c r="F48" s="214" t="s">
        <v>165</v>
      </c>
      <c r="G48" s="244">
        <v>1956</v>
      </c>
      <c r="H48" s="372">
        <v>654000</v>
      </c>
      <c r="I48" s="245" t="s">
        <v>177</v>
      </c>
      <c r="J48" s="226" t="s">
        <v>433</v>
      </c>
      <c r="K48" s="226" t="s">
        <v>434</v>
      </c>
      <c r="L48" s="228" t="s">
        <v>70</v>
      </c>
      <c r="M48" s="226" t="s">
        <v>311</v>
      </c>
      <c r="N48" s="229" t="s">
        <v>312</v>
      </c>
      <c r="O48" s="230">
        <v>6</v>
      </c>
      <c r="P48" s="41" t="s">
        <v>436</v>
      </c>
      <c r="Q48" s="221"/>
      <c r="R48" s="231" t="s">
        <v>215</v>
      </c>
      <c r="S48" s="227" t="s">
        <v>184</v>
      </c>
      <c r="T48" s="227" t="s">
        <v>184</v>
      </c>
      <c r="U48" s="227" t="s">
        <v>215</v>
      </c>
      <c r="V48" s="227" t="s">
        <v>173</v>
      </c>
      <c r="W48" s="227" t="s">
        <v>215</v>
      </c>
      <c r="X48" s="227">
        <v>252</v>
      </c>
      <c r="Y48" s="227"/>
      <c r="Z48" s="227" t="s">
        <v>165</v>
      </c>
      <c r="AA48" s="227" t="s">
        <v>165</v>
      </c>
    </row>
    <row r="49" spans="1:27" s="262" customFormat="1" ht="15.75" customHeight="1">
      <c r="A49" s="469" t="s">
        <v>0</v>
      </c>
      <c r="B49" s="470" t="s">
        <v>0</v>
      </c>
      <c r="C49" s="470"/>
      <c r="D49" s="241"/>
      <c r="E49" s="241"/>
      <c r="F49" s="242"/>
      <c r="G49" s="243"/>
      <c r="H49" s="371">
        <f>SUM(H43:H48)</f>
        <v>3967365.68</v>
      </c>
      <c r="I49" s="253"/>
      <c r="J49" s="253"/>
      <c r="K49" s="253"/>
      <c r="L49" s="253"/>
      <c r="M49" s="253"/>
      <c r="N49" s="253"/>
      <c r="O49" s="253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</row>
    <row r="50" spans="1:27" s="262" customFormat="1" ht="12.75" customHeight="1">
      <c r="A50" s="471" t="s">
        <v>449</v>
      </c>
      <c r="B50" s="471"/>
      <c r="C50" s="471"/>
      <c r="D50" s="471"/>
      <c r="E50" s="471"/>
      <c r="F50" s="471"/>
      <c r="G50" s="471"/>
      <c r="H50" s="471"/>
      <c r="I50" s="217"/>
      <c r="J50" s="431"/>
      <c r="K50" s="259"/>
      <c r="L50" s="259"/>
      <c r="M50" s="259"/>
      <c r="N50" s="431"/>
      <c r="O50" s="259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</row>
    <row r="51" spans="1:27" ht="25.5" customHeight="1">
      <c r="A51" s="387">
        <v>1</v>
      </c>
      <c r="B51" s="361" t="s">
        <v>550</v>
      </c>
      <c r="C51" s="208" t="s">
        <v>1024</v>
      </c>
      <c r="D51" s="208" t="s">
        <v>166</v>
      </c>
      <c r="E51" s="208" t="s">
        <v>165</v>
      </c>
      <c r="F51" s="208" t="s">
        <v>165</v>
      </c>
      <c r="G51" s="208">
        <v>1965</v>
      </c>
      <c r="H51" s="465">
        <v>1585000</v>
      </c>
      <c r="I51" s="233" t="s">
        <v>1169</v>
      </c>
      <c r="J51" s="489" t="s">
        <v>1025</v>
      </c>
      <c r="K51" s="208" t="s">
        <v>1026</v>
      </c>
      <c r="L51" s="208" t="s">
        <v>1027</v>
      </c>
      <c r="M51" s="208" t="s">
        <v>1028</v>
      </c>
      <c r="N51" s="208" t="s">
        <v>1029</v>
      </c>
      <c r="O51" s="208">
        <v>1</v>
      </c>
      <c r="P51" s="208" t="s">
        <v>1030</v>
      </c>
      <c r="Q51" s="208" t="s">
        <v>184</v>
      </c>
      <c r="R51" s="208" t="s">
        <v>184</v>
      </c>
      <c r="S51" s="208" t="s">
        <v>184</v>
      </c>
      <c r="T51" s="208" t="s">
        <v>184</v>
      </c>
      <c r="U51" s="208" t="s">
        <v>184</v>
      </c>
      <c r="V51" s="208" t="s">
        <v>184</v>
      </c>
      <c r="W51" s="208" t="s">
        <v>184</v>
      </c>
      <c r="X51" s="209">
        <v>658</v>
      </c>
      <c r="Y51" s="209">
        <v>2</v>
      </c>
      <c r="Z51" s="209" t="s">
        <v>165</v>
      </c>
      <c r="AA51" s="209" t="s">
        <v>165</v>
      </c>
    </row>
    <row r="52" spans="1:27" ht="30">
      <c r="A52" s="216">
        <v>2</v>
      </c>
      <c r="B52" s="361" t="s">
        <v>1031</v>
      </c>
      <c r="C52" s="208" t="s">
        <v>1024</v>
      </c>
      <c r="D52" s="208" t="s">
        <v>166</v>
      </c>
      <c r="E52" s="208" t="s">
        <v>165</v>
      </c>
      <c r="F52" s="208" t="s">
        <v>165</v>
      </c>
      <c r="G52" s="208">
        <v>1990</v>
      </c>
      <c r="H52" s="465">
        <v>1115000</v>
      </c>
      <c r="I52" s="233" t="s">
        <v>177</v>
      </c>
      <c r="J52" s="489"/>
      <c r="K52" s="208" t="s">
        <v>1026</v>
      </c>
      <c r="L52" s="208" t="s">
        <v>1032</v>
      </c>
      <c r="M52" s="208" t="s">
        <v>1028</v>
      </c>
      <c r="N52" s="208"/>
      <c r="O52" s="208">
        <v>2</v>
      </c>
      <c r="P52" s="208" t="str">
        <f>+P51</f>
        <v>200m do rzeki</v>
      </c>
      <c r="Q52" s="208" t="s">
        <v>184</v>
      </c>
      <c r="R52" s="208" t="s">
        <v>184</v>
      </c>
      <c r="S52" s="208" t="s">
        <v>184</v>
      </c>
      <c r="T52" s="208" t="s">
        <v>184</v>
      </c>
      <c r="U52" s="208" t="s">
        <v>184</v>
      </c>
      <c r="V52" s="208" t="s">
        <v>184</v>
      </c>
      <c r="W52" s="208" t="s">
        <v>184</v>
      </c>
      <c r="X52" s="209">
        <v>342</v>
      </c>
      <c r="Y52" s="209">
        <v>1</v>
      </c>
      <c r="Z52" s="209" t="s">
        <v>165</v>
      </c>
      <c r="AA52" s="209" t="s">
        <v>165</v>
      </c>
    </row>
    <row r="53" spans="1:27" ht="30">
      <c r="A53" s="216">
        <v>3</v>
      </c>
      <c r="B53" s="361" t="s">
        <v>1033</v>
      </c>
      <c r="C53" s="208" t="s">
        <v>1024</v>
      </c>
      <c r="D53" s="208" t="s">
        <v>166</v>
      </c>
      <c r="E53" s="208" t="s">
        <v>165</v>
      </c>
      <c r="F53" s="208" t="s">
        <v>165</v>
      </c>
      <c r="G53" s="208" t="s">
        <v>1034</v>
      </c>
      <c r="H53" s="465">
        <v>3730000</v>
      </c>
      <c r="I53" s="233" t="s">
        <v>177</v>
      </c>
      <c r="J53" s="489"/>
      <c r="K53" s="208" t="s">
        <v>1026</v>
      </c>
      <c r="L53" s="208" t="s">
        <v>1032</v>
      </c>
      <c r="M53" s="208" t="s">
        <v>1028</v>
      </c>
      <c r="N53" s="208"/>
      <c r="O53" s="208">
        <v>3</v>
      </c>
      <c r="P53" s="208" t="str">
        <f>+P52</f>
        <v>200m do rzeki</v>
      </c>
      <c r="Q53" s="208" t="s">
        <v>184</v>
      </c>
      <c r="R53" s="208" t="s">
        <v>184</v>
      </c>
      <c r="S53" s="208" t="s">
        <v>184</v>
      </c>
      <c r="T53" s="208" t="s">
        <v>184</v>
      </c>
      <c r="U53" s="208" t="s">
        <v>184</v>
      </c>
      <c r="V53" s="208" t="s">
        <v>184</v>
      </c>
      <c r="W53" s="208" t="s">
        <v>184</v>
      </c>
      <c r="X53" s="209">
        <v>982</v>
      </c>
      <c r="Y53" s="209">
        <v>1</v>
      </c>
      <c r="Z53" s="209" t="s">
        <v>165</v>
      </c>
      <c r="AA53" s="209" t="s">
        <v>165</v>
      </c>
    </row>
    <row r="54" spans="1:27" s="262" customFormat="1" ht="15">
      <c r="A54" s="469" t="s">
        <v>0</v>
      </c>
      <c r="B54" s="470" t="s">
        <v>0</v>
      </c>
      <c r="C54" s="470"/>
      <c r="D54" s="241"/>
      <c r="E54" s="241"/>
      <c r="F54" s="242"/>
      <c r="G54" s="243"/>
      <c r="H54" s="371">
        <f>SUM(H51:H53)</f>
        <v>6430000</v>
      </c>
      <c r="I54" s="253"/>
      <c r="J54" s="253"/>
      <c r="K54" s="253"/>
      <c r="L54" s="253"/>
      <c r="M54" s="253"/>
      <c r="N54" s="253"/>
      <c r="O54" s="253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</row>
    <row r="55" spans="1:27" s="262" customFormat="1" ht="15">
      <c r="A55" s="471" t="s">
        <v>548</v>
      </c>
      <c r="B55" s="471"/>
      <c r="C55" s="471"/>
      <c r="D55" s="471"/>
      <c r="E55" s="471"/>
      <c r="F55" s="471"/>
      <c r="G55" s="471"/>
      <c r="H55" s="471"/>
      <c r="I55" s="217"/>
      <c r="J55" s="259"/>
      <c r="K55" s="259"/>
      <c r="L55" s="259"/>
      <c r="M55" s="259"/>
      <c r="N55" s="259"/>
      <c r="O55" s="259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</row>
    <row r="56" spans="1:27" ht="409.5">
      <c r="A56" s="387">
        <v>1</v>
      </c>
      <c r="B56" s="365" t="s">
        <v>450</v>
      </c>
      <c r="C56" s="234" t="s">
        <v>451</v>
      </c>
      <c r="D56" s="234" t="s">
        <v>166</v>
      </c>
      <c r="E56" s="234" t="s">
        <v>165</v>
      </c>
      <c r="F56" s="234" t="s">
        <v>165</v>
      </c>
      <c r="G56" s="234">
        <v>1936</v>
      </c>
      <c r="H56" s="377">
        <v>5511000</v>
      </c>
      <c r="I56" s="240" t="s">
        <v>177</v>
      </c>
      <c r="J56" s="435"/>
      <c r="K56" s="234" t="s">
        <v>452</v>
      </c>
      <c r="L56" s="234" t="s">
        <v>453</v>
      </c>
      <c r="M56" s="234" t="s">
        <v>454</v>
      </c>
      <c r="N56" s="234" t="s">
        <v>455</v>
      </c>
      <c r="O56" s="234">
        <v>1</v>
      </c>
      <c r="P56" s="234" t="s">
        <v>456</v>
      </c>
      <c r="Q56" s="234" t="s">
        <v>457</v>
      </c>
      <c r="R56" s="234" t="s">
        <v>458</v>
      </c>
      <c r="S56" s="234" t="s">
        <v>458</v>
      </c>
      <c r="T56" s="234" t="s">
        <v>458</v>
      </c>
      <c r="U56" s="234" t="s">
        <v>458</v>
      </c>
      <c r="V56" s="234" t="s">
        <v>458</v>
      </c>
      <c r="W56" s="234" t="s">
        <v>458</v>
      </c>
      <c r="X56" s="234">
        <v>2173</v>
      </c>
      <c r="Y56" s="234">
        <v>5</v>
      </c>
      <c r="Z56" s="234" t="s">
        <v>166</v>
      </c>
      <c r="AA56" s="234" t="s">
        <v>165</v>
      </c>
    </row>
    <row r="57" spans="1:27" ht="199.5">
      <c r="A57" s="216">
        <v>2</v>
      </c>
      <c r="B57" s="365" t="s">
        <v>459</v>
      </c>
      <c r="C57" s="234" t="s">
        <v>451</v>
      </c>
      <c r="D57" s="234" t="s">
        <v>166</v>
      </c>
      <c r="E57" s="234" t="s">
        <v>165</v>
      </c>
      <c r="F57" s="234" t="s">
        <v>165</v>
      </c>
      <c r="G57" s="234">
        <v>1978</v>
      </c>
      <c r="H57" s="377">
        <v>3675000</v>
      </c>
      <c r="I57" s="240" t="s">
        <v>177</v>
      </c>
      <c r="J57" s="435"/>
      <c r="K57" s="234" t="s">
        <v>452</v>
      </c>
      <c r="L57" s="234" t="s">
        <v>460</v>
      </c>
      <c r="M57" s="234" t="s">
        <v>461</v>
      </c>
      <c r="N57" s="234" t="s">
        <v>462</v>
      </c>
      <c r="O57" s="234">
        <v>2</v>
      </c>
      <c r="P57" s="234" t="s">
        <v>456</v>
      </c>
      <c r="Q57" s="234" t="s">
        <v>463</v>
      </c>
      <c r="R57" s="234" t="s">
        <v>464</v>
      </c>
      <c r="S57" s="234" t="s">
        <v>458</v>
      </c>
      <c r="T57" s="234" t="s">
        <v>184</v>
      </c>
      <c r="U57" s="234" t="s">
        <v>458</v>
      </c>
      <c r="V57" s="234" t="s">
        <v>458</v>
      </c>
      <c r="W57" s="234" t="s">
        <v>458</v>
      </c>
      <c r="X57" s="234">
        <v>1449</v>
      </c>
      <c r="Y57" s="234">
        <v>4</v>
      </c>
      <c r="Z57" s="234" t="s">
        <v>166</v>
      </c>
      <c r="AA57" s="234" t="s">
        <v>165</v>
      </c>
    </row>
    <row r="58" spans="1:27" ht="171">
      <c r="A58" s="216">
        <v>3</v>
      </c>
      <c r="B58" s="365" t="s">
        <v>465</v>
      </c>
      <c r="C58" s="234" t="s">
        <v>451</v>
      </c>
      <c r="D58" s="234" t="s">
        <v>166</v>
      </c>
      <c r="E58" s="234" t="s">
        <v>165</v>
      </c>
      <c r="F58" s="234" t="s">
        <v>165</v>
      </c>
      <c r="G58" s="234">
        <v>1968</v>
      </c>
      <c r="H58" s="377">
        <v>2031000</v>
      </c>
      <c r="I58" s="240" t="s">
        <v>177</v>
      </c>
      <c r="J58" s="435"/>
      <c r="K58" s="234" t="s">
        <v>452</v>
      </c>
      <c r="L58" s="234" t="s">
        <v>466</v>
      </c>
      <c r="M58" s="234" t="s">
        <v>467</v>
      </c>
      <c r="N58" s="234" t="s">
        <v>468</v>
      </c>
      <c r="O58" s="234">
        <v>3</v>
      </c>
      <c r="P58" s="234" t="s">
        <v>456</v>
      </c>
      <c r="Q58" s="234" t="s">
        <v>469</v>
      </c>
      <c r="R58" s="234" t="s">
        <v>184</v>
      </c>
      <c r="S58" s="234" t="s">
        <v>470</v>
      </c>
      <c r="T58" s="234" t="s">
        <v>184</v>
      </c>
      <c r="U58" s="234" t="s">
        <v>184</v>
      </c>
      <c r="V58" s="234" t="s">
        <v>184</v>
      </c>
      <c r="W58" s="234" t="s">
        <v>184</v>
      </c>
      <c r="X58" s="234">
        <v>506</v>
      </c>
      <c r="Y58" s="234">
        <v>1</v>
      </c>
      <c r="Z58" s="234" t="s">
        <v>165</v>
      </c>
      <c r="AA58" s="234" t="s">
        <v>165</v>
      </c>
    </row>
    <row r="59" spans="1:27" ht="99.75">
      <c r="A59" s="216">
        <v>4</v>
      </c>
      <c r="B59" s="365" t="s">
        <v>471</v>
      </c>
      <c r="C59" s="234" t="s">
        <v>472</v>
      </c>
      <c r="D59" s="234" t="s">
        <v>166</v>
      </c>
      <c r="E59" s="234" t="s">
        <v>165</v>
      </c>
      <c r="F59" s="234" t="s">
        <v>165</v>
      </c>
      <c r="G59" s="234">
        <v>2014</v>
      </c>
      <c r="H59" s="378">
        <v>3098169.17</v>
      </c>
      <c r="I59" s="240" t="s">
        <v>927</v>
      </c>
      <c r="J59" s="435"/>
      <c r="K59" s="234" t="s">
        <v>452</v>
      </c>
      <c r="L59" s="234" t="s">
        <v>473</v>
      </c>
      <c r="M59" s="234" t="s">
        <v>474</v>
      </c>
      <c r="N59" s="234" t="s">
        <v>475</v>
      </c>
      <c r="O59" s="234">
        <v>4</v>
      </c>
      <c r="P59" s="234" t="s">
        <v>456</v>
      </c>
      <c r="Q59" s="234" t="s">
        <v>191</v>
      </c>
      <c r="R59" s="234" t="s">
        <v>476</v>
      </c>
      <c r="S59" s="234" t="s">
        <v>476</v>
      </c>
      <c r="T59" s="234" t="s">
        <v>476</v>
      </c>
      <c r="U59" s="234" t="s">
        <v>476</v>
      </c>
      <c r="V59" s="234" t="s">
        <v>476</v>
      </c>
      <c r="W59" s="234" t="s">
        <v>476</v>
      </c>
      <c r="X59" s="234">
        <v>1207</v>
      </c>
      <c r="Y59" s="234">
        <v>1</v>
      </c>
      <c r="Z59" s="234" t="s">
        <v>165</v>
      </c>
      <c r="AA59" s="234" t="s">
        <v>165</v>
      </c>
    </row>
    <row r="60" spans="1:27" ht="71.25">
      <c r="A60" s="216">
        <v>5</v>
      </c>
      <c r="B60" s="365" t="s">
        <v>477</v>
      </c>
      <c r="C60" s="234" t="s">
        <v>478</v>
      </c>
      <c r="D60" s="234" t="s">
        <v>166</v>
      </c>
      <c r="E60" s="234" t="s">
        <v>165</v>
      </c>
      <c r="F60" s="234" t="s">
        <v>165</v>
      </c>
      <c r="G60" s="234">
        <v>2016</v>
      </c>
      <c r="H60" s="377">
        <v>426079.91</v>
      </c>
      <c r="I60" s="240" t="s">
        <v>927</v>
      </c>
      <c r="J60" s="234"/>
      <c r="K60" s="234" t="s">
        <v>452</v>
      </c>
      <c r="L60" s="234" t="s">
        <v>266</v>
      </c>
      <c r="M60" s="234" t="s">
        <v>266</v>
      </c>
      <c r="N60" s="234" t="s">
        <v>479</v>
      </c>
      <c r="O60" s="234">
        <v>5</v>
      </c>
      <c r="P60" s="234" t="s">
        <v>456</v>
      </c>
      <c r="Q60" s="234" t="s">
        <v>191</v>
      </c>
      <c r="R60" s="234" t="s">
        <v>480</v>
      </c>
      <c r="S60" s="234" t="s">
        <v>476</v>
      </c>
      <c r="T60" s="234" t="s">
        <v>481</v>
      </c>
      <c r="U60" s="234" t="s">
        <v>266</v>
      </c>
      <c r="V60" s="234" t="s">
        <v>266</v>
      </c>
      <c r="W60" s="234" t="s">
        <v>266</v>
      </c>
      <c r="X60" s="234">
        <v>972.51</v>
      </c>
      <c r="Y60" s="234">
        <v>1</v>
      </c>
      <c r="Z60" s="234" t="s">
        <v>165</v>
      </c>
      <c r="AA60" s="234" t="s">
        <v>165</v>
      </c>
    </row>
    <row r="61" spans="1:27" ht="45">
      <c r="A61" s="216">
        <v>6</v>
      </c>
      <c r="B61" s="365" t="s">
        <v>482</v>
      </c>
      <c r="C61" s="234"/>
      <c r="D61" s="234" t="s">
        <v>166</v>
      </c>
      <c r="E61" s="234" t="s">
        <v>165</v>
      </c>
      <c r="F61" s="234" t="s">
        <v>165</v>
      </c>
      <c r="G61" s="234">
        <v>2016</v>
      </c>
      <c r="H61" s="377">
        <v>47588.53</v>
      </c>
      <c r="I61" s="240" t="s">
        <v>927</v>
      </c>
      <c r="J61" s="234"/>
      <c r="K61" s="234" t="s">
        <v>452</v>
      </c>
      <c r="L61" s="234" t="s">
        <v>266</v>
      </c>
      <c r="M61" s="234" t="s">
        <v>266</v>
      </c>
      <c r="N61" s="234" t="s">
        <v>483</v>
      </c>
      <c r="O61" s="234">
        <v>6</v>
      </c>
      <c r="P61" s="234" t="s">
        <v>456</v>
      </c>
      <c r="Q61" s="234" t="s">
        <v>191</v>
      </c>
      <c r="R61" s="234" t="s">
        <v>266</v>
      </c>
      <c r="S61" s="234" t="s">
        <v>266</v>
      </c>
      <c r="T61" s="234" t="s">
        <v>266</v>
      </c>
      <c r="U61" s="234" t="s">
        <v>266</v>
      </c>
      <c r="V61" s="234" t="s">
        <v>266</v>
      </c>
      <c r="W61" s="234" t="s">
        <v>266</v>
      </c>
      <c r="X61" s="234">
        <v>129</v>
      </c>
      <c r="Y61" s="234">
        <v>0</v>
      </c>
      <c r="Z61" s="234" t="s">
        <v>165</v>
      </c>
      <c r="AA61" s="234" t="s">
        <v>165</v>
      </c>
    </row>
    <row r="62" spans="1:27" ht="142.5">
      <c r="A62" s="216">
        <v>7</v>
      </c>
      <c r="B62" s="365" t="s">
        <v>484</v>
      </c>
      <c r="C62" s="234"/>
      <c r="D62" s="234" t="s">
        <v>166</v>
      </c>
      <c r="E62" s="234" t="s">
        <v>165</v>
      </c>
      <c r="F62" s="234" t="s">
        <v>165</v>
      </c>
      <c r="G62" s="234">
        <v>2017</v>
      </c>
      <c r="H62" s="377">
        <v>41770.87</v>
      </c>
      <c r="I62" s="240" t="s">
        <v>927</v>
      </c>
      <c r="J62" s="234"/>
      <c r="K62" s="234" t="s">
        <v>452</v>
      </c>
      <c r="L62" s="234" t="s">
        <v>266</v>
      </c>
      <c r="M62" s="234" t="s">
        <v>266</v>
      </c>
      <c r="N62" s="234" t="s">
        <v>485</v>
      </c>
      <c r="O62" s="234">
        <v>7</v>
      </c>
      <c r="P62" s="234" t="s">
        <v>456</v>
      </c>
      <c r="Q62" s="234" t="s">
        <v>191</v>
      </c>
      <c r="R62" s="234" t="s">
        <v>266</v>
      </c>
      <c r="S62" s="234" t="s">
        <v>266</v>
      </c>
      <c r="T62" s="234" t="s">
        <v>266</v>
      </c>
      <c r="U62" s="234" t="s">
        <v>266</v>
      </c>
      <c r="V62" s="234" t="s">
        <v>266</v>
      </c>
      <c r="W62" s="234" t="s">
        <v>266</v>
      </c>
      <c r="X62" s="234">
        <v>263</v>
      </c>
      <c r="Y62" s="234">
        <v>0</v>
      </c>
      <c r="Z62" s="234" t="s">
        <v>165</v>
      </c>
      <c r="AA62" s="234" t="s">
        <v>165</v>
      </c>
    </row>
    <row r="63" spans="1:27" ht="30">
      <c r="A63" s="216">
        <v>8</v>
      </c>
      <c r="B63" s="362" t="s">
        <v>486</v>
      </c>
      <c r="C63" s="127"/>
      <c r="D63" s="214" t="s">
        <v>166</v>
      </c>
      <c r="E63" s="234" t="s">
        <v>165</v>
      </c>
      <c r="F63" s="234" t="s">
        <v>165</v>
      </c>
      <c r="G63" s="214">
        <v>2018</v>
      </c>
      <c r="H63" s="379">
        <v>22693.5</v>
      </c>
      <c r="I63" s="240" t="s">
        <v>927</v>
      </c>
      <c r="J63" s="127"/>
      <c r="K63" s="234" t="s">
        <v>452</v>
      </c>
      <c r="L63" s="234" t="s">
        <v>266</v>
      </c>
      <c r="M63" s="234" t="s">
        <v>266</v>
      </c>
      <c r="N63" s="234" t="s">
        <v>266</v>
      </c>
      <c r="O63" s="214">
        <v>8</v>
      </c>
      <c r="P63" s="234" t="s">
        <v>456</v>
      </c>
      <c r="Q63" s="214" t="s">
        <v>191</v>
      </c>
      <c r="R63" s="234" t="s">
        <v>266</v>
      </c>
      <c r="S63" s="234" t="s">
        <v>266</v>
      </c>
      <c r="T63" s="234" t="s">
        <v>266</v>
      </c>
      <c r="U63" s="234" t="s">
        <v>266</v>
      </c>
      <c r="V63" s="234" t="s">
        <v>266</v>
      </c>
      <c r="W63" s="234" t="s">
        <v>266</v>
      </c>
      <c r="X63" s="234">
        <v>0</v>
      </c>
      <c r="Y63" s="234">
        <v>0</v>
      </c>
      <c r="Z63" s="234" t="s">
        <v>165</v>
      </c>
      <c r="AA63" s="234" t="s">
        <v>165</v>
      </c>
    </row>
    <row r="64" spans="1:27" s="262" customFormat="1" ht="18" customHeight="1">
      <c r="A64" s="469" t="s">
        <v>0</v>
      </c>
      <c r="B64" s="470" t="s">
        <v>0</v>
      </c>
      <c r="C64" s="470"/>
      <c r="D64" s="241"/>
      <c r="E64" s="241"/>
      <c r="F64" s="242"/>
      <c r="G64" s="243"/>
      <c r="H64" s="371">
        <f>SUM(H56:H63)</f>
        <v>14853301.979999999</v>
      </c>
      <c r="I64" s="253"/>
      <c r="J64" s="253"/>
      <c r="K64" s="253"/>
      <c r="L64" s="253"/>
      <c r="M64" s="253"/>
      <c r="N64" s="253"/>
      <c r="O64" s="253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</row>
    <row r="65" spans="1:27" s="262" customFormat="1" ht="14.25" customHeight="1">
      <c r="A65" s="471" t="s">
        <v>627</v>
      </c>
      <c r="B65" s="471"/>
      <c r="C65" s="471"/>
      <c r="D65" s="471"/>
      <c r="E65" s="471"/>
      <c r="F65" s="471"/>
      <c r="G65" s="471"/>
      <c r="H65" s="471"/>
      <c r="I65" s="217"/>
      <c r="J65" s="259"/>
      <c r="K65" s="259"/>
      <c r="L65" s="259"/>
      <c r="M65" s="259"/>
      <c r="N65" s="259"/>
      <c r="O65" s="259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</row>
    <row r="66" spans="1:27" ht="85.5">
      <c r="A66" s="216">
        <v>1</v>
      </c>
      <c r="B66" s="360" t="s">
        <v>550</v>
      </c>
      <c r="C66" s="218" t="s">
        <v>551</v>
      </c>
      <c r="D66" s="218" t="s">
        <v>166</v>
      </c>
      <c r="E66" s="218" t="s">
        <v>165</v>
      </c>
      <c r="F66" s="218" t="s">
        <v>165</v>
      </c>
      <c r="G66" s="218">
        <v>2003</v>
      </c>
      <c r="H66" s="380">
        <v>2802385.64</v>
      </c>
      <c r="I66" s="240" t="s">
        <v>927</v>
      </c>
      <c r="J66" s="214" t="s">
        <v>552</v>
      </c>
      <c r="K66" s="214" t="s">
        <v>553</v>
      </c>
      <c r="L66" s="214" t="s">
        <v>554</v>
      </c>
      <c r="M66" s="214" t="s">
        <v>555</v>
      </c>
      <c r="N66" s="214" t="s">
        <v>556</v>
      </c>
      <c r="O66" s="221">
        <v>1</v>
      </c>
      <c r="P66" s="214" t="s">
        <v>557</v>
      </c>
      <c r="Q66" s="214" t="s">
        <v>266</v>
      </c>
      <c r="R66" s="214" t="s">
        <v>267</v>
      </c>
      <c r="S66" s="214" t="s">
        <v>267</v>
      </c>
      <c r="T66" s="214" t="s">
        <v>558</v>
      </c>
      <c r="U66" s="214" t="s">
        <v>267</v>
      </c>
      <c r="V66" s="214" t="s">
        <v>267</v>
      </c>
      <c r="W66" s="214" t="s">
        <v>267</v>
      </c>
      <c r="X66" s="214">
        <v>3521.2</v>
      </c>
      <c r="Y66" s="214">
        <v>3</v>
      </c>
      <c r="Z66" s="214" t="s">
        <v>166</v>
      </c>
      <c r="AA66" s="214" t="s">
        <v>165</v>
      </c>
    </row>
    <row r="67" spans="1:27" ht="85.5">
      <c r="A67" s="216">
        <v>2</v>
      </c>
      <c r="B67" s="360" t="s">
        <v>559</v>
      </c>
      <c r="C67" s="218" t="s">
        <v>560</v>
      </c>
      <c r="D67" s="218" t="s">
        <v>166</v>
      </c>
      <c r="E67" s="218" t="s">
        <v>165</v>
      </c>
      <c r="F67" s="218" t="s">
        <v>165</v>
      </c>
      <c r="G67" s="218">
        <v>2009</v>
      </c>
      <c r="H67" s="380">
        <v>6831788.97</v>
      </c>
      <c r="I67" s="240" t="s">
        <v>927</v>
      </c>
      <c r="J67" s="214" t="s">
        <v>552</v>
      </c>
      <c r="K67" s="214" t="s">
        <v>465</v>
      </c>
      <c r="L67" s="214" t="s">
        <v>561</v>
      </c>
      <c r="M67" s="214" t="s">
        <v>562</v>
      </c>
      <c r="N67" s="214" t="s">
        <v>563</v>
      </c>
      <c r="O67" s="221">
        <v>2</v>
      </c>
      <c r="P67" s="214" t="s">
        <v>557</v>
      </c>
      <c r="Q67" s="214" t="s">
        <v>266</v>
      </c>
      <c r="R67" s="214" t="s">
        <v>267</v>
      </c>
      <c r="S67" s="214" t="s">
        <v>267</v>
      </c>
      <c r="T67" s="214" t="s">
        <v>558</v>
      </c>
      <c r="U67" s="214" t="s">
        <v>267</v>
      </c>
      <c r="V67" s="214" t="s">
        <v>267</v>
      </c>
      <c r="W67" s="214" t="s">
        <v>267</v>
      </c>
      <c r="X67" s="214">
        <v>2557.4</v>
      </c>
      <c r="Y67" s="214" t="s">
        <v>564</v>
      </c>
      <c r="Z67" s="214" t="s">
        <v>165</v>
      </c>
      <c r="AA67" s="214" t="s">
        <v>165</v>
      </c>
    </row>
    <row r="68" spans="1:27" ht="15">
      <c r="A68" s="216">
        <v>3</v>
      </c>
      <c r="B68" s="360" t="s">
        <v>565</v>
      </c>
      <c r="C68" s="218" t="s">
        <v>566</v>
      </c>
      <c r="D68" s="218" t="s">
        <v>166</v>
      </c>
      <c r="E68" s="218" t="s">
        <v>165</v>
      </c>
      <c r="F68" s="218" t="s">
        <v>165</v>
      </c>
      <c r="G68" s="218">
        <v>2003</v>
      </c>
      <c r="H68" s="380">
        <v>12426.03</v>
      </c>
      <c r="I68" s="240" t="s">
        <v>927</v>
      </c>
      <c r="J68" s="214"/>
      <c r="K68" s="214" t="s">
        <v>553</v>
      </c>
      <c r="L68" s="214"/>
      <c r="M68" s="214"/>
      <c r="N68" s="214"/>
      <c r="O68" s="221">
        <v>3</v>
      </c>
      <c r="P68" s="214"/>
      <c r="Q68" s="214" t="s">
        <v>266</v>
      </c>
      <c r="R68" s="214"/>
      <c r="S68" s="214"/>
      <c r="T68" s="214"/>
      <c r="U68" s="214"/>
      <c r="V68" s="214"/>
      <c r="W68" s="214"/>
      <c r="X68" s="214"/>
      <c r="Y68" s="214"/>
      <c r="Z68" s="214" t="s">
        <v>165</v>
      </c>
      <c r="AA68" s="214" t="s">
        <v>165</v>
      </c>
    </row>
    <row r="69" spans="1:27" ht="42.75">
      <c r="A69" s="216">
        <v>4</v>
      </c>
      <c r="B69" s="360" t="s">
        <v>567</v>
      </c>
      <c r="C69" s="218" t="s">
        <v>568</v>
      </c>
      <c r="D69" s="218" t="s">
        <v>166</v>
      </c>
      <c r="E69" s="218" t="s">
        <v>165</v>
      </c>
      <c r="F69" s="218" t="s">
        <v>165</v>
      </c>
      <c r="G69" s="218">
        <v>1983</v>
      </c>
      <c r="H69" s="380">
        <v>36133.22</v>
      </c>
      <c r="I69" s="240" t="s">
        <v>927</v>
      </c>
      <c r="J69" s="214" t="s">
        <v>569</v>
      </c>
      <c r="K69" s="214" t="s">
        <v>570</v>
      </c>
      <c r="L69" s="214" t="s">
        <v>554</v>
      </c>
      <c r="M69" s="214" t="s">
        <v>311</v>
      </c>
      <c r="N69" s="214" t="s">
        <v>563</v>
      </c>
      <c r="O69" s="221">
        <v>4</v>
      </c>
      <c r="P69" s="214" t="s">
        <v>571</v>
      </c>
      <c r="Q69" s="214" t="s">
        <v>266</v>
      </c>
      <c r="R69" s="214" t="s">
        <v>215</v>
      </c>
      <c r="S69" s="214" t="s">
        <v>167</v>
      </c>
      <c r="T69" s="214" t="s">
        <v>266</v>
      </c>
      <c r="U69" s="214" t="s">
        <v>215</v>
      </c>
      <c r="V69" s="214" t="s">
        <v>266</v>
      </c>
      <c r="W69" s="214" t="s">
        <v>167</v>
      </c>
      <c r="X69" s="214">
        <v>231</v>
      </c>
      <c r="Y69" s="214">
        <v>1</v>
      </c>
      <c r="Z69" s="214" t="s">
        <v>165</v>
      </c>
      <c r="AA69" s="214" t="s">
        <v>165</v>
      </c>
    </row>
    <row r="70" spans="1:27" ht="42.75">
      <c r="A70" s="216">
        <v>5</v>
      </c>
      <c r="B70" s="360" t="s">
        <v>572</v>
      </c>
      <c r="C70" s="218" t="s">
        <v>568</v>
      </c>
      <c r="D70" s="218" t="s">
        <v>166</v>
      </c>
      <c r="E70" s="218" t="s">
        <v>165</v>
      </c>
      <c r="F70" s="218" t="s">
        <v>165</v>
      </c>
      <c r="G70" s="218">
        <v>1971</v>
      </c>
      <c r="H70" s="380">
        <v>49863.24</v>
      </c>
      <c r="I70" s="240" t="s">
        <v>927</v>
      </c>
      <c r="J70" s="214" t="s">
        <v>569</v>
      </c>
      <c r="K70" s="214" t="s">
        <v>570</v>
      </c>
      <c r="L70" s="214" t="s">
        <v>573</v>
      </c>
      <c r="M70" s="214" t="s">
        <v>574</v>
      </c>
      <c r="N70" s="214" t="s">
        <v>556</v>
      </c>
      <c r="O70" s="221">
        <v>5</v>
      </c>
      <c r="P70" s="214" t="s">
        <v>571</v>
      </c>
      <c r="Q70" s="214" t="s">
        <v>266</v>
      </c>
      <c r="R70" s="214" t="s">
        <v>215</v>
      </c>
      <c r="S70" s="214" t="s">
        <v>167</v>
      </c>
      <c r="T70" s="214" t="s">
        <v>167</v>
      </c>
      <c r="U70" s="214" t="s">
        <v>215</v>
      </c>
      <c r="V70" s="214" t="s">
        <v>266</v>
      </c>
      <c r="W70" s="214" t="s">
        <v>167</v>
      </c>
      <c r="X70" s="214">
        <v>270</v>
      </c>
      <c r="Y70" s="214">
        <v>1</v>
      </c>
      <c r="Z70" s="214" t="s">
        <v>166</v>
      </c>
      <c r="AA70" s="214" t="s">
        <v>165</v>
      </c>
    </row>
    <row r="71" spans="1:27" ht="42.75">
      <c r="A71" s="216">
        <v>6</v>
      </c>
      <c r="B71" s="360" t="s">
        <v>575</v>
      </c>
      <c r="C71" s="218" t="s">
        <v>568</v>
      </c>
      <c r="D71" s="218" t="s">
        <v>166</v>
      </c>
      <c r="E71" s="218" t="s">
        <v>165</v>
      </c>
      <c r="F71" s="218" t="s">
        <v>165</v>
      </c>
      <c r="G71" s="218">
        <v>1990</v>
      </c>
      <c r="H71" s="380">
        <v>2276.96</v>
      </c>
      <c r="I71" s="240" t="s">
        <v>927</v>
      </c>
      <c r="J71" s="214" t="s">
        <v>569</v>
      </c>
      <c r="K71" s="214" t="s">
        <v>570</v>
      </c>
      <c r="L71" s="214" t="s">
        <v>576</v>
      </c>
      <c r="M71" s="214"/>
      <c r="N71" s="214" t="s">
        <v>556</v>
      </c>
      <c r="O71" s="221">
        <v>6</v>
      </c>
      <c r="P71" s="214" t="s">
        <v>571</v>
      </c>
      <c r="Q71" s="214" t="s">
        <v>266</v>
      </c>
      <c r="R71" s="214" t="s">
        <v>215</v>
      </c>
      <c r="S71" s="214" t="s">
        <v>167</v>
      </c>
      <c r="T71" s="214" t="s">
        <v>167</v>
      </c>
      <c r="U71" s="214" t="s">
        <v>215</v>
      </c>
      <c r="V71" s="214" t="s">
        <v>266</v>
      </c>
      <c r="W71" s="214" t="s">
        <v>167</v>
      </c>
      <c r="X71" s="214"/>
      <c r="Y71" s="214">
        <v>1</v>
      </c>
      <c r="Z71" s="214" t="s">
        <v>165</v>
      </c>
      <c r="AA71" s="214" t="s">
        <v>165</v>
      </c>
    </row>
    <row r="72" spans="1:27" ht="42.75">
      <c r="A72" s="216">
        <v>7</v>
      </c>
      <c r="B72" s="360" t="s">
        <v>577</v>
      </c>
      <c r="C72" s="218" t="s">
        <v>568</v>
      </c>
      <c r="D72" s="218" t="s">
        <v>166</v>
      </c>
      <c r="E72" s="218" t="s">
        <v>165</v>
      </c>
      <c r="F72" s="218" t="s">
        <v>165</v>
      </c>
      <c r="G72" s="218">
        <v>1982</v>
      </c>
      <c r="H72" s="380">
        <v>4771.21</v>
      </c>
      <c r="I72" s="240" t="s">
        <v>927</v>
      </c>
      <c r="J72" s="214" t="s">
        <v>569</v>
      </c>
      <c r="K72" s="214" t="s">
        <v>570</v>
      </c>
      <c r="L72" s="214" t="s">
        <v>573</v>
      </c>
      <c r="M72" s="214" t="s">
        <v>574</v>
      </c>
      <c r="N72" s="214" t="s">
        <v>563</v>
      </c>
      <c r="O72" s="221">
        <v>7</v>
      </c>
      <c r="P72" s="214" t="s">
        <v>571</v>
      </c>
      <c r="Q72" s="214" t="s">
        <v>266</v>
      </c>
      <c r="R72" s="214" t="s">
        <v>215</v>
      </c>
      <c r="S72" s="214" t="s">
        <v>167</v>
      </c>
      <c r="T72" s="214" t="s">
        <v>167</v>
      </c>
      <c r="U72" s="214" t="s">
        <v>215</v>
      </c>
      <c r="V72" s="214" t="s">
        <v>266</v>
      </c>
      <c r="W72" s="214" t="s">
        <v>167</v>
      </c>
      <c r="X72" s="214">
        <v>47</v>
      </c>
      <c r="Y72" s="214">
        <v>1</v>
      </c>
      <c r="Z72" s="214" t="s">
        <v>165</v>
      </c>
      <c r="AA72" s="214" t="s">
        <v>165</v>
      </c>
    </row>
    <row r="73" spans="1:27" ht="42.75">
      <c r="A73" s="216">
        <v>8</v>
      </c>
      <c r="B73" s="360" t="s">
        <v>578</v>
      </c>
      <c r="C73" s="218" t="s">
        <v>568</v>
      </c>
      <c r="D73" s="218" t="s">
        <v>166</v>
      </c>
      <c r="E73" s="218" t="s">
        <v>165</v>
      </c>
      <c r="F73" s="218" t="s">
        <v>165</v>
      </c>
      <c r="G73" s="218">
        <v>1966</v>
      </c>
      <c r="H73" s="380">
        <v>4846.55</v>
      </c>
      <c r="I73" s="240" t="s">
        <v>927</v>
      </c>
      <c r="J73" s="214" t="s">
        <v>569</v>
      </c>
      <c r="K73" s="214" t="s">
        <v>570</v>
      </c>
      <c r="L73" s="214" t="s">
        <v>579</v>
      </c>
      <c r="M73" s="214" t="s">
        <v>573</v>
      </c>
      <c r="N73" s="214" t="s">
        <v>563</v>
      </c>
      <c r="O73" s="221">
        <v>8</v>
      </c>
      <c r="P73" s="214" t="s">
        <v>571</v>
      </c>
      <c r="Q73" s="214" t="s">
        <v>266</v>
      </c>
      <c r="R73" s="214" t="s">
        <v>215</v>
      </c>
      <c r="S73" s="214" t="s">
        <v>167</v>
      </c>
      <c r="T73" s="214" t="s">
        <v>266</v>
      </c>
      <c r="U73" s="214" t="s">
        <v>215</v>
      </c>
      <c r="V73" s="214" t="s">
        <v>266</v>
      </c>
      <c r="W73" s="214" t="s">
        <v>167</v>
      </c>
      <c r="X73" s="214"/>
      <c r="Y73" s="214">
        <v>1</v>
      </c>
      <c r="Z73" s="214" t="s">
        <v>165</v>
      </c>
      <c r="AA73" s="214" t="s">
        <v>165</v>
      </c>
    </row>
    <row r="74" spans="1:27" ht="42.75">
      <c r="A74" s="216">
        <v>9</v>
      </c>
      <c r="B74" s="360" t="s">
        <v>580</v>
      </c>
      <c r="C74" s="218" t="s">
        <v>568</v>
      </c>
      <c r="D74" s="218" t="s">
        <v>166</v>
      </c>
      <c r="E74" s="218" t="s">
        <v>165</v>
      </c>
      <c r="F74" s="218" t="s">
        <v>165</v>
      </c>
      <c r="G74" s="218">
        <v>1966</v>
      </c>
      <c r="H74" s="380">
        <v>12285.66</v>
      </c>
      <c r="I74" s="240" t="s">
        <v>927</v>
      </c>
      <c r="J74" s="214" t="s">
        <v>569</v>
      </c>
      <c r="K74" s="214" t="s">
        <v>570</v>
      </c>
      <c r="L74" s="214" t="s">
        <v>573</v>
      </c>
      <c r="M74" s="214" t="s">
        <v>573</v>
      </c>
      <c r="N74" s="214" t="s">
        <v>563</v>
      </c>
      <c r="O74" s="221">
        <v>9</v>
      </c>
      <c r="P74" s="214" t="s">
        <v>571</v>
      </c>
      <c r="Q74" s="214" t="s">
        <v>266</v>
      </c>
      <c r="R74" s="214" t="s">
        <v>215</v>
      </c>
      <c r="S74" s="214" t="s">
        <v>167</v>
      </c>
      <c r="T74" s="214" t="s">
        <v>266</v>
      </c>
      <c r="U74" s="214" t="s">
        <v>215</v>
      </c>
      <c r="V74" s="214" t="s">
        <v>266</v>
      </c>
      <c r="W74" s="214" t="s">
        <v>167</v>
      </c>
      <c r="X74" s="214"/>
      <c r="Y74" s="214">
        <v>1</v>
      </c>
      <c r="Z74" s="214" t="s">
        <v>165</v>
      </c>
      <c r="AA74" s="214" t="s">
        <v>165</v>
      </c>
    </row>
    <row r="75" spans="1:27" ht="42.75">
      <c r="A75" s="216">
        <v>10</v>
      </c>
      <c r="B75" s="360" t="s">
        <v>581</v>
      </c>
      <c r="C75" s="218" t="s">
        <v>568</v>
      </c>
      <c r="D75" s="218" t="s">
        <v>166</v>
      </c>
      <c r="E75" s="218" t="s">
        <v>165</v>
      </c>
      <c r="F75" s="218" t="s">
        <v>165</v>
      </c>
      <c r="G75" s="218">
        <v>1969</v>
      </c>
      <c r="H75" s="380">
        <v>34338.07</v>
      </c>
      <c r="I75" s="240" t="s">
        <v>927</v>
      </c>
      <c r="J75" s="214" t="s">
        <v>569</v>
      </c>
      <c r="K75" s="214" t="s">
        <v>570</v>
      </c>
      <c r="L75" s="214" t="s">
        <v>573</v>
      </c>
      <c r="M75" s="214" t="s">
        <v>573</v>
      </c>
      <c r="N75" s="214" t="s">
        <v>556</v>
      </c>
      <c r="O75" s="221">
        <v>10</v>
      </c>
      <c r="P75" s="214" t="s">
        <v>571</v>
      </c>
      <c r="Q75" s="214" t="s">
        <v>266</v>
      </c>
      <c r="R75" s="214" t="s">
        <v>215</v>
      </c>
      <c r="S75" s="214" t="s">
        <v>167</v>
      </c>
      <c r="T75" s="214" t="s">
        <v>266</v>
      </c>
      <c r="U75" s="214" t="s">
        <v>215</v>
      </c>
      <c r="V75" s="214" t="s">
        <v>266</v>
      </c>
      <c r="W75" s="214" t="s">
        <v>167</v>
      </c>
      <c r="X75" s="214"/>
      <c r="Y75" s="214">
        <v>1</v>
      </c>
      <c r="Z75" s="214" t="s">
        <v>165</v>
      </c>
      <c r="AA75" s="214" t="s">
        <v>165</v>
      </c>
    </row>
    <row r="76" spans="1:27" ht="42.75">
      <c r="A76" s="216">
        <v>11</v>
      </c>
      <c r="B76" s="360" t="s">
        <v>581</v>
      </c>
      <c r="C76" s="218" t="s">
        <v>568</v>
      </c>
      <c r="D76" s="218" t="s">
        <v>166</v>
      </c>
      <c r="E76" s="218" t="s">
        <v>165</v>
      </c>
      <c r="F76" s="218" t="s">
        <v>165</v>
      </c>
      <c r="G76" s="218">
        <v>1970</v>
      </c>
      <c r="H76" s="380">
        <v>17974.94</v>
      </c>
      <c r="I76" s="240" t="s">
        <v>927</v>
      </c>
      <c r="J76" s="214" t="s">
        <v>569</v>
      </c>
      <c r="K76" s="214" t="s">
        <v>570</v>
      </c>
      <c r="L76" s="214" t="s">
        <v>573</v>
      </c>
      <c r="M76" s="214" t="s">
        <v>573</v>
      </c>
      <c r="N76" s="214" t="s">
        <v>563</v>
      </c>
      <c r="O76" s="221">
        <v>11</v>
      </c>
      <c r="P76" s="214" t="s">
        <v>571</v>
      </c>
      <c r="Q76" s="214" t="s">
        <v>266</v>
      </c>
      <c r="R76" s="214" t="s">
        <v>215</v>
      </c>
      <c r="S76" s="214" t="s">
        <v>167</v>
      </c>
      <c r="T76" s="214" t="s">
        <v>266</v>
      </c>
      <c r="U76" s="214" t="s">
        <v>215</v>
      </c>
      <c r="V76" s="214" t="s">
        <v>266</v>
      </c>
      <c r="W76" s="214" t="s">
        <v>167</v>
      </c>
      <c r="X76" s="214"/>
      <c r="Y76" s="214">
        <v>1</v>
      </c>
      <c r="Z76" s="214" t="s">
        <v>165</v>
      </c>
      <c r="AA76" s="214" t="s">
        <v>165</v>
      </c>
    </row>
    <row r="77" spans="1:27" ht="42.75">
      <c r="A77" s="216">
        <v>12</v>
      </c>
      <c r="B77" s="360" t="s">
        <v>582</v>
      </c>
      <c r="C77" s="218" t="s">
        <v>568</v>
      </c>
      <c r="D77" s="218" t="s">
        <v>166</v>
      </c>
      <c r="E77" s="218" t="s">
        <v>165</v>
      </c>
      <c r="F77" s="218" t="s">
        <v>165</v>
      </c>
      <c r="G77" s="218">
        <v>1976</v>
      </c>
      <c r="H77" s="380">
        <v>5969.5</v>
      </c>
      <c r="I77" s="240" t="s">
        <v>927</v>
      </c>
      <c r="J77" s="214" t="s">
        <v>569</v>
      </c>
      <c r="K77" s="214" t="s">
        <v>570</v>
      </c>
      <c r="L77" s="214" t="s">
        <v>573</v>
      </c>
      <c r="M77" s="214" t="s">
        <v>573</v>
      </c>
      <c r="N77" s="214" t="s">
        <v>563</v>
      </c>
      <c r="O77" s="221">
        <v>12</v>
      </c>
      <c r="P77" s="214" t="s">
        <v>571</v>
      </c>
      <c r="Q77" s="214" t="s">
        <v>266</v>
      </c>
      <c r="R77" s="214" t="s">
        <v>215</v>
      </c>
      <c r="S77" s="214" t="s">
        <v>167</v>
      </c>
      <c r="T77" s="214" t="s">
        <v>266</v>
      </c>
      <c r="U77" s="214" t="s">
        <v>215</v>
      </c>
      <c r="V77" s="214" t="s">
        <v>266</v>
      </c>
      <c r="W77" s="214" t="s">
        <v>167</v>
      </c>
      <c r="X77" s="214"/>
      <c r="Y77" s="214">
        <v>1</v>
      </c>
      <c r="Z77" s="214" t="s">
        <v>165</v>
      </c>
      <c r="AA77" s="214" t="s">
        <v>165</v>
      </c>
    </row>
    <row r="78" spans="1:27" ht="42.75">
      <c r="A78" s="216">
        <v>13</v>
      </c>
      <c r="B78" s="360" t="s">
        <v>583</v>
      </c>
      <c r="C78" s="218" t="s">
        <v>568</v>
      </c>
      <c r="D78" s="218" t="s">
        <v>166</v>
      </c>
      <c r="E78" s="218" t="s">
        <v>165</v>
      </c>
      <c r="F78" s="218" t="s">
        <v>165</v>
      </c>
      <c r="G78" s="218">
        <v>1987</v>
      </c>
      <c r="H78" s="380">
        <v>8283.16</v>
      </c>
      <c r="I78" s="240" t="s">
        <v>927</v>
      </c>
      <c r="J78" s="214" t="s">
        <v>569</v>
      </c>
      <c r="K78" s="214" t="s">
        <v>570</v>
      </c>
      <c r="L78" s="214" t="s">
        <v>573</v>
      </c>
      <c r="M78" s="214" t="s">
        <v>573</v>
      </c>
      <c r="N78" s="214" t="s">
        <v>556</v>
      </c>
      <c r="O78" s="221">
        <v>13</v>
      </c>
      <c r="P78" s="214" t="s">
        <v>571</v>
      </c>
      <c r="Q78" s="214" t="s">
        <v>266</v>
      </c>
      <c r="R78" s="214" t="s">
        <v>215</v>
      </c>
      <c r="S78" s="214" t="s">
        <v>167</v>
      </c>
      <c r="T78" s="214" t="s">
        <v>266</v>
      </c>
      <c r="U78" s="214" t="s">
        <v>215</v>
      </c>
      <c r="V78" s="214" t="s">
        <v>266</v>
      </c>
      <c r="W78" s="214" t="s">
        <v>167</v>
      </c>
      <c r="X78" s="214"/>
      <c r="Y78" s="214">
        <v>1</v>
      </c>
      <c r="Z78" s="214" t="s">
        <v>165</v>
      </c>
      <c r="AA78" s="214" t="s">
        <v>165</v>
      </c>
    </row>
    <row r="79" spans="1:27" ht="42.75">
      <c r="A79" s="216">
        <v>14</v>
      </c>
      <c r="B79" s="360" t="s">
        <v>584</v>
      </c>
      <c r="C79" s="218" t="s">
        <v>568</v>
      </c>
      <c r="D79" s="218" t="s">
        <v>166</v>
      </c>
      <c r="E79" s="218" t="s">
        <v>165</v>
      </c>
      <c r="F79" s="218" t="s">
        <v>165</v>
      </c>
      <c r="G79" s="218">
        <v>1968</v>
      </c>
      <c r="H79" s="380">
        <v>18103.21</v>
      </c>
      <c r="I79" s="240" t="s">
        <v>927</v>
      </c>
      <c r="J79" s="214" t="s">
        <v>569</v>
      </c>
      <c r="K79" s="214" t="s">
        <v>570</v>
      </c>
      <c r="L79" s="214" t="s">
        <v>573</v>
      </c>
      <c r="M79" s="214" t="s">
        <v>573</v>
      </c>
      <c r="N79" s="214" t="s">
        <v>563</v>
      </c>
      <c r="O79" s="221">
        <v>14</v>
      </c>
      <c r="P79" s="214" t="s">
        <v>571</v>
      </c>
      <c r="Q79" s="214" t="s">
        <v>266</v>
      </c>
      <c r="R79" s="214" t="s">
        <v>215</v>
      </c>
      <c r="S79" s="214" t="s">
        <v>167</v>
      </c>
      <c r="T79" s="214" t="s">
        <v>266</v>
      </c>
      <c r="U79" s="214" t="s">
        <v>215</v>
      </c>
      <c r="V79" s="214" t="s">
        <v>266</v>
      </c>
      <c r="W79" s="214" t="s">
        <v>167</v>
      </c>
      <c r="X79" s="214"/>
      <c r="Y79" s="214">
        <v>1</v>
      </c>
      <c r="Z79" s="214" t="s">
        <v>165</v>
      </c>
      <c r="AA79" s="214" t="s">
        <v>165</v>
      </c>
    </row>
    <row r="80" spans="1:27" ht="15">
      <c r="A80" s="216">
        <v>15</v>
      </c>
      <c r="B80" s="360" t="s">
        <v>585</v>
      </c>
      <c r="C80" s="218" t="s">
        <v>586</v>
      </c>
      <c r="D80" s="218" t="s">
        <v>166</v>
      </c>
      <c r="E80" s="218" t="s">
        <v>165</v>
      </c>
      <c r="F80" s="218" t="s">
        <v>165</v>
      </c>
      <c r="G80" s="218">
        <v>2012</v>
      </c>
      <c r="H80" s="380">
        <v>4000</v>
      </c>
      <c r="I80" s="240" t="s">
        <v>927</v>
      </c>
      <c r="J80" s="214"/>
      <c r="K80" s="214" t="s">
        <v>553</v>
      </c>
      <c r="L80" s="214"/>
      <c r="M80" s="214"/>
      <c r="N80" s="214"/>
      <c r="O80" s="221">
        <v>15</v>
      </c>
      <c r="P80" s="214"/>
      <c r="Q80" s="214"/>
      <c r="R80" s="214"/>
      <c r="S80" s="214"/>
      <c r="T80" s="214"/>
      <c r="U80" s="214"/>
      <c r="V80" s="214"/>
      <c r="X80" s="214"/>
      <c r="Y80" s="214"/>
      <c r="Z80" s="214" t="s">
        <v>165</v>
      </c>
      <c r="AA80" s="214" t="s">
        <v>165</v>
      </c>
    </row>
    <row r="81" spans="1:27" s="262" customFormat="1" ht="15.75" customHeight="1">
      <c r="A81" s="469" t="s">
        <v>0</v>
      </c>
      <c r="B81" s="470" t="s">
        <v>0</v>
      </c>
      <c r="C81" s="470"/>
      <c r="D81" s="241"/>
      <c r="E81" s="241"/>
      <c r="F81" s="242"/>
      <c r="G81" s="243"/>
      <c r="H81" s="381">
        <f>SUM(H66:H80)</f>
        <v>9845446.360000003</v>
      </c>
      <c r="I81" s="253"/>
      <c r="J81" s="253"/>
      <c r="K81" s="253"/>
      <c r="L81" s="253"/>
      <c r="M81" s="253"/>
      <c r="N81" s="253"/>
      <c r="O81" s="253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</row>
    <row r="82" spans="1:27" s="262" customFormat="1" ht="14.25" customHeight="1">
      <c r="A82" s="471" t="s">
        <v>715</v>
      </c>
      <c r="B82" s="471"/>
      <c r="C82" s="471"/>
      <c r="D82" s="471"/>
      <c r="E82" s="471"/>
      <c r="F82" s="471"/>
      <c r="G82" s="471"/>
      <c r="H82" s="471"/>
      <c r="I82" s="420"/>
      <c r="J82" s="259"/>
      <c r="K82" s="259"/>
      <c r="L82" s="259"/>
      <c r="M82" s="259"/>
      <c r="N82" s="259"/>
      <c r="O82" s="259"/>
      <c r="P82" s="264"/>
      <c r="Q82" s="264"/>
      <c r="R82" s="260"/>
      <c r="S82" s="260"/>
      <c r="T82" s="260"/>
      <c r="U82" s="260"/>
      <c r="V82" s="260"/>
      <c r="W82" s="260"/>
      <c r="X82" s="260"/>
      <c r="Y82" s="260"/>
      <c r="Z82" s="260"/>
      <c r="AA82" s="260"/>
    </row>
    <row r="83" spans="1:27" ht="39" customHeight="1">
      <c r="A83" s="387">
        <v>1</v>
      </c>
      <c r="B83" s="366" t="s">
        <v>629</v>
      </c>
      <c r="C83" s="212" t="s">
        <v>630</v>
      </c>
      <c r="D83" s="218" t="s">
        <v>166</v>
      </c>
      <c r="E83" s="218" t="s">
        <v>164</v>
      </c>
      <c r="F83" s="218" t="s">
        <v>166</v>
      </c>
      <c r="G83" s="218">
        <v>1930</v>
      </c>
      <c r="H83" s="380">
        <v>214548.36</v>
      </c>
      <c r="I83" s="240" t="s">
        <v>927</v>
      </c>
      <c r="J83" s="482" t="s">
        <v>631</v>
      </c>
      <c r="K83" s="212" t="s">
        <v>632</v>
      </c>
      <c r="L83" s="491" t="s">
        <v>633</v>
      </c>
      <c r="M83" s="491"/>
      <c r="N83" s="491"/>
      <c r="O83" s="208">
        <v>1</v>
      </c>
      <c r="P83" s="489" t="s">
        <v>634</v>
      </c>
      <c r="Q83" s="489" t="s">
        <v>635</v>
      </c>
      <c r="R83" s="218" t="s">
        <v>215</v>
      </c>
      <c r="S83" s="218" t="s">
        <v>215</v>
      </c>
      <c r="T83" s="218" t="s">
        <v>215</v>
      </c>
      <c r="U83" s="218" t="s">
        <v>184</v>
      </c>
      <c r="V83" s="218" t="s">
        <v>184</v>
      </c>
      <c r="W83" s="218" t="s">
        <v>184</v>
      </c>
      <c r="X83" s="218" t="s">
        <v>636</v>
      </c>
      <c r="Y83" s="221">
        <v>2</v>
      </c>
      <c r="Z83" s="214" t="s">
        <v>637</v>
      </c>
      <c r="AA83" s="218" t="s">
        <v>165</v>
      </c>
    </row>
    <row r="84" spans="1:27" ht="57">
      <c r="A84" s="216">
        <v>2</v>
      </c>
      <c r="B84" s="363" t="s">
        <v>638</v>
      </c>
      <c r="C84" s="214" t="s">
        <v>630</v>
      </c>
      <c r="D84" s="218" t="s">
        <v>166</v>
      </c>
      <c r="E84" s="218" t="s">
        <v>164</v>
      </c>
      <c r="F84" s="218" t="s">
        <v>639</v>
      </c>
      <c r="G84" s="218">
        <v>1970</v>
      </c>
      <c r="H84" s="380">
        <v>337459.27</v>
      </c>
      <c r="I84" s="240" t="s">
        <v>927</v>
      </c>
      <c r="J84" s="482"/>
      <c r="K84" s="214" t="s">
        <v>632</v>
      </c>
      <c r="L84" s="492"/>
      <c r="M84" s="492"/>
      <c r="N84" s="492"/>
      <c r="O84" s="208">
        <v>2</v>
      </c>
      <c r="P84" s="489"/>
      <c r="Q84" s="489"/>
      <c r="R84" s="218" t="s">
        <v>215</v>
      </c>
      <c r="S84" s="218" t="s">
        <v>215</v>
      </c>
      <c r="T84" s="218" t="s">
        <v>215</v>
      </c>
      <c r="U84" s="218" t="s">
        <v>184</v>
      </c>
      <c r="V84" s="218" t="s">
        <v>184</v>
      </c>
      <c r="W84" s="218" t="s">
        <v>184</v>
      </c>
      <c r="X84" s="214" t="s">
        <v>640</v>
      </c>
      <c r="Y84" s="221">
        <v>3</v>
      </c>
      <c r="Z84" s="214" t="s">
        <v>637</v>
      </c>
      <c r="AA84" s="218" t="s">
        <v>165</v>
      </c>
    </row>
    <row r="85" spans="1:27" ht="114">
      <c r="A85" s="216">
        <v>3</v>
      </c>
      <c r="B85" s="363" t="s">
        <v>641</v>
      </c>
      <c r="C85" s="41" t="s">
        <v>929</v>
      </c>
      <c r="D85" s="218" t="s">
        <v>165</v>
      </c>
      <c r="E85" s="218" t="s">
        <v>164</v>
      </c>
      <c r="F85" s="218" t="s">
        <v>166</v>
      </c>
      <c r="G85" s="218">
        <v>1928</v>
      </c>
      <c r="H85" s="380">
        <v>266054.22</v>
      </c>
      <c r="I85" s="240" t="s">
        <v>927</v>
      </c>
      <c r="J85" s="482"/>
      <c r="K85" s="214" t="s">
        <v>632</v>
      </c>
      <c r="L85" s="492"/>
      <c r="M85" s="492"/>
      <c r="N85" s="492"/>
      <c r="O85" s="208">
        <v>3</v>
      </c>
      <c r="P85" s="489"/>
      <c r="Q85" s="208"/>
      <c r="R85" s="218" t="s">
        <v>215</v>
      </c>
      <c r="S85" s="218" t="s">
        <v>215</v>
      </c>
      <c r="T85" s="218" t="s">
        <v>215</v>
      </c>
      <c r="U85" s="218" t="s">
        <v>184</v>
      </c>
      <c r="V85" s="218" t="s">
        <v>184</v>
      </c>
      <c r="W85" s="218" t="s">
        <v>184</v>
      </c>
      <c r="X85" s="214" t="s">
        <v>642</v>
      </c>
      <c r="Y85" s="221">
        <v>1</v>
      </c>
      <c r="Z85" s="214" t="s">
        <v>637</v>
      </c>
      <c r="AA85" s="218" t="s">
        <v>165</v>
      </c>
    </row>
    <row r="86" spans="1:27" ht="28.5">
      <c r="A86" s="216">
        <v>4</v>
      </c>
      <c r="B86" s="363" t="s">
        <v>643</v>
      </c>
      <c r="C86" s="214" t="s">
        <v>644</v>
      </c>
      <c r="D86" s="218" t="s">
        <v>166</v>
      </c>
      <c r="E86" s="218" t="s">
        <v>164</v>
      </c>
      <c r="F86" s="218" t="s">
        <v>639</v>
      </c>
      <c r="G86" s="218">
        <v>1995</v>
      </c>
      <c r="H86" s="380">
        <v>27500</v>
      </c>
      <c r="I86" s="240" t="s">
        <v>927</v>
      </c>
      <c r="J86" s="483"/>
      <c r="K86" s="214" t="s">
        <v>632</v>
      </c>
      <c r="L86" s="492"/>
      <c r="M86" s="492"/>
      <c r="N86" s="492"/>
      <c r="O86" s="208">
        <v>4</v>
      </c>
      <c r="P86" s="489"/>
      <c r="Q86" s="214"/>
      <c r="R86" s="218" t="s">
        <v>215</v>
      </c>
      <c r="S86" s="218" t="s">
        <v>215</v>
      </c>
      <c r="T86" s="218" t="s">
        <v>215</v>
      </c>
      <c r="U86" s="218" t="s">
        <v>184</v>
      </c>
      <c r="V86" s="218" t="s">
        <v>184</v>
      </c>
      <c r="W86" s="218" t="s">
        <v>184</v>
      </c>
      <c r="X86" s="214" t="s">
        <v>645</v>
      </c>
      <c r="Y86" s="221">
        <v>1</v>
      </c>
      <c r="Z86" s="221" t="s">
        <v>165</v>
      </c>
      <c r="AA86" s="218" t="s">
        <v>165</v>
      </c>
    </row>
    <row r="87" spans="1:27" ht="28.5">
      <c r="A87" s="216">
        <v>5</v>
      </c>
      <c r="B87" s="363" t="s">
        <v>646</v>
      </c>
      <c r="C87" s="214"/>
      <c r="D87" s="218" t="s">
        <v>166</v>
      </c>
      <c r="E87" s="218" t="s">
        <v>164</v>
      </c>
      <c r="F87" s="218" t="s">
        <v>639</v>
      </c>
      <c r="G87" s="218">
        <v>1991</v>
      </c>
      <c r="H87" s="380">
        <v>69845</v>
      </c>
      <c r="I87" s="240" t="s">
        <v>927</v>
      </c>
      <c r="J87" s="214"/>
      <c r="K87" s="214" t="s">
        <v>632</v>
      </c>
      <c r="L87" s="492"/>
      <c r="M87" s="492"/>
      <c r="N87" s="492"/>
      <c r="O87" s="208">
        <v>5</v>
      </c>
      <c r="P87" s="489"/>
      <c r="Q87" s="214"/>
      <c r="R87" s="218" t="s">
        <v>266</v>
      </c>
      <c r="S87" s="218" t="s">
        <v>266</v>
      </c>
      <c r="T87" s="218" t="s">
        <v>266</v>
      </c>
      <c r="U87" s="218" t="s">
        <v>266</v>
      </c>
      <c r="V87" s="218" t="s">
        <v>266</v>
      </c>
      <c r="W87" s="218" t="s">
        <v>266</v>
      </c>
      <c r="X87" s="221"/>
      <c r="Y87" s="221"/>
      <c r="Z87" s="221"/>
      <c r="AA87" s="218" t="s">
        <v>165</v>
      </c>
    </row>
    <row r="88" spans="1:27" ht="28.5">
      <c r="A88" s="216">
        <v>6</v>
      </c>
      <c r="B88" s="363" t="s">
        <v>647</v>
      </c>
      <c r="C88" s="214"/>
      <c r="D88" s="218" t="s">
        <v>166</v>
      </c>
      <c r="E88" s="218" t="s">
        <v>164</v>
      </c>
      <c r="F88" s="218" t="s">
        <v>165</v>
      </c>
      <c r="G88" s="218">
        <v>1991</v>
      </c>
      <c r="H88" s="380">
        <v>66510</v>
      </c>
      <c r="I88" s="240" t="s">
        <v>927</v>
      </c>
      <c r="J88" s="214"/>
      <c r="K88" s="214" t="s">
        <v>632</v>
      </c>
      <c r="L88" s="492"/>
      <c r="M88" s="492"/>
      <c r="N88" s="492"/>
      <c r="O88" s="208">
        <v>6</v>
      </c>
      <c r="P88" s="489"/>
      <c r="Q88" s="214"/>
      <c r="R88" s="218" t="s">
        <v>266</v>
      </c>
      <c r="S88" s="218" t="s">
        <v>266</v>
      </c>
      <c r="T88" s="218" t="s">
        <v>266</v>
      </c>
      <c r="U88" s="218" t="s">
        <v>266</v>
      </c>
      <c r="V88" s="218" t="s">
        <v>266</v>
      </c>
      <c r="W88" s="218" t="s">
        <v>266</v>
      </c>
      <c r="X88" s="221"/>
      <c r="Y88" s="221"/>
      <c r="Z88" s="221"/>
      <c r="AA88" s="218" t="s">
        <v>165</v>
      </c>
    </row>
    <row r="89" spans="1:27" ht="114">
      <c r="A89" s="216">
        <v>7</v>
      </c>
      <c r="B89" s="363" t="s">
        <v>648</v>
      </c>
      <c r="C89" s="214" t="s">
        <v>551</v>
      </c>
      <c r="D89" s="218" t="s">
        <v>166</v>
      </c>
      <c r="E89" s="218" t="s">
        <v>164</v>
      </c>
      <c r="F89" s="218" t="s">
        <v>639</v>
      </c>
      <c r="G89" s="218">
        <v>2013</v>
      </c>
      <c r="H89" s="380">
        <v>2209038.3</v>
      </c>
      <c r="I89" s="240" t="s">
        <v>927</v>
      </c>
      <c r="J89" s="215" t="s">
        <v>649</v>
      </c>
      <c r="K89" s="214" t="s">
        <v>632</v>
      </c>
      <c r="L89" s="221" t="s">
        <v>650</v>
      </c>
      <c r="M89" s="221" t="s">
        <v>651</v>
      </c>
      <c r="N89" s="214" t="s">
        <v>652</v>
      </c>
      <c r="O89" s="208">
        <v>7</v>
      </c>
      <c r="P89" s="489"/>
      <c r="Q89" s="214"/>
      <c r="R89" s="218" t="s">
        <v>184</v>
      </c>
      <c r="S89" s="218" t="s">
        <v>267</v>
      </c>
      <c r="T89" s="218" t="s">
        <v>267</v>
      </c>
      <c r="U89" s="218" t="s">
        <v>267</v>
      </c>
      <c r="V89" s="218" t="s">
        <v>267</v>
      </c>
      <c r="W89" s="218" t="s">
        <v>267</v>
      </c>
      <c r="X89" s="221" t="s">
        <v>653</v>
      </c>
      <c r="Y89" s="221">
        <v>2</v>
      </c>
      <c r="Z89" s="218" t="s">
        <v>165</v>
      </c>
      <c r="AA89" s="218" t="s">
        <v>165</v>
      </c>
    </row>
    <row r="90" spans="1:27" s="262" customFormat="1" ht="18" customHeight="1">
      <c r="A90" s="469" t="s">
        <v>0</v>
      </c>
      <c r="B90" s="470" t="s">
        <v>0</v>
      </c>
      <c r="C90" s="470"/>
      <c r="D90" s="241"/>
      <c r="E90" s="241"/>
      <c r="F90" s="242"/>
      <c r="G90" s="243"/>
      <c r="H90" s="381">
        <f>SUM(H83:H89)</f>
        <v>3190955.15</v>
      </c>
      <c r="I90" s="253"/>
      <c r="J90" s="253"/>
      <c r="K90" s="253"/>
      <c r="L90" s="253"/>
      <c r="M90" s="253"/>
      <c r="N90" s="253"/>
      <c r="O90" s="253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</row>
    <row r="91" spans="1:27" s="262" customFormat="1" ht="14.25" customHeight="1">
      <c r="A91" s="471" t="s">
        <v>925</v>
      </c>
      <c r="B91" s="471"/>
      <c r="C91" s="471"/>
      <c r="D91" s="471"/>
      <c r="E91" s="471"/>
      <c r="F91" s="471"/>
      <c r="G91" s="471"/>
      <c r="H91" s="471"/>
      <c r="I91" s="217"/>
      <c r="J91" s="259"/>
      <c r="K91" s="259"/>
      <c r="L91" s="259"/>
      <c r="M91" s="259"/>
      <c r="N91" s="259"/>
      <c r="O91" s="259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</row>
    <row r="92" spans="1:27" ht="57">
      <c r="A92" s="216">
        <v>1</v>
      </c>
      <c r="B92" s="360" t="s">
        <v>721</v>
      </c>
      <c r="C92" s="218" t="s">
        <v>722</v>
      </c>
      <c r="D92" s="218" t="s">
        <v>166</v>
      </c>
      <c r="E92" s="41"/>
      <c r="F92" s="218" t="s">
        <v>166</v>
      </c>
      <c r="G92" s="218"/>
      <c r="H92" s="382">
        <v>1467000</v>
      </c>
      <c r="I92" s="236" t="s">
        <v>177</v>
      </c>
      <c r="J92" s="214" t="s">
        <v>723</v>
      </c>
      <c r="K92" s="214" t="s">
        <v>724</v>
      </c>
      <c r="L92" s="214" t="s">
        <v>725</v>
      </c>
      <c r="M92" s="214" t="s">
        <v>726</v>
      </c>
      <c r="N92" s="214" t="s">
        <v>727</v>
      </c>
      <c r="O92" s="221">
        <v>1</v>
      </c>
      <c r="P92" s="221"/>
      <c r="Q92" s="221"/>
      <c r="R92" s="218" t="s">
        <v>267</v>
      </c>
      <c r="S92" s="218" t="s">
        <v>728</v>
      </c>
      <c r="T92" s="218" t="s">
        <v>267</v>
      </c>
      <c r="U92" s="218" t="s">
        <v>267</v>
      </c>
      <c r="V92" s="218" t="s">
        <v>267</v>
      </c>
      <c r="W92" s="218" t="s">
        <v>267</v>
      </c>
      <c r="X92" s="218" t="s">
        <v>729</v>
      </c>
      <c r="Y92" s="218">
        <v>2</v>
      </c>
      <c r="Z92" s="218" t="s">
        <v>166</v>
      </c>
      <c r="AA92" s="218" t="s">
        <v>165</v>
      </c>
    </row>
    <row r="93" spans="1:27" ht="42.75">
      <c r="A93" s="216">
        <v>2</v>
      </c>
      <c r="B93" s="360" t="s">
        <v>730</v>
      </c>
      <c r="C93" s="218" t="s">
        <v>722</v>
      </c>
      <c r="D93" s="218" t="s">
        <v>166</v>
      </c>
      <c r="E93" s="41"/>
      <c r="F93" s="218" t="s">
        <v>166</v>
      </c>
      <c r="G93" s="218">
        <v>1978</v>
      </c>
      <c r="H93" s="382">
        <v>4208000</v>
      </c>
      <c r="I93" s="236" t="s">
        <v>177</v>
      </c>
      <c r="J93" s="214" t="s">
        <v>723</v>
      </c>
      <c r="K93" s="214" t="s">
        <v>724</v>
      </c>
      <c r="L93" s="214" t="s">
        <v>725</v>
      </c>
      <c r="M93" s="214" t="s">
        <v>731</v>
      </c>
      <c r="N93" s="214" t="s">
        <v>732</v>
      </c>
      <c r="O93" s="221">
        <v>2</v>
      </c>
      <c r="P93" s="221"/>
      <c r="Q93" s="221"/>
      <c r="R93" s="218" t="s">
        <v>267</v>
      </c>
      <c r="S93" s="218" t="s">
        <v>728</v>
      </c>
      <c r="T93" s="218" t="s">
        <v>267</v>
      </c>
      <c r="U93" s="218" t="s">
        <v>267</v>
      </c>
      <c r="V93" s="218" t="s">
        <v>267</v>
      </c>
      <c r="W93" s="218" t="s">
        <v>267</v>
      </c>
      <c r="X93" s="218" t="s">
        <v>733</v>
      </c>
      <c r="Y93" s="218">
        <v>3</v>
      </c>
      <c r="Z93" s="218" t="s">
        <v>166</v>
      </c>
      <c r="AA93" s="218" t="s">
        <v>165</v>
      </c>
    </row>
    <row r="94" spans="1:27" ht="42.75">
      <c r="A94" s="216">
        <v>3</v>
      </c>
      <c r="B94" s="360" t="s">
        <v>734</v>
      </c>
      <c r="C94" s="218" t="s">
        <v>735</v>
      </c>
      <c r="D94" s="41" t="s">
        <v>165</v>
      </c>
      <c r="E94" s="41"/>
      <c r="F94" s="218" t="s">
        <v>165</v>
      </c>
      <c r="G94" s="218">
        <v>1980</v>
      </c>
      <c r="H94" s="383">
        <v>5844.17</v>
      </c>
      <c r="I94" s="235" t="s">
        <v>927</v>
      </c>
      <c r="J94" s="214"/>
      <c r="K94" s="214" t="s">
        <v>724</v>
      </c>
      <c r="L94" s="214" t="s">
        <v>736</v>
      </c>
      <c r="M94" s="214"/>
      <c r="N94" s="214" t="s">
        <v>737</v>
      </c>
      <c r="O94" s="221">
        <v>3</v>
      </c>
      <c r="P94" s="221"/>
      <c r="Q94" s="221"/>
      <c r="R94" s="218" t="s">
        <v>184</v>
      </c>
      <c r="S94" s="218" t="s">
        <v>480</v>
      </c>
      <c r="T94" s="218" t="s">
        <v>480</v>
      </c>
      <c r="U94" s="218" t="s">
        <v>184</v>
      </c>
      <c r="V94" s="218" t="s">
        <v>480</v>
      </c>
      <c r="W94" s="218" t="s">
        <v>184</v>
      </c>
      <c r="X94" s="218" t="s">
        <v>738</v>
      </c>
      <c r="Y94" s="218" t="s">
        <v>739</v>
      </c>
      <c r="Z94" s="218" t="s">
        <v>165</v>
      </c>
      <c r="AA94" s="218" t="s">
        <v>165</v>
      </c>
    </row>
    <row r="95" spans="1:27" ht="57">
      <c r="A95" s="216">
        <v>4</v>
      </c>
      <c r="B95" s="360" t="s">
        <v>465</v>
      </c>
      <c r="C95" s="218" t="s">
        <v>740</v>
      </c>
      <c r="D95" s="218" t="s">
        <v>166</v>
      </c>
      <c r="E95" s="41"/>
      <c r="F95" s="218" t="s">
        <v>165</v>
      </c>
      <c r="G95" s="218">
        <v>1995</v>
      </c>
      <c r="H95" s="382">
        <v>1084000</v>
      </c>
      <c r="I95" s="236" t="s">
        <v>177</v>
      </c>
      <c r="J95" s="214" t="s">
        <v>741</v>
      </c>
      <c r="K95" s="214" t="s">
        <v>742</v>
      </c>
      <c r="L95" s="214" t="s">
        <v>743</v>
      </c>
      <c r="M95" s="214"/>
      <c r="N95" s="214" t="s">
        <v>744</v>
      </c>
      <c r="O95" s="221">
        <v>4</v>
      </c>
      <c r="P95" s="221"/>
      <c r="Q95" s="221"/>
      <c r="R95" s="218" t="s">
        <v>184</v>
      </c>
      <c r="S95" s="218" t="s">
        <v>184</v>
      </c>
      <c r="T95" s="218" t="s">
        <v>267</v>
      </c>
      <c r="U95" s="218" t="s">
        <v>267</v>
      </c>
      <c r="V95" s="218" t="s">
        <v>267</v>
      </c>
      <c r="W95" s="218" t="s">
        <v>267</v>
      </c>
      <c r="X95" s="218" t="s">
        <v>745</v>
      </c>
      <c r="Y95" s="218" t="s">
        <v>746</v>
      </c>
      <c r="Z95" s="218" t="s">
        <v>165</v>
      </c>
      <c r="AA95" s="218" t="s">
        <v>165</v>
      </c>
    </row>
    <row r="96" spans="1:27" ht="30">
      <c r="A96" s="216">
        <v>5</v>
      </c>
      <c r="B96" s="360" t="s">
        <v>747</v>
      </c>
      <c r="C96" s="218" t="s">
        <v>740</v>
      </c>
      <c r="D96" s="218" t="s">
        <v>166</v>
      </c>
      <c r="E96" s="41"/>
      <c r="F96" s="218" t="s">
        <v>165</v>
      </c>
      <c r="G96" s="218">
        <v>2011</v>
      </c>
      <c r="H96" s="384">
        <v>524112.86</v>
      </c>
      <c r="I96" s="236" t="s">
        <v>927</v>
      </c>
      <c r="J96" s="214" t="s">
        <v>748</v>
      </c>
      <c r="K96" s="214" t="s">
        <v>724</v>
      </c>
      <c r="L96" s="214" t="s">
        <v>479</v>
      </c>
      <c r="M96" s="214" t="s">
        <v>266</v>
      </c>
      <c r="N96" s="214" t="s">
        <v>266</v>
      </c>
      <c r="O96" s="221">
        <v>5</v>
      </c>
      <c r="P96" s="221"/>
      <c r="Q96" s="221"/>
      <c r="R96" s="218" t="s">
        <v>749</v>
      </c>
      <c r="S96" s="218" t="s">
        <v>750</v>
      </c>
      <c r="T96" s="218" t="s">
        <v>750</v>
      </c>
      <c r="U96" s="218" t="s">
        <v>266</v>
      </c>
      <c r="V96" s="218" t="s">
        <v>266</v>
      </c>
      <c r="W96" s="218" t="s">
        <v>266</v>
      </c>
      <c r="X96" s="218" t="s">
        <v>751</v>
      </c>
      <c r="Y96" s="218" t="s">
        <v>266</v>
      </c>
      <c r="Z96" s="218" t="s">
        <v>266</v>
      </c>
      <c r="AA96" s="218" t="s">
        <v>266</v>
      </c>
    </row>
    <row r="97" spans="1:27" s="262" customFormat="1" ht="18" customHeight="1">
      <c r="A97" s="469" t="s">
        <v>0</v>
      </c>
      <c r="B97" s="470" t="s">
        <v>0</v>
      </c>
      <c r="C97" s="470"/>
      <c r="D97" s="241"/>
      <c r="E97" s="241"/>
      <c r="F97" s="242"/>
      <c r="G97" s="243"/>
      <c r="H97" s="381">
        <f>SUM(H92:H96)</f>
        <v>7288957.03</v>
      </c>
      <c r="I97" s="253"/>
      <c r="J97" s="253"/>
      <c r="K97" s="253"/>
      <c r="L97" s="253"/>
      <c r="M97" s="253"/>
      <c r="N97" s="253"/>
      <c r="O97" s="253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</row>
    <row r="98" spans="1:27" s="262" customFormat="1" ht="14.25" customHeight="1">
      <c r="A98" s="471" t="s">
        <v>1093</v>
      </c>
      <c r="B98" s="471"/>
      <c r="C98" s="471"/>
      <c r="D98" s="471"/>
      <c r="E98" s="471"/>
      <c r="F98" s="471"/>
      <c r="G98" s="471"/>
      <c r="H98" s="471"/>
      <c r="I98" s="217"/>
      <c r="J98" s="259"/>
      <c r="K98" s="259"/>
      <c r="L98" s="259"/>
      <c r="M98" s="259"/>
      <c r="N98" s="259"/>
      <c r="O98" s="259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</row>
    <row r="99" spans="1:27" s="124" customFormat="1" ht="92.25" customHeight="1">
      <c r="A99" s="389">
        <v>1</v>
      </c>
      <c r="B99" s="390" t="s">
        <v>1120</v>
      </c>
      <c r="C99" s="391" t="s">
        <v>1121</v>
      </c>
      <c r="D99" s="392" t="s">
        <v>166</v>
      </c>
      <c r="E99" s="392" t="s">
        <v>165</v>
      </c>
      <c r="F99" s="392" t="s">
        <v>165</v>
      </c>
      <c r="G99" s="417">
        <v>1983</v>
      </c>
      <c r="H99" s="430">
        <v>10389000</v>
      </c>
      <c r="I99" s="236" t="s">
        <v>1168</v>
      </c>
      <c r="J99" s="486" t="s">
        <v>1167</v>
      </c>
      <c r="K99" s="393" t="s">
        <v>1122</v>
      </c>
      <c r="L99" s="393" t="s">
        <v>1123</v>
      </c>
      <c r="M99" s="391" t="s">
        <v>1124</v>
      </c>
      <c r="N99" s="391" t="s">
        <v>1125</v>
      </c>
      <c r="O99" s="391">
        <v>1</v>
      </c>
      <c r="P99" s="391"/>
      <c r="Q99" s="391"/>
      <c r="R99" s="393" t="s">
        <v>184</v>
      </c>
      <c r="S99" s="393" t="s">
        <v>267</v>
      </c>
      <c r="T99" s="393" t="s">
        <v>267</v>
      </c>
      <c r="U99" s="393" t="s">
        <v>267</v>
      </c>
      <c r="V99" s="393" t="s">
        <v>266</v>
      </c>
      <c r="W99" s="393" t="s">
        <v>184</v>
      </c>
      <c r="X99" s="393">
        <v>2209.4</v>
      </c>
      <c r="Y99" s="393">
        <v>3</v>
      </c>
      <c r="Z99" s="393" t="s">
        <v>166</v>
      </c>
      <c r="AA99" s="393" t="s">
        <v>166</v>
      </c>
    </row>
    <row r="100" spans="1:27" s="124" customFormat="1" ht="60">
      <c r="A100" s="394">
        <v>2</v>
      </c>
      <c r="B100" s="390" t="s">
        <v>1126</v>
      </c>
      <c r="C100" s="391" t="s">
        <v>1127</v>
      </c>
      <c r="D100" s="392" t="s">
        <v>166</v>
      </c>
      <c r="E100" s="392" t="s">
        <v>165</v>
      </c>
      <c r="F100" s="392" t="s">
        <v>165</v>
      </c>
      <c r="G100" s="417" t="s">
        <v>1128</v>
      </c>
      <c r="H100" s="430">
        <v>46000</v>
      </c>
      <c r="I100" s="236" t="s">
        <v>1168</v>
      </c>
      <c r="J100" s="487"/>
      <c r="K100" s="393" t="s">
        <v>1122</v>
      </c>
      <c r="L100" s="393" t="s">
        <v>1032</v>
      </c>
      <c r="M100" s="391" t="s">
        <v>1129</v>
      </c>
      <c r="N100" s="391" t="s">
        <v>1130</v>
      </c>
      <c r="O100" s="391">
        <v>2</v>
      </c>
      <c r="P100" s="391"/>
      <c r="Q100" s="391"/>
      <c r="R100" s="393" t="s">
        <v>184</v>
      </c>
      <c r="S100" s="393" t="s">
        <v>267</v>
      </c>
      <c r="T100" s="393" t="s">
        <v>266</v>
      </c>
      <c r="U100" s="393" t="s">
        <v>267</v>
      </c>
      <c r="V100" s="393" t="s">
        <v>266</v>
      </c>
      <c r="W100" s="393" t="s">
        <v>184</v>
      </c>
      <c r="X100" s="393">
        <v>27.24</v>
      </c>
      <c r="Y100" s="393">
        <v>1</v>
      </c>
      <c r="Z100" s="393" t="s">
        <v>165</v>
      </c>
      <c r="AA100" s="393" t="s">
        <v>165</v>
      </c>
    </row>
    <row r="101" spans="1:27" s="124" customFormat="1" ht="60">
      <c r="A101" s="394">
        <v>3</v>
      </c>
      <c r="B101" s="390" t="s">
        <v>1131</v>
      </c>
      <c r="C101" s="391" t="s">
        <v>1127</v>
      </c>
      <c r="D101" s="392" t="s">
        <v>166</v>
      </c>
      <c r="E101" s="392" t="s">
        <v>165</v>
      </c>
      <c r="F101" s="392" t="s">
        <v>165</v>
      </c>
      <c r="G101" s="417" t="s">
        <v>1128</v>
      </c>
      <c r="H101" s="430">
        <v>66000</v>
      </c>
      <c r="I101" s="236" t="s">
        <v>1168</v>
      </c>
      <c r="J101" s="487"/>
      <c r="K101" s="393" t="s">
        <v>1122</v>
      </c>
      <c r="L101" s="393" t="s">
        <v>1027</v>
      </c>
      <c r="M101" s="391" t="s">
        <v>1129</v>
      </c>
      <c r="N101" s="391" t="s">
        <v>1130</v>
      </c>
      <c r="O101" s="391">
        <v>3</v>
      </c>
      <c r="P101" s="391"/>
      <c r="Q101" s="391"/>
      <c r="R101" s="393" t="s">
        <v>184</v>
      </c>
      <c r="S101" s="393" t="s">
        <v>184</v>
      </c>
      <c r="T101" s="393" t="s">
        <v>266</v>
      </c>
      <c r="U101" s="393" t="s">
        <v>267</v>
      </c>
      <c r="V101" s="393" t="s">
        <v>266</v>
      </c>
      <c r="W101" s="393" t="s">
        <v>184</v>
      </c>
      <c r="X101" s="393">
        <v>32.3</v>
      </c>
      <c r="Y101" s="393">
        <v>1</v>
      </c>
      <c r="Z101" s="393" t="s">
        <v>165</v>
      </c>
      <c r="AA101" s="393" t="s">
        <v>165</v>
      </c>
    </row>
    <row r="102" spans="1:27" s="124" customFormat="1" ht="60">
      <c r="A102" s="394">
        <v>4</v>
      </c>
      <c r="B102" s="390" t="s">
        <v>1132</v>
      </c>
      <c r="C102" s="391" t="s">
        <v>1133</v>
      </c>
      <c r="D102" s="392" t="s">
        <v>166</v>
      </c>
      <c r="E102" s="392" t="s">
        <v>165</v>
      </c>
      <c r="F102" s="392" t="s">
        <v>165</v>
      </c>
      <c r="G102" s="417" t="s">
        <v>1134</v>
      </c>
      <c r="H102" s="430">
        <v>1038000</v>
      </c>
      <c r="I102" s="236" t="s">
        <v>1168</v>
      </c>
      <c r="J102" s="487"/>
      <c r="K102" s="393" t="s">
        <v>1122</v>
      </c>
      <c r="L102" s="393" t="s">
        <v>1032</v>
      </c>
      <c r="M102" s="391" t="s">
        <v>1129</v>
      </c>
      <c r="N102" s="391" t="s">
        <v>1130</v>
      </c>
      <c r="O102" s="391">
        <v>4</v>
      </c>
      <c r="P102" s="391"/>
      <c r="Q102" s="391"/>
      <c r="R102" s="393" t="s">
        <v>184</v>
      </c>
      <c r="S102" s="393" t="s">
        <v>184</v>
      </c>
      <c r="T102" s="393" t="s">
        <v>184</v>
      </c>
      <c r="U102" s="393" t="s">
        <v>267</v>
      </c>
      <c r="V102" s="393" t="s">
        <v>266</v>
      </c>
      <c r="W102" s="393" t="s">
        <v>184</v>
      </c>
      <c r="X102" s="393">
        <v>220.8</v>
      </c>
      <c r="Y102" s="393">
        <v>2</v>
      </c>
      <c r="Z102" s="393" t="s">
        <v>165</v>
      </c>
      <c r="AA102" s="393" t="s">
        <v>165</v>
      </c>
    </row>
    <row r="103" spans="1:27" s="124" customFormat="1" ht="60">
      <c r="A103" s="394">
        <v>5</v>
      </c>
      <c r="B103" s="395" t="s">
        <v>1135</v>
      </c>
      <c r="C103" s="396" t="s">
        <v>1136</v>
      </c>
      <c r="D103" s="397" t="s">
        <v>166</v>
      </c>
      <c r="E103" s="392" t="s">
        <v>165</v>
      </c>
      <c r="F103" s="397" t="s">
        <v>165</v>
      </c>
      <c r="G103" s="418">
        <v>1995</v>
      </c>
      <c r="H103" s="430">
        <v>1286000</v>
      </c>
      <c r="I103" s="236" t="s">
        <v>1168</v>
      </c>
      <c r="J103" s="488"/>
      <c r="K103" s="393" t="s">
        <v>1122</v>
      </c>
      <c r="L103" s="393" t="s">
        <v>1032</v>
      </c>
      <c r="M103" s="391" t="s">
        <v>1129</v>
      </c>
      <c r="N103" s="391" t="s">
        <v>1130</v>
      </c>
      <c r="O103" s="391">
        <v>5</v>
      </c>
      <c r="P103" s="391"/>
      <c r="Q103" s="391"/>
      <c r="R103" s="393" t="s">
        <v>184</v>
      </c>
      <c r="S103" s="393" t="s">
        <v>184</v>
      </c>
      <c r="T103" s="393" t="s">
        <v>267</v>
      </c>
      <c r="U103" s="393" t="s">
        <v>267</v>
      </c>
      <c r="V103" s="393" t="s">
        <v>266</v>
      </c>
      <c r="W103" s="393" t="s">
        <v>184</v>
      </c>
      <c r="X103" s="393">
        <v>432.8</v>
      </c>
      <c r="Y103" s="393">
        <v>2</v>
      </c>
      <c r="Z103" s="393" t="s">
        <v>166</v>
      </c>
      <c r="AA103" s="393" t="s">
        <v>165</v>
      </c>
    </row>
    <row r="104" spans="1:27" s="262" customFormat="1" ht="18" customHeight="1" thickBot="1">
      <c r="A104" s="469" t="s">
        <v>0</v>
      </c>
      <c r="B104" s="470" t="s">
        <v>0</v>
      </c>
      <c r="C104" s="470"/>
      <c r="D104" s="247"/>
      <c r="E104" s="247"/>
      <c r="F104" s="248"/>
      <c r="G104" s="249"/>
      <c r="H104" s="460">
        <f>SUM(H99:H103)</f>
        <v>12825000</v>
      </c>
      <c r="I104" s="419"/>
      <c r="J104" s="253"/>
      <c r="K104" s="253"/>
      <c r="L104" s="253"/>
      <c r="M104" s="253"/>
      <c r="N104" s="253"/>
      <c r="O104" s="253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</row>
    <row r="105" spans="1:27" s="262" customFormat="1" ht="16.5" thickBot="1">
      <c r="A105" s="385"/>
      <c r="B105" s="367"/>
      <c r="F105" s="484" t="s">
        <v>82</v>
      </c>
      <c r="G105" s="485"/>
      <c r="H105" s="466">
        <f>SUM(H104,H97,H90,H81,H64,H54,H49,H41,H36,H31,H20)</f>
        <v>99155383.82000001</v>
      </c>
      <c r="I105" s="254"/>
      <c r="J105" s="254"/>
      <c r="P105" s="263"/>
      <c r="Q105" s="263"/>
      <c r="R105" s="263"/>
      <c r="S105" s="263"/>
      <c r="T105" s="263"/>
      <c r="U105" s="263"/>
      <c r="V105" s="263"/>
      <c r="W105" s="263"/>
      <c r="X105" s="263"/>
      <c r="Y105" s="263"/>
      <c r="Z105" s="263"/>
      <c r="AA105" s="263"/>
    </row>
    <row r="106" spans="1:27" s="262" customFormat="1" ht="15">
      <c r="A106" s="385"/>
      <c r="B106" s="356"/>
      <c r="C106" s="250"/>
      <c r="D106" s="256"/>
      <c r="E106" s="256"/>
      <c r="F106" s="257"/>
      <c r="G106" s="254"/>
      <c r="H106" s="368"/>
      <c r="I106" s="254"/>
      <c r="J106" s="254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</row>
    <row r="107" spans="1:27" s="262" customFormat="1" ht="15">
      <c r="A107" s="385"/>
      <c r="B107" s="356"/>
      <c r="C107" s="250"/>
      <c r="D107" s="256"/>
      <c r="E107" s="256"/>
      <c r="F107" s="257"/>
      <c r="G107" s="254"/>
      <c r="H107" s="368"/>
      <c r="I107" s="254"/>
      <c r="J107" s="254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</row>
    <row r="108" spans="1:27" s="262" customFormat="1" ht="15">
      <c r="A108" s="385"/>
      <c r="B108" s="356" t="s">
        <v>96</v>
      </c>
      <c r="C108" s="250"/>
      <c r="D108" s="256"/>
      <c r="E108" s="256"/>
      <c r="F108" s="257"/>
      <c r="G108" s="254"/>
      <c r="H108" s="368">
        <v>99158197.82</v>
      </c>
      <c r="I108" s="254"/>
      <c r="J108" s="254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</row>
    <row r="109" ht="12.75" customHeight="1"/>
    <row r="110" spans="1:27" s="262" customFormat="1" ht="15">
      <c r="A110" s="385"/>
      <c r="B110" s="356"/>
      <c r="C110" s="250"/>
      <c r="D110" s="256"/>
      <c r="E110" s="256"/>
      <c r="F110" s="257"/>
      <c r="G110" s="254"/>
      <c r="H110" s="368"/>
      <c r="I110" s="254"/>
      <c r="J110" s="254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</row>
    <row r="111" spans="1:27" s="262" customFormat="1" ht="15">
      <c r="A111" s="385"/>
      <c r="B111" s="356"/>
      <c r="C111" s="250"/>
      <c r="D111" s="256"/>
      <c r="E111" s="256"/>
      <c r="F111" s="257"/>
      <c r="G111" s="254"/>
      <c r="H111" s="368"/>
      <c r="I111" s="254"/>
      <c r="J111" s="254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</row>
    <row r="113" ht="21.75" customHeight="1"/>
  </sheetData>
  <sheetProtection/>
  <mergeCells count="50">
    <mergeCell ref="J51:J53"/>
    <mergeCell ref="A37:H37"/>
    <mergeCell ref="P83:P89"/>
    <mergeCell ref="A20:C20"/>
    <mergeCell ref="Q83:Q84"/>
    <mergeCell ref="L83:N88"/>
    <mergeCell ref="A31:C31"/>
    <mergeCell ref="A55:H55"/>
    <mergeCell ref="A32:H32"/>
    <mergeCell ref="A65:H65"/>
    <mergeCell ref="A82:H82"/>
    <mergeCell ref="A81:C81"/>
    <mergeCell ref="A50:H50"/>
    <mergeCell ref="A54:C54"/>
    <mergeCell ref="A64:C64"/>
    <mergeCell ref="A104:C104"/>
    <mergeCell ref="J83:J86"/>
    <mergeCell ref="F105:G105"/>
    <mergeCell ref="A91:H91"/>
    <mergeCell ref="A97:C97"/>
    <mergeCell ref="A98:H98"/>
    <mergeCell ref="A90:C90"/>
    <mergeCell ref="J99:J103"/>
    <mergeCell ref="AA8:AA9"/>
    <mergeCell ref="J8:J9"/>
    <mergeCell ref="K8:K9"/>
    <mergeCell ref="L8:N8"/>
    <mergeCell ref="Q8:Q9"/>
    <mergeCell ref="A8:A9"/>
    <mergeCell ref="B8:B9"/>
    <mergeCell ref="F8:F9"/>
    <mergeCell ref="E8:E9"/>
    <mergeCell ref="X8:X9"/>
    <mergeCell ref="O8:O9"/>
    <mergeCell ref="I8:I9"/>
    <mergeCell ref="R8:W8"/>
    <mergeCell ref="Z8:Z9"/>
    <mergeCell ref="P8:P9"/>
    <mergeCell ref="C8:C9"/>
    <mergeCell ref="D8:D9"/>
    <mergeCell ref="G8:G9"/>
    <mergeCell ref="Y8:Y9"/>
    <mergeCell ref="H8:H9"/>
    <mergeCell ref="A49:C49"/>
    <mergeCell ref="A36:C36"/>
    <mergeCell ref="A10:F10"/>
    <mergeCell ref="A34:H34"/>
    <mergeCell ref="A21:H21"/>
    <mergeCell ref="A42:H42"/>
    <mergeCell ref="A41:C41"/>
  </mergeCells>
  <printOptions horizontalCentered="1"/>
  <pageMargins left="0.3937007874015748" right="0.1968503937007874" top="0.1968503937007874" bottom="0.1968503937007874" header="0.5118110236220472" footer="0.5118110236220472"/>
  <pageSetup fitToHeight="0" fitToWidth="1" horizontalDpi="600" verticalDpi="600" orientation="landscape" paperSize="8" scale="36" r:id="rId2"/>
  <rowBreaks count="2" manualBreakCount="2">
    <brk id="41" max="27" man="1"/>
    <brk id="66" max="27" man="1"/>
  </rowBreaks>
  <colBreaks count="1" manualBreakCount="1">
    <brk id="14" max="10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F1267"/>
  <sheetViews>
    <sheetView view="pageBreakPreview" zoomScale="75" zoomScaleNormal="90" zoomScaleSheetLayoutView="75" zoomScalePageLayoutView="0" workbookViewId="0" topLeftCell="A187">
      <selection activeCell="D202" sqref="D202"/>
    </sheetView>
  </sheetViews>
  <sheetFormatPr defaultColWidth="9.140625" defaultRowHeight="12.75"/>
  <cols>
    <col min="1" max="1" width="5.57421875" style="9" customWidth="1"/>
    <col min="2" max="2" width="47.57421875" style="23" customWidth="1"/>
    <col min="3" max="3" width="15.421875" style="11" customWidth="1"/>
    <col min="4" max="4" width="18.421875" style="295" customWidth="1"/>
    <col min="5" max="5" width="12.140625" style="0" bestFit="1" customWidth="1"/>
    <col min="6" max="6" width="11.140625" style="0" customWidth="1"/>
  </cols>
  <sheetData>
    <row r="6" spans="1:4" ht="12.75">
      <c r="A6" s="22" t="s">
        <v>160</v>
      </c>
      <c r="D6" s="268"/>
    </row>
    <row r="8" spans="1:4" ht="12.75">
      <c r="A8" s="494" t="s">
        <v>1095</v>
      </c>
      <c r="B8" s="494"/>
      <c r="C8" s="494"/>
      <c r="D8" s="494"/>
    </row>
    <row r="9" spans="1:4" ht="25.5">
      <c r="A9" s="84" t="s">
        <v>26</v>
      </c>
      <c r="B9" s="84" t="s">
        <v>34</v>
      </c>
      <c r="C9" s="84" t="s">
        <v>35</v>
      </c>
      <c r="D9" s="266" t="s">
        <v>36</v>
      </c>
    </row>
    <row r="10" spans="1:4" ht="12.75" customHeight="1">
      <c r="A10" s="495" t="s">
        <v>1021</v>
      </c>
      <c r="B10" s="496"/>
      <c r="C10" s="496"/>
      <c r="D10" s="497"/>
    </row>
    <row r="11" spans="1:4" s="12" customFormat="1" ht="12.75">
      <c r="A11" s="2">
        <v>1</v>
      </c>
      <c r="B11" s="103" t="s">
        <v>587</v>
      </c>
      <c r="C11" s="39">
        <v>2015</v>
      </c>
      <c r="D11" s="324">
        <v>3350</v>
      </c>
    </row>
    <row r="12" spans="1:4" s="12" customFormat="1" ht="12.75">
      <c r="A12" s="2">
        <v>2</v>
      </c>
      <c r="B12" s="103" t="s">
        <v>947</v>
      </c>
      <c r="C12" s="39">
        <v>2015</v>
      </c>
      <c r="D12" s="324">
        <v>2550</v>
      </c>
    </row>
    <row r="13" spans="1:4" s="12" customFormat="1" ht="12.75">
      <c r="A13" s="2">
        <v>3</v>
      </c>
      <c r="B13" s="103" t="s">
        <v>947</v>
      </c>
      <c r="C13" s="39">
        <v>2015</v>
      </c>
      <c r="D13" s="324">
        <v>2550</v>
      </c>
    </row>
    <row r="14" spans="1:4" s="12" customFormat="1" ht="12.75">
      <c r="A14" s="2">
        <v>4</v>
      </c>
      <c r="B14" s="103" t="s">
        <v>947</v>
      </c>
      <c r="C14" s="39">
        <v>2015</v>
      </c>
      <c r="D14" s="324">
        <v>2550</v>
      </c>
    </row>
    <row r="15" spans="1:4" s="12" customFormat="1" ht="12.75">
      <c r="A15" s="2">
        <v>5</v>
      </c>
      <c r="B15" s="103" t="s">
        <v>947</v>
      </c>
      <c r="C15" s="39">
        <v>2015</v>
      </c>
      <c r="D15" s="324">
        <v>2550</v>
      </c>
    </row>
    <row r="16" spans="1:4" s="12" customFormat="1" ht="12.75">
      <c r="A16" s="2">
        <v>6</v>
      </c>
      <c r="B16" s="103" t="s">
        <v>947</v>
      </c>
      <c r="C16" s="39">
        <v>2015</v>
      </c>
      <c r="D16" s="324">
        <v>2550</v>
      </c>
    </row>
    <row r="17" spans="1:4" s="12" customFormat="1" ht="12.75">
      <c r="A17" s="2">
        <v>7</v>
      </c>
      <c r="B17" s="103" t="s">
        <v>948</v>
      </c>
      <c r="C17" s="39">
        <v>2015</v>
      </c>
      <c r="D17" s="324">
        <v>3350</v>
      </c>
    </row>
    <row r="18" spans="1:4" s="12" customFormat="1" ht="12.75">
      <c r="A18" s="2">
        <v>8</v>
      </c>
      <c r="B18" s="103" t="s">
        <v>948</v>
      </c>
      <c r="C18" s="39">
        <v>2015</v>
      </c>
      <c r="D18" s="325">
        <v>3850</v>
      </c>
    </row>
    <row r="19" spans="1:4" s="12" customFormat="1" ht="12.75">
      <c r="A19" s="2">
        <v>9</v>
      </c>
      <c r="B19" s="103" t="s">
        <v>948</v>
      </c>
      <c r="C19" s="39">
        <v>2015</v>
      </c>
      <c r="D19" s="325">
        <v>3850</v>
      </c>
    </row>
    <row r="20" spans="1:4" s="12" customFormat="1" ht="12.75">
      <c r="A20" s="2">
        <v>10</v>
      </c>
      <c r="B20" s="103" t="s">
        <v>948</v>
      </c>
      <c r="C20" s="39">
        <v>2015</v>
      </c>
      <c r="D20" s="325">
        <v>3850</v>
      </c>
    </row>
    <row r="21" spans="1:4" s="12" customFormat="1" ht="12.75">
      <c r="A21" s="2">
        <v>11</v>
      </c>
      <c r="B21" s="103" t="s">
        <v>948</v>
      </c>
      <c r="C21" s="39">
        <v>2015</v>
      </c>
      <c r="D21" s="325">
        <v>3349</v>
      </c>
    </row>
    <row r="22" spans="1:4" s="12" customFormat="1" ht="12.75">
      <c r="A22" s="2">
        <v>12</v>
      </c>
      <c r="B22" s="103" t="s">
        <v>949</v>
      </c>
      <c r="C22" s="39">
        <v>2015</v>
      </c>
      <c r="D22" s="325">
        <v>1912</v>
      </c>
    </row>
    <row r="23" spans="1:4" s="12" customFormat="1" ht="12.75">
      <c r="A23" s="2">
        <v>13</v>
      </c>
      <c r="B23" s="103" t="s">
        <v>948</v>
      </c>
      <c r="C23" s="39">
        <v>2015</v>
      </c>
      <c r="D23" s="188">
        <v>3400</v>
      </c>
    </row>
    <row r="24" spans="1:4" s="12" customFormat="1" ht="12.75">
      <c r="A24" s="2">
        <v>14</v>
      </c>
      <c r="B24" s="103" t="s">
        <v>950</v>
      </c>
      <c r="C24" s="39">
        <v>2015</v>
      </c>
      <c r="D24" s="188">
        <v>3200</v>
      </c>
    </row>
    <row r="25" spans="1:4" s="12" customFormat="1" ht="12.75">
      <c r="A25" s="2">
        <v>15</v>
      </c>
      <c r="B25" s="103" t="s">
        <v>951</v>
      </c>
      <c r="C25" s="39">
        <v>2015</v>
      </c>
      <c r="D25" s="188">
        <v>1230</v>
      </c>
    </row>
    <row r="26" spans="1:4" s="12" customFormat="1" ht="12.75">
      <c r="A26" s="2">
        <v>16</v>
      </c>
      <c r="B26" s="103" t="s">
        <v>952</v>
      </c>
      <c r="C26" s="39">
        <v>2015</v>
      </c>
      <c r="D26" s="188">
        <v>1950.01</v>
      </c>
    </row>
    <row r="27" spans="1:4" s="12" customFormat="1" ht="12.75">
      <c r="A27" s="2">
        <v>17</v>
      </c>
      <c r="B27" s="103" t="s">
        <v>950</v>
      </c>
      <c r="C27" s="21">
        <v>2016</v>
      </c>
      <c r="D27" s="188">
        <v>2929</v>
      </c>
    </row>
    <row r="28" spans="1:4" s="12" customFormat="1" ht="12.75">
      <c r="A28" s="2">
        <v>18</v>
      </c>
      <c r="B28" s="103" t="s">
        <v>950</v>
      </c>
      <c r="C28" s="39">
        <v>2016</v>
      </c>
      <c r="D28" s="188">
        <v>2929</v>
      </c>
    </row>
    <row r="29" spans="1:4" s="12" customFormat="1" ht="12.75">
      <c r="A29" s="2">
        <v>19</v>
      </c>
      <c r="B29" s="103" t="s">
        <v>948</v>
      </c>
      <c r="C29" s="39">
        <v>2016</v>
      </c>
      <c r="D29" s="188">
        <v>3587</v>
      </c>
    </row>
    <row r="30" spans="1:4" s="12" customFormat="1" ht="12.75">
      <c r="A30" s="2">
        <v>20</v>
      </c>
      <c r="B30" s="103" t="s">
        <v>953</v>
      </c>
      <c r="C30" s="39">
        <v>2016</v>
      </c>
      <c r="D30" s="188">
        <v>3587</v>
      </c>
    </row>
    <row r="31" spans="1:4" s="12" customFormat="1" ht="12.75">
      <c r="A31" s="2">
        <v>21</v>
      </c>
      <c r="B31" s="103" t="s">
        <v>948</v>
      </c>
      <c r="C31" s="39">
        <v>2016</v>
      </c>
      <c r="D31" s="188">
        <v>3587</v>
      </c>
    </row>
    <row r="32" spans="1:4" s="12" customFormat="1" ht="12.75">
      <c r="A32" s="2">
        <v>22</v>
      </c>
      <c r="B32" s="103" t="s">
        <v>954</v>
      </c>
      <c r="C32" s="39">
        <v>2016</v>
      </c>
      <c r="D32" s="188">
        <v>3384</v>
      </c>
    </row>
    <row r="33" spans="1:4" s="12" customFormat="1" ht="12.75">
      <c r="A33" s="2">
        <v>23</v>
      </c>
      <c r="B33" s="103" t="s">
        <v>954</v>
      </c>
      <c r="C33" s="39">
        <v>2016</v>
      </c>
      <c r="D33" s="188">
        <v>3384</v>
      </c>
    </row>
    <row r="34" spans="1:4" s="12" customFormat="1" ht="12.75">
      <c r="A34" s="2">
        <v>24</v>
      </c>
      <c r="B34" s="103" t="s">
        <v>954</v>
      </c>
      <c r="C34" s="39">
        <v>2016</v>
      </c>
      <c r="D34" s="188">
        <v>3384</v>
      </c>
    </row>
    <row r="35" spans="1:4" s="12" customFormat="1" ht="12.75">
      <c r="A35" s="2">
        <v>25</v>
      </c>
      <c r="B35" s="103" t="s">
        <v>954</v>
      </c>
      <c r="C35" s="39">
        <v>2016</v>
      </c>
      <c r="D35" s="188">
        <v>3384</v>
      </c>
    </row>
    <row r="36" spans="1:4" s="12" customFormat="1" ht="12.75">
      <c r="A36" s="2">
        <v>26</v>
      </c>
      <c r="B36" s="103" t="s">
        <v>954</v>
      </c>
      <c r="C36" s="39">
        <v>2016</v>
      </c>
      <c r="D36" s="188">
        <v>3384</v>
      </c>
    </row>
    <row r="37" spans="1:4" s="12" customFormat="1" ht="12.75">
      <c r="A37" s="2">
        <v>27</v>
      </c>
      <c r="B37" s="103" t="s">
        <v>954</v>
      </c>
      <c r="C37" s="39">
        <v>2016</v>
      </c>
      <c r="D37" s="188">
        <v>3384</v>
      </c>
    </row>
    <row r="38" spans="1:4" s="12" customFormat="1" ht="12.75">
      <c r="A38" s="2">
        <v>28</v>
      </c>
      <c r="B38" s="103" t="s">
        <v>954</v>
      </c>
      <c r="C38" s="39">
        <v>2016</v>
      </c>
      <c r="D38" s="188">
        <v>3384</v>
      </c>
    </row>
    <row r="39" spans="1:4" s="12" customFormat="1" ht="12.75">
      <c r="A39" s="2">
        <v>29</v>
      </c>
      <c r="B39" s="103" t="s">
        <v>955</v>
      </c>
      <c r="C39" s="39">
        <v>2016</v>
      </c>
      <c r="D39" s="188">
        <v>3821</v>
      </c>
    </row>
    <row r="40" spans="1:4" s="12" customFormat="1" ht="12.75">
      <c r="A40" s="2">
        <v>30</v>
      </c>
      <c r="B40" s="103" t="s">
        <v>956</v>
      </c>
      <c r="C40" s="39">
        <v>2016</v>
      </c>
      <c r="D40" s="188">
        <v>5894</v>
      </c>
    </row>
    <row r="41" spans="1:4" s="12" customFormat="1" ht="12.75">
      <c r="A41" s="2">
        <v>31</v>
      </c>
      <c r="B41" s="103" t="s">
        <v>957</v>
      </c>
      <c r="C41" s="39">
        <v>2016</v>
      </c>
      <c r="D41" s="188">
        <v>827</v>
      </c>
    </row>
    <row r="42" spans="1:4" s="12" customFormat="1" ht="12.75">
      <c r="A42" s="2">
        <v>32</v>
      </c>
      <c r="B42" s="103" t="s">
        <v>958</v>
      </c>
      <c r="C42" s="39">
        <v>2016</v>
      </c>
      <c r="D42" s="188">
        <v>3198</v>
      </c>
    </row>
    <row r="43" spans="1:4" s="12" customFormat="1" ht="12.75">
      <c r="A43" s="2">
        <v>33</v>
      </c>
      <c r="B43" s="103" t="s">
        <v>959</v>
      </c>
      <c r="C43" s="39">
        <v>2016</v>
      </c>
      <c r="D43" s="188">
        <v>264</v>
      </c>
    </row>
    <row r="44" spans="1:4" s="12" customFormat="1" ht="12.75">
      <c r="A44" s="2">
        <v>34</v>
      </c>
      <c r="B44" s="103" t="s">
        <v>960</v>
      </c>
      <c r="C44" s="39">
        <v>2016</v>
      </c>
      <c r="D44" s="188">
        <v>2550</v>
      </c>
    </row>
    <row r="45" spans="1:4" s="12" customFormat="1" ht="12.75">
      <c r="A45" s="2">
        <v>35</v>
      </c>
      <c r="B45" s="103" t="s">
        <v>960</v>
      </c>
      <c r="C45" s="39">
        <v>2016</v>
      </c>
      <c r="D45" s="188">
        <v>2550</v>
      </c>
    </row>
    <row r="46" spans="1:4" s="12" customFormat="1" ht="12.75">
      <c r="A46" s="2">
        <v>36</v>
      </c>
      <c r="B46" s="103" t="s">
        <v>960</v>
      </c>
      <c r="C46" s="39">
        <v>2016</v>
      </c>
      <c r="D46" s="188">
        <v>2550</v>
      </c>
    </row>
    <row r="47" spans="1:4" s="12" customFormat="1" ht="12.75">
      <c r="A47" s="2">
        <v>37</v>
      </c>
      <c r="B47" s="103" t="s">
        <v>961</v>
      </c>
      <c r="C47" s="39">
        <v>2016</v>
      </c>
      <c r="D47" s="188">
        <v>459</v>
      </c>
    </row>
    <row r="48" spans="1:4" s="12" customFormat="1" ht="12.75">
      <c r="A48" s="2">
        <v>38</v>
      </c>
      <c r="B48" s="103" t="s">
        <v>962</v>
      </c>
      <c r="C48" s="39">
        <v>2016</v>
      </c>
      <c r="D48" s="188">
        <v>35710.52</v>
      </c>
    </row>
    <row r="49" spans="1:4" s="12" customFormat="1" ht="12.75">
      <c r="A49" s="2">
        <v>39</v>
      </c>
      <c r="B49" s="103" t="s">
        <v>963</v>
      </c>
      <c r="C49" s="39">
        <v>2016</v>
      </c>
      <c r="D49" s="188">
        <v>3198</v>
      </c>
    </row>
    <row r="50" spans="1:4" s="12" customFormat="1" ht="12.75">
      <c r="A50" s="2">
        <v>40</v>
      </c>
      <c r="B50" s="103" t="s">
        <v>948</v>
      </c>
      <c r="C50" s="39">
        <v>2016</v>
      </c>
      <c r="D50" s="188">
        <v>3496.19</v>
      </c>
    </row>
    <row r="51" spans="1:4" s="12" customFormat="1" ht="12.75">
      <c r="A51" s="2">
        <v>41</v>
      </c>
      <c r="B51" s="103" t="s">
        <v>964</v>
      </c>
      <c r="C51" s="39">
        <v>2016</v>
      </c>
      <c r="D51" s="188">
        <v>3171</v>
      </c>
    </row>
    <row r="52" spans="1:4" s="12" customFormat="1" ht="12.75">
      <c r="A52" s="2">
        <v>42</v>
      </c>
      <c r="B52" s="103" t="s">
        <v>965</v>
      </c>
      <c r="C52" s="39">
        <v>2016</v>
      </c>
      <c r="D52" s="188">
        <v>894.96</v>
      </c>
    </row>
    <row r="53" spans="1:4" s="12" customFormat="1" ht="12.75">
      <c r="A53" s="2">
        <v>43</v>
      </c>
      <c r="B53" s="103" t="s">
        <v>966</v>
      </c>
      <c r="C53" s="39">
        <v>2017</v>
      </c>
      <c r="D53" s="188">
        <v>529.99</v>
      </c>
    </row>
    <row r="54" spans="1:4" s="12" customFormat="1" ht="12.75">
      <c r="A54" s="2">
        <v>44</v>
      </c>
      <c r="B54" s="103" t="s">
        <v>948</v>
      </c>
      <c r="C54" s="39">
        <v>2017</v>
      </c>
      <c r="D54" s="188">
        <v>3841</v>
      </c>
    </row>
    <row r="55" spans="1:4" s="12" customFormat="1" ht="12.75">
      <c r="A55" s="2">
        <v>45</v>
      </c>
      <c r="B55" s="103" t="s">
        <v>948</v>
      </c>
      <c r="C55" s="39">
        <v>2017</v>
      </c>
      <c r="D55" s="188">
        <v>3841</v>
      </c>
    </row>
    <row r="56" spans="1:4" s="12" customFormat="1" ht="12.75">
      <c r="A56" s="2">
        <v>46</v>
      </c>
      <c r="B56" s="103" t="s">
        <v>948</v>
      </c>
      <c r="C56" s="39">
        <v>2017</v>
      </c>
      <c r="D56" s="188">
        <v>3841</v>
      </c>
    </row>
    <row r="57" spans="1:4" s="12" customFormat="1" ht="12.75">
      <c r="A57" s="2">
        <v>47</v>
      </c>
      <c r="B57" s="103" t="s">
        <v>948</v>
      </c>
      <c r="C57" s="39">
        <v>2017</v>
      </c>
      <c r="D57" s="188">
        <v>3841</v>
      </c>
    </row>
    <row r="58" spans="1:4" s="12" customFormat="1" ht="12.75">
      <c r="A58" s="2">
        <v>48</v>
      </c>
      <c r="B58" s="103" t="s">
        <v>967</v>
      </c>
      <c r="C58" s="39">
        <v>2017</v>
      </c>
      <c r="D58" s="188">
        <v>4477.2</v>
      </c>
    </row>
    <row r="59" spans="1:4" s="12" customFormat="1" ht="12.75">
      <c r="A59" s="2">
        <v>49</v>
      </c>
      <c r="B59" s="103" t="s">
        <v>968</v>
      </c>
      <c r="C59" s="39">
        <v>2017</v>
      </c>
      <c r="D59" s="188">
        <v>2755.2</v>
      </c>
    </row>
    <row r="60" spans="1:4" s="12" customFormat="1" ht="12.75">
      <c r="A60" s="2">
        <v>50</v>
      </c>
      <c r="B60" s="103" t="s">
        <v>969</v>
      </c>
      <c r="C60" s="39">
        <v>2017</v>
      </c>
      <c r="D60" s="188">
        <v>3300</v>
      </c>
    </row>
    <row r="61" spans="1:4" s="12" customFormat="1" ht="12.75">
      <c r="A61" s="2">
        <v>51</v>
      </c>
      <c r="B61" s="103" t="s">
        <v>969</v>
      </c>
      <c r="C61" s="39">
        <v>2017</v>
      </c>
      <c r="D61" s="269">
        <v>3300</v>
      </c>
    </row>
    <row r="62" spans="1:4" s="12" customFormat="1" ht="12.75">
      <c r="A62" s="2">
        <v>52</v>
      </c>
      <c r="B62" s="103" t="s">
        <v>948</v>
      </c>
      <c r="C62" s="39">
        <v>2017</v>
      </c>
      <c r="D62" s="188">
        <v>3403</v>
      </c>
    </row>
    <row r="63" spans="1:4" s="12" customFormat="1" ht="12.75">
      <c r="A63" s="2">
        <v>53</v>
      </c>
      <c r="B63" s="103" t="s">
        <v>948</v>
      </c>
      <c r="C63" s="39">
        <v>2017</v>
      </c>
      <c r="D63" s="188">
        <v>3340</v>
      </c>
    </row>
    <row r="64" spans="1:4" s="12" customFormat="1" ht="12.75">
      <c r="A64" s="2">
        <v>54</v>
      </c>
      <c r="B64" s="103" t="s">
        <v>970</v>
      </c>
      <c r="C64" s="39">
        <v>2017</v>
      </c>
      <c r="D64" s="188">
        <v>4000</v>
      </c>
    </row>
    <row r="65" spans="1:4" s="12" customFormat="1" ht="12.75">
      <c r="A65" s="2">
        <v>55</v>
      </c>
      <c r="B65" s="103" t="s">
        <v>971</v>
      </c>
      <c r="C65" s="39">
        <v>2017</v>
      </c>
      <c r="D65" s="188">
        <v>3550</v>
      </c>
    </row>
    <row r="66" spans="1:4" s="12" customFormat="1" ht="12.75">
      <c r="A66" s="2">
        <v>56</v>
      </c>
      <c r="B66" s="103" t="s">
        <v>587</v>
      </c>
      <c r="C66" s="39">
        <v>2017</v>
      </c>
      <c r="D66" s="188">
        <v>3420</v>
      </c>
    </row>
    <row r="67" spans="1:4" s="12" customFormat="1" ht="12.75">
      <c r="A67" s="2">
        <v>57</v>
      </c>
      <c r="B67" s="103" t="s">
        <v>587</v>
      </c>
      <c r="C67" s="39">
        <v>2017</v>
      </c>
      <c r="D67" s="188">
        <v>3485</v>
      </c>
    </row>
    <row r="68" spans="1:4" s="12" customFormat="1" ht="12.75">
      <c r="A68" s="2">
        <v>58</v>
      </c>
      <c r="B68" s="103" t="s">
        <v>972</v>
      </c>
      <c r="C68" s="39">
        <v>2017</v>
      </c>
      <c r="D68" s="188">
        <v>460</v>
      </c>
    </row>
    <row r="69" spans="1:4" s="12" customFormat="1" ht="12.75">
      <c r="A69" s="2">
        <v>59</v>
      </c>
      <c r="B69" s="103" t="s">
        <v>973</v>
      </c>
      <c r="C69" s="39">
        <v>2017</v>
      </c>
      <c r="D69" s="188">
        <v>569.99</v>
      </c>
    </row>
    <row r="70" spans="1:4" s="12" customFormat="1" ht="12.75">
      <c r="A70" s="2">
        <v>60</v>
      </c>
      <c r="B70" s="103" t="s">
        <v>974</v>
      </c>
      <c r="C70" s="39">
        <v>2017</v>
      </c>
      <c r="D70" s="188">
        <v>430</v>
      </c>
    </row>
    <row r="71" spans="1:4" s="12" customFormat="1" ht="12.75">
      <c r="A71" s="2">
        <v>61</v>
      </c>
      <c r="B71" s="103" t="s">
        <v>974</v>
      </c>
      <c r="C71" s="39">
        <v>2017</v>
      </c>
      <c r="D71" s="188">
        <v>430</v>
      </c>
    </row>
    <row r="72" spans="1:4" s="12" customFormat="1" ht="12.75">
      <c r="A72" s="2">
        <v>62</v>
      </c>
      <c r="B72" s="103" t="s">
        <v>975</v>
      </c>
      <c r="C72" s="39">
        <v>2017</v>
      </c>
      <c r="D72" s="188">
        <v>446.49</v>
      </c>
    </row>
    <row r="73" spans="1:4" s="12" customFormat="1" ht="12.75">
      <c r="A73" s="2">
        <v>63</v>
      </c>
      <c r="B73" s="103" t="s">
        <v>976</v>
      </c>
      <c r="C73" s="39">
        <v>2017</v>
      </c>
      <c r="D73" s="188">
        <v>1858</v>
      </c>
    </row>
    <row r="74" spans="1:4" s="12" customFormat="1" ht="12.75">
      <c r="A74" s="2">
        <v>64</v>
      </c>
      <c r="B74" s="103" t="s">
        <v>975</v>
      </c>
      <c r="C74" s="39">
        <v>2017</v>
      </c>
      <c r="D74" s="188">
        <v>440.99</v>
      </c>
    </row>
    <row r="75" spans="1:4" s="12" customFormat="1" ht="12.75">
      <c r="A75" s="2">
        <v>65</v>
      </c>
      <c r="B75" s="103" t="s">
        <v>977</v>
      </c>
      <c r="C75" s="39">
        <v>2017</v>
      </c>
      <c r="D75" s="188">
        <v>418.5</v>
      </c>
    </row>
    <row r="76" spans="1:4" s="12" customFormat="1" ht="12.75">
      <c r="A76" s="2">
        <v>66</v>
      </c>
      <c r="B76" s="103" t="s">
        <v>977</v>
      </c>
      <c r="C76" s="39">
        <v>2017</v>
      </c>
      <c r="D76" s="188">
        <v>418.5</v>
      </c>
    </row>
    <row r="77" spans="1:4" s="12" customFormat="1" ht="12.75">
      <c r="A77" s="2">
        <v>67</v>
      </c>
      <c r="B77" s="103" t="s">
        <v>977</v>
      </c>
      <c r="C77" s="39">
        <v>2017</v>
      </c>
      <c r="D77" s="188">
        <v>418.5</v>
      </c>
    </row>
    <row r="78" spans="1:4" s="12" customFormat="1" ht="12.75">
      <c r="A78" s="2">
        <v>68</v>
      </c>
      <c r="B78" s="103" t="s">
        <v>977</v>
      </c>
      <c r="C78" s="39">
        <v>2017</v>
      </c>
      <c r="D78" s="188">
        <v>418.5</v>
      </c>
    </row>
    <row r="79" spans="1:4" s="12" customFormat="1" ht="12.75">
      <c r="A79" s="2">
        <v>69</v>
      </c>
      <c r="B79" s="103" t="s">
        <v>978</v>
      </c>
      <c r="C79" s="39">
        <v>2017</v>
      </c>
      <c r="D79" s="188">
        <v>759</v>
      </c>
    </row>
    <row r="80" spans="1:4" s="12" customFormat="1" ht="12.75">
      <c r="A80" s="2">
        <v>70</v>
      </c>
      <c r="B80" s="103" t="s">
        <v>979</v>
      </c>
      <c r="C80" s="39">
        <v>2017</v>
      </c>
      <c r="D80" s="188">
        <v>294.5</v>
      </c>
    </row>
    <row r="81" spans="1:4" s="12" customFormat="1" ht="12.75">
      <c r="A81" s="2">
        <v>71</v>
      </c>
      <c r="B81" s="103" t="s">
        <v>980</v>
      </c>
      <c r="C81" s="39">
        <v>2017</v>
      </c>
      <c r="D81" s="188">
        <v>4000</v>
      </c>
    </row>
    <row r="82" spans="1:4" s="12" customFormat="1" ht="12.75">
      <c r="A82" s="2">
        <v>72</v>
      </c>
      <c r="B82" s="103" t="s">
        <v>979</v>
      </c>
      <c r="C82" s="39">
        <v>2018</v>
      </c>
      <c r="D82" s="188">
        <v>278.1</v>
      </c>
    </row>
    <row r="83" spans="1:4" s="12" customFormat="1" ht="12.75">
      <c r="A83" s="2">
        <v>73</v>
      </c>
      <c r="B83" s="103" t="s">
        <v>972</v>
      </c>
      <c r="C83" s="39">
        <v>2018</v>
      </c>
      <c r="D83" s="188">
        <v>480</v>
      </c>
    </row>
    <row r="84" spans="1:4" s="12" customFormat="1" ht="12.75">
      <c r="A84" s="2">
        <v>74</v>
      </c>
      <c r="B84" s="103" t="s">
        <v>972</v>
      </c>
      <c r="C84" s="39">
        <v>2018</v>
      </c>
      <c r="D84" s="188">
        <v>432</v>
      </c>
    </row>
    <row r="85" spans="1:4" s="12" customFormat="1" ht="12.75">
      <c r="A85" s="2">
        <v>75</v>
      </c>
      <c r="B85" s="103" t="s">
        <v>981</v>
      </c>
      <c r="C85" s="39">
        <v>2018</v>
      </c>
      <c r="D85" s="188">
        <v>1750</v>
      </c>
    </row>
    <row r="86" spans="1:4" s="12" customFormat="1" ht="12.75">
      <c r="A86" s="2">
        <v>76</v>
      </c>
      <c r="B86" s="103" t="s">
        <v>587</v>
      </c>
      <c r="C86" s="39">
        <v>2018</v>
      </c>
      <c r="D86" s="188">
        <v>3499</v>
      </c>
    </row>
    <row r="87" spans="1:4" s="12" customFormat="1" ht="12.75">
      <c r="A87" s="2">
        <v>77</v>
      </c>
      <c r="B87" s="103" t="s">
        <v>587</v>
      </c>
      <c r="C87" s="39">
        <v>2018</v>
      </c>
      <c r="D87" s="188">
        <v>3499</v>
      </c>
    </row>
    <row r="88" spans="1:4" s="12" customFormat="1" ht="12.75">
      <c r="A88" s="2">
        <v>78</v>
      </c>
      <c r="B88" s="103" t="s">
        <v>587</v>
      </c>
      <c r="C88" s="39">
        <v>2018</v>
      </c>
      <c r="D88" s="188">
        <v>3499</v>
      </c>
    </row>
    <row r="89" spans="1:4" s="12" customFormat="1" ht="12.75">
      <c r="A89" s="2">
        <v>79</v>
      </c>
      <c r="B89" s="103" t="s">
        <v>587</v>
      </c>
      <c r="C89" s="39">
        <v>2018</v>
      </c>
      <c r="D89" s="188">
        <v>3499</v>
      </c>
    </row>
    <row r="90" spans="1:4" s="12" customFormat="1" ht="12.75">
      <c r="A90" s="2">
        <v>80</v>
      </c>
      <c r="B90" s="103" t="s">
        <v>587</v>
      </c>
      <c r="C90" s="39">
        <v>2018</v>
      </c>
      <c r="D90" s="188">
        <v>3499</v>
      </c>
    </row>
    <row r="91" spans="1:4" s="12" customFormat="1" ht="12.75">
      <c r="A91" s="2">
        <v>81</v>
      </c>
      <c r="B91" s="103" t="s">
        <v>587</v>
      </c>
      <c r="C91" s="39">
        <v>2018</v>
      </c>
      <c r="D91" s="188">
        <v>3499</v>
      </c>
    </row>
    <row r="92" spans="1:4" s="12" customFormat="1" ht="12.75">
      <c r="A92" s="2">
        <v>82</v>
      </c>
      <c r="B92" s="103" t="s">
        <v>587</v>
      </c>
      <c r="C92" s="39">
        <v>2018</v>
      </c>
      <c r="D92" s="188">
        <v>3499</v>
      </c>
    </row>
    <row r="93" spans="1:4" s="12" customFormat="1" ht="12.75">
      <c r="A93" s="2">
        <v>83</v>
      </c>
      <c r="B93" s="103" t="s">
        <v>587</v>
      </c>
      <c r="C93" s="39">
        <v>2018</v>
      </c>
      <c r="D93" s="188">
        <v>3499</v>
      </c>
    </row>
    <row r="94" spans="1:4" s="12" customFormat="1" ht="12.75">
      <c r="A94" s="2">
        <v>84</v>
      </c>
      <c r="B94" s="103" t="s">
        <v>587</v>
      </c>
      <c r="C94" s="39">
        <v>2018</v>
      </c>
      <c r="D94" s="188">
        <v>3499</v>
      </c>
    </row>
    <row r="95" spans="1:4" s="12" customFormat="1" ht="12.75">
      <c r="A95" s="2">
        <v>85</v>
      </c>
      <c r="B95" s="120" t="s">
        <v>982</v>
      </c>
      <c r="C95" s="39">
        <v>2018</v>
      </c>
      <c r="D95" s="270">
        <v>617.51</v>
      </c>
    </row>
    <row r="96" spans="1:4" s="12" customFormat="1" ht="12.75">
      <c r="A96" s="2">
        <v>86</v>
      </c>
      <c r="B96" s="120" t="s">
        <v>983</v>
      </c>
      <c r="C96" s="39">
        <v>2018</v>
      </c>
      <c r="D96" s="270">
        <v>560.5</v>
      </c>
    </row>
    <row r="97" spans="1:4" s="12" customFormat="1" ht="12.75">
      <c r="A97" s="2">
        <v>87</v>
      </c>
      <c r="B97" s="120" t="s">
        <v>972</v>
      </c>
      <c r="C97" s="39">
        <v>2018</v>
      </c>
      <c r="D97" s="270">
        <v>409.5</v>
      </c>
    </row>
    <row r="98" spans="1:4" s="12" customFormat="1" ht="12.75">
      <c r="A98" s="2">
        <v>88</v>
      </c>
      <c r="B98" s="120" t="s">
        <v>966</v>
      </c>
      <c r="C98" s="39">
        <v>2018</v>
      </c>
      <c r="D98" s="270">
        <v>549</v>
      </c>
    </row>
    <row r="99" spans="1:4" s="12" customFormat="1" ht="12.75">
      <c r="A99" s="2">
        <v>89</v>
      </c>
      <c r="B99" s="120" t="s">
        <v>984</v>
      </c>
      <c r="C99" s="39">
        <v>2018</v>
      </c>
      <c r="D99" s="270">
        <v>380</v>
      </c>
    </row>
    <row r="100" spans="1:4" s="12" customFormat="1" ht="12.75">
      <c r="A100" s="2">
        <v>90</v>
      </c>
      <c r="B100" s="120" t="s">
        <v>985</v>
      </c>
      <c r="C100" s="39">
        <v>2018</v>
      </c>
      <c r="D100" s="270">
        <v>1983</v>
      </c>
    </row>
    <row r="101" spans="1:4" s="12" customFormat="1" ht="25.5">
      <c r="A101" s="2">
        <v>91</v>
      </c>
      <c r="B101" s="176" t="s">
        <v>986</v>
      </c>
      <c r="C101" s="116">
        <v>2019</v>
      </c>
      <c r="D101" s="270">
        <v>53482.49</v>
      </c>
    </row>
    <row r="102" spans="1:4" s="12" customFormat="1" ht="12.75">
      <c r="A102" s="2">
        <v>92</v>
      </c>
      <c r="B102" s="120" t="s">
        <v>987</v>
      </c>
      <c r="C102" s="116">
        <v>2019</v>
      </c>
      <c r="D102" s="270">
        <v>739.99</v>
      </c>
    </row>
    <row r="103" spans="1:4" s="12" customFormat="1" ht="12.75">
      <c r="A103" s="2">
        <v>93</v>
      </c>
      <c r="B103" s="120" t="s">
        <v>988</v>
      </c>
      <c r="C103" s="116">
        <v>2019</v>
      </c>
      <c r="D103" s="270">
        <v>1899.99</v>
      </c>
    </row>
    <row r="104" spans="1:4" s="12" customFormat="1" ht="12.75">
      <c r="A104" s="2">
        <v>94</v>
      </c>
      <c r="B104" s="120" t="s">
        <v>989</v>
      </c>
      <c r="C104" s="116">
        <v>2019</v>
      </c>
      <c r="D104" s="270">
        <v>905.4</v>
      </c>
    </row>
    <row r="105" spans="1:4" s="12" customFormat="1" ht="12.75">
      <c r="A105" s="2">
        <v>95</v>
      </c>
      <c r="B105" s="120" t="s">
        <v>990</v>
      </c>
      <c r="C105" s="116">
        <v>2019</v>
      </c>
      <c r="D105" s="270">
        <v>495</v>
      </c>
    </row>
    <row r="106" spans="1:4" s="12" customFormat="1" ht="12.75">
      <c r="A106" s="2">
        <v>96</v>
      </c>
      <c r="B106" s="120" t="s">
        <v>990</v>
      </c>
      <c r="C106" s="116">
        <v>2019</v>
      </c>
      <c r="D106" s="270">
        <v>495</v>
      </c>
    </row>
    <row r="107" spans="1:4" s="12" customFormat="1" ht="12.75">
      <c r="A107" s="2">
        <v>97</v>
      </c>
      <c r="B107" s="120" t="s">
        <v>990</v>
      </c>
      <c r="C107" s="116">
        <v>2019</v>
      </c>
      <c r="D107" s="270">
        <v>495</v>
      </c>
    </row>
    <row r="108" spans="1:4" s="12" customFormat="1" ht="12.75">
      <c r="A108" s="2">
        <v>98</v>
      </c>
      <c r="B108" s="120" t="s">
        <v>990</v>
      </c>
      <c r="C108" s="116">
        <v>2019</v>
      </c>
      <c r="D108" s="270">
        <v>495</v>
      </c>
    </row>
    <row r="109" spans="1:4" s="12" customFormat="1" ht="12.75">
      <c r="A109" s="2">
        <v>99</v>
      </c>
      <c r="B109" s="120" t="s">
        <v>990</v>
      </c>
      <c r="C109" s="116">
        <v>2019</v>
      </c>
      <c r="D109" s="270">
        <v>495</v>
      </c>
    </row>
    <row r="110" spans="1:4" s="12" customFormat="1" ht="12.75">
      <c r="A110" s="2">
        <v>100</v>
      </c>
      <c r="B110" s="120" t="s">
        <v>991</v>
      </c>
      <c r="C110" s="116">
        <v>2019</v>
      </c>
      <c r="D110" s="270">
        <v>3988</v>
      </c>
    </row>
    <row r="111" spans="1:4" s="12" customFormat="1" ht="12.75">
      <c r="A111" s="2">
        <v>101</v>
      </c>
      <c r="B111" s="120" t="s">
        <v>991</v>
      </c>
      <c r="C111" s="116">
        <v>2019</v>
      </c>
      <c r="D111" s="270">
        <v>3988</v>
      </c>
    </row>
    <row r="112" spans="1:4" s="12" customFormat="1" ht="12.75">
      <c r="A112" s="2">
        <v>102</v>
      </c>
      <c r="B112" s="120" t="s">
        <v>991</v>
      </c>
      <c r="C112" s="116">
        <v>2019</v>
      </c>
      <c r="D112" s="270">
        <v>3988</v>
      </c>
    </row>
    <row r="113" spans="1:4" s="12" customFormat="1" ht="12.75">
      <c r="A113" s="2">
        <v>103</v>
      </c>
      <c r="B113" s="120" t="s">
        <v>991</v>
      </c>
      <c r="C113" s="116">
        <v>2019</v>
      </c>
      <c r="D113" s="270">
        <v>3988</v>
      </c>
    </row>
    <row r="114" spans="1:4" s="12" customFormat="1" ht="12.75">
      <c r="A114" s="2">
        <v>104</v>
      </c>
      <c r="B114" s="120" t="s">
        <v>991</v>
      </c>
      <c r="C114" s="116">
        <v>2019</v>
      </c>
      <c r="D114" s="270">
        <v>3988</v>
      </c>
    </row>
    <row r="115" spans="1:4" s="12" customFormat="1" ht="12.75">
      <c r="A115" s="2">
        <v>105</v>
      </c>
      <c r="B115" s="120" t="s">
        <v>991</v>
      </c>
      <c r="C115" s="116">
        <v>2019</v>
      </c>
      <c r="D115" s="270">
        <v>3988</v>
      </c>
    </row>
    <row r="116" spans="1:4" s="12" customFormat="1" ht="12.75">
      <c r="A116" s="2">
        <v>106</v>
      </c>
      <c r="B116" s="120" t="s">
        <v>991</v>
      </c>
      <c r="C116" s="116">
        <v>2019</v>
      </c>
      <c r="D116" s="270">
        <v>3988</v>
      </c>
    </row>
    <row r="117" spans="1:4" s="12" customFormat="1" ht="12.75">
      <c r="A117" s="2">
        <v>107</v>
      </c>
      <c r="B117" s="120" t="s">
        <v>991</v>
      </c>
      <c r="C117" s="116">
        <v>2019</v>
      </c>
      <c r="D117" s="270">
        <v>3988</v>
      </c>
    </row>
    <row r="118" spans="1:4" s="12" customFormat="1" ht="12.75">
      <c r="A118" s="2">
        <v>108</v>
      </c>
      <c r="B118" s="120" t="s">
        <v>992</v>
      </c>
      <c r="C118" s="116">
        <v>2019</v>
      </c>
      <c r="D118" s="270">
        <v>764</v>
      </c>
    </row>
    <row r="119" spans="1:4" s="12" customFormat="1" ht="12.75">
      <c r="A119" s="2">
        <v>109</v>
      </c>
      <c r="B119" s="120" t="s">
        <v>993</v>
      </c>
      <c r="C119" s="116">
        <v>2019</v>
      </c>
      <c r="D119" s="270">
        <v>689.22</v>
      </c>
    </row>
    <row r="120" spans="1:4" s="12" customFormat="1" ht="12.75">
      <c r="A120" s="2">
        <v>110</v>
      </c>
      <c r="B120" s="120" t="s">
        <v>977</v>
      </c>
      <c r="C120" s="116">
        <v>2019</v>
      </c>
      <c r="D120" s="270">
        <v>594</v>
      </c>
    </row>
    <row r="121" spans="1:4" s="12" customFormat="1" ht="12.75">
      <c r="A121" s="2">
        <v>111</v>
      </c>
      <c r="B121" s="120" t="s">
        <v>977</v>
      </c>
      <c r="C121" s="116">
        <v>2019</v>
      </c>
      <c r="D121" s="270">
        <v>475.2</v>
      </c>
    </row>
    <row r="122" spans="1:4" s="12" customFormat="1" ht="12.75">
      <c r="A122" s="2">
        <v>112</v>
      </c>
      <c r="B122" s="32" t="s">
        <v>994</v>
      </c>
      <c r="C122" s="102">
        <v>2019</v>
      </c>
      <c r="D122" s="267">
        <v>2100</v>
      </c>
    </row>
    <row r="123" spans="1:4" s="12" customFormat="1" ht="12.75">
      <c r="A123" s="2">
        <v>113</v>
      </c>
      <c r="B123" s="32" t="s">
        <v>995</v>
      </c>
      <c r="C123" s="102">
        <v>2019</v>
      </c>
      <c r="D123" s="267">
        <v>2080</v>
      </c>
    </row>
    <row r="124" spans="1:4" s="12" customFormat="1" ht="12.75">
      <c r="A124" s="2">
        <v>114</v>
      </c>
      <c r="B124" s="32" t="s">
        <v>989</v>
      </c>
      <c r="C124" s="102">
        <v>2019</v>
      </c>
      <c r="D124" s="267">
        <v>900</v>
      </c>
    </row>
    <row r="125" spans="1:4" s="12" customFormat="1" ht="12.75">
      <c r="A125" s="2">
        <v>115</v>
      </c>
      <c r="B125" s="32" t="s">
        <v>961</v>
      </c>
      <c r="C125" s="102">
        <v>2019</v>
      </c>
      <c r="D125" s="267">
        <v>559.99</v>
      </c>
    </row>
    <row r="126" spans="1:4" s="12" customFormat="1" ht="12.75">
      <c r="A126" s="2">
        <v>116</v>
      </c>
      <c r="B126" s="32" t="s">
        <v>961</v>
      </c>
      <c r="C126" s="102">
        <v>2019</v>
      </c>
      <c r="D126" s="267">
        <v>558</v>
      </c>
    </row>
    <row r="127" spans="1:4" s="12" customFormat="1" ht="12.75">
      <c r="A127" s="2">
        <v>117</v>
      </c>
      <c r="B127" s="32" t="s">
        <v>996</v>
      </c>
      <c r="C127" s="102">
        <v>2019</v>
      </c>
      <c r="D127" s="267">
        <v>297</v>
      </c>
    </row>
    <row r="128" spans="1:4" s="12" customFormat="1" ht="12.75">
      <c r="A128" s="2">
        <v>118</v>
      </c>
      <c r="B128" s="32" t="s">
        <v>997</v>
      </c>
      <c r="C128" s="102">
        <v>2019</v>
      </c>
      <c r="D128" s="267">
        <v>11600</v>
      </c>
    </row>
    <row r="129" spans="1:4" s="12" customFormat="1" ht="12.75">
      <c r="A129" s="2">
        <v>119</v>
      </c>
      <c r="B129" s="32" t="s">
        <v>998</v>
      </c>
      <c r="C129" s="102">
        <v>2019</v>
      </c>
      <c r="D129" s="267">
        <v>12869</v>
      </c>
    </row>
    <row r="130" spans="1:4" s="12" customFormat="1" ht="12.75">
      <c r="A130" s="265" t="s">
        <v>913</v>
      </c>
      <c r="B130" s="207" t="s">
        <v>0</v>
      </c>
      <c r="C130" s="265"/>
      <c r="D130" s="271">
        <f>SUM(D11:D129)</f>
        <v>381042.93</v>
      </c>
    </row>
    <row r="131" spans="1:4" ht="13.5" customHeight="1">
      <c r="A131" s="493" t="s">
        <v>172</v>
      </c>
      <c r="B131" s="493"/>
      <c r="C131" s="493"/>
      <c r="D131" s="493"/>
    </row>
    <row r="132" spans="1:4" s="16" customFormat="1" ht="12.75">
      <c r="A132" s="2">
        <v>1</v>
      </c>
      <c r="B132" s="94" t="s">
        <v>168</v>
      </c>
      <c r="C132" s="95">
        <v>2015</v>
      </c>
      <c r="D132" s="272">
        <v>5760</v>
      </c>
    </row>
    <row r="133" spans="1:4" s="16" customFormat="1" ht="12.75">
      <c r="A133" s="2">
        <v>2</v>
      </c>
      <c r="B133" s="96" t="s">
        <v>169</v>
      </c>
      <c r="C133" s="97">
        <v>2016</v>
      </c>
      <c r="D133" s="273">
        <v>1842.85</v>
      </c>
    </row>
    <row r="134" spans="1:4" s="16" customFormat="1" ht="12.75">
      <c r="A134" s="2">
        <v>3</v>
      </c>
      <c r="B134" s="98" t="s">
        <v>170</v>
      </c>
      <c r="C134" s="99">
        <v>2017</v>
      </c>
      <c r="D134" s="274">
        <v>359.99</v>
      </c>
    </row>
    <row r="135" spans="1:4" s="16" customFormat="1" ht="13.5" customHeight="1">
      <c r="A135" s="265" t="s">
        <v>913</v>
      </c>
      <c r="B135" s="207" t="s">
        <v>0</v>
      </c>
      <c r="C135" s="265"/>
      <c r="D135" s="271">
        <f>SUM(D132:D134)</f>
        <v>7962.84</v>
      </c>
    </row>
    <row r="136" spans="1:4" s="16" customFormat="1" ht="13.5" customHeight="1">
      <c r="A136" s="493" t="s">
        <v>206</v>
      </c>
      <c r="B136" s="493"/>
      <c r="C136" s="493"/>
      <c r="D136" s="493"/>
    </row>
    <row r="137" spans="1:4" s="16" customFormat="1" ht="26.25" customHeight="1">
      <c r="A137" s="39">
        <v>1</v>
      </c>
      <c r="B137" s="100" t="s">
        <v>192</v>
      </c>
      <c r="C137" s="104">
        <v>2015</v>
      </c>
      <c r="D137" s="275">
        <v>22200</v>
      </c>
    </row>
    <row r="138" spans="1:4" s="16" customFormat="1" ht="13.5" customHeight="1">
      <c r="A138" s="39">
        <v>2</v>
      </c>
      <c r="B138" s="103" t="s">
        <v>193</v>
      </c>
      <c r="C138" s="39">
        <v>2015</v>
      </c>
      <c r="D138" s="188">
        <v>7080</v>
      </c>
    </row>
    <row r="139" spans="1:4" s="16" customFormat="1" ht="13.5" customHeight="1">
      <c r="A139" s="39">
        <v>3</v>
      </c>
      <c r="B139" s="103" t="s">
        <v>194</v>
      </c>
      <c r="C139" s="39">
        <v>2016</v>
      </c>
      <c r="D139" s="188">
        <v>4780</v>
      </c>
    </row>
    <row r="140" spans="1:4" s="16" customFormat="1" ht="13.5" customHeight="1">
      <c r="A140" s="39">
        <v>4</v>
      </c>
      <c r="B140" s="103" t="s">
        <v>195</v>
      </c>
      <c r="C140" s="39">
        <v>2016</v>
      </c>
      <c r="D140" s="188">
        <v>4198.99</v>
      </c>
    </row>
    <row r="141" spans="1:4" s="16" customFormat="1" ht="13.5" customHeight="1">
      <c r="A141" s="39">
        <v>5</v>
      </c>
      <c r="B141" s="103" t="s">
        <v>195</v>
      </c>
      <c r="C141" s="39">
        <v>2016</v>
      </c>
      <c r="D141" s="188">
        <v>4198.99</v>
      </c>
    </row>
    <row r="142" spans="1:4" s="16" customFormat="1" ht="13.5" customHeight="1">
      <c r="A142" s="39">
        <v>6</v>
      </c>
      <c r="B142" s="103" t="s">
        <v>195</v>
      </c>
      <c r="C142" s="39">
        <v>2016</v>
      </c>
      <c r="D142" s="188">
        <v>4198.99</v>
      </c>
    </row>
    <row r="143" spans="1:4" s="16" customFormat="1" ht="13.5" customHeight="1">
      <c r="A143" s="39">
        <v>7</v>
      </c>
      <c r="B143" s="103" t="s">
        <v>196</v>
      </c>
      <c r="C143" s="39">
        <v>2017</v>
      </c>
      <c r="D143" s="188">
        <v>2210</v>
      </c>
    </row>
    <row r="144" spans="1:4" s="16" customFormat="1" ht="14.25" customHeight="1">
      <c r="A144" s="39">
        <v>8</v>
      </c>
      <c r="B144" s="103" t="s">
        <v>197</v>
      </c>
      <c r="C144" s="39">
        <v>2017</v>
      </c>
      <c r="D144" s="188">
        <v>3480.9</v>
      </c>
    </row>
    <row r="145" spans="1:4" s="16" customFormat="1" ht="13.5" customHeight="1">
      <c r="A145" s="265" t="s">
        <v>913</v>
      </c>
      <c r="B145" s="207" t="s">
        <v>0</v>
      </c>
      <c r="C145" s="265"/>
      <c r="D145" s="271">
        <f>SUM(D137:D144)</f>
        <v>52347.869999999995</v>
      </c>
    </row>
    <row r="146" spans="1:4" s="16" customFormat="1" ht="13.5" customHeight="1">
      <c r="A146" s="493" t="s">
        <v>257</v>
      </c>
      <c r="B146" s="493"/>
      <c r="C146" s="493"/>
      <c r="D146" s="493"/>
    </row>
    <row r="147" spans="1:4" s="16" customFormat="1" ht="13.5" customHeight="1">
      <c r="A147" s="2">
        <v>1</v>
      </c>
      <c r="B147" s="112" t="s">
        <v>236</v>
      </c>
      <c r="C147" s="115">
        <v>2015</v>
      </c>
      <c r="D147" s="276">
        <v>390</v>
      </c>
    </row>
    <row r="148" spans="1:4" s="16" customFormat="1" ht="13.5" customHeight="1">
      <c r="A148" s="2">
        <v>2</v>
      </c>
      <c r="B148" s="113" t="s">
        <v>237</v>
      </c>
      <c r="C148" s="116">
        <v>2015</v>
      </c>
      <c r="D148" s="277">
        <v>390</v>
      </c>
    </row>
    <row r="149" spans="1:4" s="16" customFormat="1" ht="13.5" customHeight="1">
      <c r="A149" s="2">
        <v>3</v>
      </c>
      <c r="B149" s="40" t="s">
        <v>238</v>
      </c>
      <c r="C149" s="39">
        <v>2015</v>
      </c>
      <c r="D149" s="188">
        <v>390</v>
      </c>
    </row>
    <row r="150" spans="1:4" s="16" customFormat="1" ht="13.5" customHeight="1">
      <c r="A150" s="2">
        <v>4</v>
      </c>
      <c r="B150" s="40" t="s">
        <v>239</v>
      </c>
      <c r="C150" s="39">
        <v>2015</v>
      </c>
      <c r="D150" s="188">
        <v>2250</v>
      </c>
    </row>
    <row r="151" spans="1:4" s="16" customFormat="1" ht="13.5" customHeight="1">
      <c r="A151" s="2">
        <v>5</v>
      </c>
      <c r="B151" s="40" t="s">
        <v>240</v>
      </c>
      <c r="C151" s="39">
        <v>2015</v>
      </c>
      <c r="D151" s="188">
        <v>5940</v>
      </c>
    </row>
    <row r="152" spans="1:4" s="16" customFormat="1" ht="13.5" customHeight="1">
      <c r="A152" s="2">
        <v>6</v>
      </c>
      <c r="B152" s="40" t="s">
        <v>241</v>
      </c>
      <c r="C152" s="39">
        <v>2016</v>
      </c>
      <c r="D152" s="188">
        <v>1290</v>
      </c>
    </row>
    <row r="153" spans="1:4" s="16" customFormat="1" ht="13.5" customHeight="1">
      <c r="A153" s="2">
        <v>7</v>
      </c>
      <c r="B153" s="40" t="s">
        <v>241</v>
      </c>
      <c r="C153" s="39">
        <v>2016</v>
      </c>
      <c r="D153" s="188">
        <v>1290</v>
      </c>
    </row>
    <row r="154" spans="1:4" s="16" customFormat="1" ht="13.5" customHeight="1">
      <c r="A154" s="2">
        <v>8</v>
      </c>
      <c r="B154" s="40" t="s">
        <v>237</v>
      </c>
      <c r="C154" s="39">
        <v>2016</v>
      </c>
      <c r="D154" s="188">
        <v>450</v>
      </c>
    </row>
    <row r="155" spans="1:4" s="16" customFormat="1" ht="13.5" customHeight="1">
      <c r="A155" s="2">
        <v>9</v>
      </c>
      <c r="B155" s="40" t="s">
        <v>242</v>
      </c>
      <c r="C155" s="39">
        <v>2016</v>
      </c>
      <c r="D155" s="188">
        <v>450</v>
      </c>
    </row>
    <row r="156" spans="1:4" s="16" customFormat="1" ht="13.5" customHeight="1">
      <c r="A156" s="2">
        <v>10</v>
      </c>
      <c r="B156" s="40" t="s">
        <v>243</v>
      </c>
      <c r="C156" s="39">
        <v>2017</v>
      </c>
      <c r="D156" s="188">
        <v>2200</v>
      </c>
    </row>
    <row r="157" spans="1:4" s="16" customFormat="1" ht="13.5" customHeight="1">
      <c r="A157" s="2">
        <v>11</v>
      </c>
      <c r="B157" s="40" t="s">
        <v>244</v>
      </c>
      <c r="C157" s="39">
        <v>2018</v>
      </c>
      <c r="D157" s="188">
        <v>550</v>
      </c>
    </row>
    <row r="158" spans="1:4" s="16" customFormat="1" ht="13.5" customHeight="1">
      <c r="A158" s="2">
        <v>12</v>
      </c>
      <c r="B158" s="40" t="s">
        <v>245</v>
      </c>
      <c r="C158" s="39">
        <v>2018</v>
      </c>
      <c r="D158" s="188">
        <v>550</v>
      </c>
    </row>
    <row r="159" spans="1:4" s="16" customFormat="1" ht="13.5" customHeight="1">
      <c r="A159" s="2">
        <v>13</v>
      </c>
      <c r="B159" s="40" t="s">
        <v>246</v>
      </c>
      <c r="C159" s="39">
        <v>2018</v>
      </c>
      <c r="D159" s="188">
        <v>3200</v>
      </c>
    </row>
    <row r="160" spans="1:4" s="16" customFormat="1" ht="13.5" customHeight="1">
      <c r="A160" s="2">
        <v>14</v>
      </c>
      <c r="B160" s="40" t="s">
        <v>247</v>
      </c>
      <c r="C160" s="39">
        <v>2018</v>
      </c>
      <c r="D160" s="188">
        <v>1450</v>
      </c>
    </row>
    <row r="161" spans="1:4" s="16" customFormat="1" ht="13.5" customHeight="1">
      <c r="A161" s="2">
        <v>15</v>
      </c>
      <c r="B161" s="40" t="s">
        <v>247</v>
      </c>
      <c r="C161" s="39">
        <v>2018</v>
      </c>
      <c r="D161" s="188">
        <v>1450</v>
      </c>
    </row>
    <row r="162" spans="1:4" s="16" customFormat="1" ht="13.5" customHeight="1">
      <c r="A162" s="2">
        <v>16</v>
      </c>
      <c r="B162" s="114" t="s">
        <v>248</v>
      </c>
      <c r="C162" s="39">
        <v>2018</v>
      </c>
      <c r="D162" s="188">
        <v>629</v>
      </c>
    </row>
    <row r="163" spans="1:4" s="16" customFormat="1" ht="13.5" customHeight="1">
      <c r="A163" s="2">
        <v>17</v>
      </c>
      <c r="B163" s="40" t="s">
        <v>249</v>
      </c>
      <c r="C163" s="39">
        <v>2019</v>
      </c>
      <c r="D163" s="188">
        <v>3300</v>
      </c>
    </row>
    <row r="164" spans="1:4" s="16" customFormat="1" ht="13.5" customHeight="1">
      <c r="A164" s="2">
        <v>18</v>
      </c>
      <c r="B164" s="103" t="s">
        <v>250</v>
      </c>
      <c r="C164" s="39">
        <v>2019</v>
      </c>
      <c r="D164" s="188">
        <v>2099</v>
      </c>
    </row>
    <row r="165" spans="1:4" s="16" customFormat="1" ht="13.5" customHeight="1">
      <c r="A165" s="2">
        <v>19</v>
      </c>
      <c r="B165" s="103" t="s">
        <v>251</v>
      </c>
      <c r="C165" s="39">
        <v>2020</v>
      </c>
      <c r="D165" s="188">
        <v>2399</v>
      </c>
    </row>
    <row r="166" spans="1:4" s="16" customFormat="1" ht="13.5" customHeight="1">
      <c r="A166" s="2">
        <v>20</v>
      </c>
      <c r="B166" s="103" t="s">
        <v>252</v>
      </c>
      <c r="C166" s="39">
        <v>2020</v>
      </c>
      <c r="D166" s="188">
        <v>499</v>
      </c>
    </row>
    <row r="167" spans="1:4" s="12" customFormat="1" ht="12.75" customHeight="1">
      <c r="A167" s="265" t="s">
        <v>913</v>
      </c>
      <c r="B167" s="207" t="s">
        <v>0</v>
      </c>
      <c r="C167" s="265"/>
      <c r="D167" s="271">
        <f>SUM(D147:D166)</f>
        <v>31166</v>
      </c>
    </row>
    <row r="168" spans="1:4" s="12" customFormat="1" ht="12.75" customHeight="1">
      <c r="A168" s="493" t="s">
        <v>292</v>
      </c>
      <c r="B168" s="493"/>
      <c r="C168" s="493"/>
      <c r="D168" s="493"/>
    </row>
    <row r="169" spans="1:4" s="12" customFormat="1" ht="12.75">
      <c r="A169" s="2">
        <v>1</v>
      </c>
      <c r="B169" s="119" t="s">
        <v>269</v>
      </c>
      <c r="C169" s="115">
        <v>2015</v>
      </c>
      <c r="D169" s="276">
        <v>1913</v>
      </c>
    </row>
    <row r="170" spans="1:4" s="12" customFormat="1" ht="12.75">
      <c r="A170" s="2">
        <v>2</v>
      </c>
      <c r="B170" s="120" t="s">
        <v>270</v>
      </c>
      <c r="C170" s="116">
        <v>2016</v>
      </c>
      <c r="D170" s="277">
        <v>3505.5</v>
      </c>
    </row>
    <row r="171" spans="1:4" s="12" customFormat="1" ht="12.75">
      <c r="A171" s="2">
        <v>3</v>
      </c>
      <c r="B171" s="103" t="s">
        <v>271</v>
      </c>
      <c r="C171" s="39">
        <v>2017</v>
      </c>
      <c r="D171" s="188">
        <v>7575</v>
      </c>
    </row>
    <row r="172" spans="1:4" s="12" customFormat="1" ht="12.75">
      <c r="A172" s="2">
        <v>4</v>
      </c>
      <c r="B172" s="103" t="s">
        <v>272</v>
      </c>
      <c r="C172" s="39">
        <v>2017</v>
      </c>
      <c r="D172" s="188">
        <v>449</v>
      </c>
    </row>
    <row r="173" spans="1:4" s="12" customFormat="1" ht="12.75">
      <c r="A173" s="2">
        <v>5</v>
      </c>
      <c r="B173" s="103" t="s">
        <v>273</v>
      </c>
      <c r="C173" s="39">
        <v>2017</v>
      </c>
      <c r="D173" s="188">
        <v>449</v>
      </c>
    </row>
    <row r="174" spans="1:4" s="12" customFormat="1" ht="12.75">
      <c r="A174" s="2">
        <v>6</v>
      </c>
      <c r="B174" s="103" t="s">
        <v>274</v>
      </c>
      <c r="C174" s="39">
        <v>2017</v>
      </c>
      <c r="D174" s="188">
        <v>3592</v>
      </c>
    </row>
    <row r="175" spans="1:4" s="12" customFormat="1" ht="12.75">
      <c r="A175" s="2">
        <v>7</v>
      </c>
      <c r="B175" s="103" t="s">
        <v>275</v>
      </c>
      <c r="C175" s="39">
        <v>2017</v>
      </c>
      <c r="D175" s="188">
        <v>3785</v>
      </c>
    </row>
    <row r="176" spans="1:4" s="12" customFormat="1" ht="12.75">
      <c r="A176" s="2">
        <v>8</v>
      </c>
      <c r="B176" s="103" t="s">
        <v>276</v>
      </c>
      <c r="C176" s="39">
        <v>2017</v>
      </c>
      <c r="D176" s="188">
        <v>3785</v>
      </c>
    </row>
    <row r="177" spans="1:4" s="12" customFormat="1" ht="12.75">
      <c r="A177" s="2">
        <v>9</v>
      </c>
      <c r="B177" s="103" t="s">
        <v>277</v>
      </c>
      <c r="C177" s="39">
        <v>2017</v>
      </c>
      <c r="D177" s="188">
        <v>3785</v>
      </c>
    </row>
    <row r="178" spans="1:4" s="12" customFormat="1" ht="12.75">
      <c r="A178" s="2">
        <v>10</v>
      </c>
      <c r="B178" s="103" t="s">
        <v>278</v>
      </c>
      <c r="C178" s="39">
        <v>2017</v>
      </c>
      <c r="D178" s="188">
        <v>3785</v>
      </c>
    </row>
    <row r="179" spans="1:4" s="12" customFormat="1" ht="12.75">
      <c r="A179" s="2">
        <v>11</v>
      </c>
      <c r="B179" s="103" t="s">
        <v>279</v>
      </c>
      <c r="C179" s="39">
        <v>2017</v>
      </c>
      <c r="D179" s="188">
        <v>3785</v>
      </c>
    </row>
    <row r="180" spans="1:4" s="12" customFormat="1" ht="12.75">
      <c r="A180" s="2">
        <v>12</v>
      </c>
      <c r="B180" s="103" t="s">
        <v>280</v>
      </c>
      <c r="C180" s="39">
        <v>2017</v>
      </c>
      <c r="D180" s="188">
        <v>3785</v>
      </c>
    </row>
    <row r="181" spans="1:4" s="12" customFormat="1" ht="12.75">
      <c r="A181" s="2">
        <v>13</v>
      </c>
      <c r="B181" s="103" t="s">
        <v>281</v>
      </c>
      <c r="C181" s="39">
        <v>2017</v>
      </c>
      <c r="D181" s="188">
        <v>3785</v>
      </c>
    </row>
    <row r="182" spans="1:4" s="12" customFormat="1" ht="12.75">
      <c r="A182" s="2">
        <v>14</v>
      </c>
      <c r="B182" s="103" t="s">
        <v>282</v>
      </c>
      <c r="C182" s="39">
        <v>2017</v>
      </c>
      <c r="D182" s="188">
        <v>3785</v>
      </c>
    </row>
    <row r="183" spans="1:4" s="12" customFormat="1" ht="12.75">
      <c r="A183" s="2">
        <v>15</v>
      </c>
      <c r="B183" s="103" t="s">
        <v>283</v>
      </c>
      <c r="C183" s="39">
        <v>2017</v>
      </c>
      <c r="D183" s="188">
        <v>10200</v>
      </c>
    </row>
    <row r="184" spans="1:4" s="12" customFormat="1" ht="12.75">
      <c r="A184" s="2">
        <v>16</v>
      </c>
      <c r="B184" s="103" t="s">
        <v>284</v>
      </c>
      <c r="C184" s="39">
        <v>2018</v>
      </c>
      <c r="D184" s="188">
        <v>4504.95</v>
      </c>
    </row>
    <row r="185" spans="1:4" s="12" customFormat="1" ht="12.75">
      <c r="A185" s="2">
        <v>17</v>
      </c>
      <c r="B185" s="103" t="s">
        <v>285</v>
      </c>
      <c r="C185" s="39">
        <v>2020</v>
      </c>
      <c r="D185" s="188">
        <v>8349.59</v>
      </c>
    </row>
    <row r="186" spans="1:4" ht="12.75">
      <c r="A186" s="265" t="s">
        <v>913</v>
      </c>
      <c r="B186" s="207" t="s">
        <v>0</v>
      </c>
      <c r="C186" s="265"/>
      <c r="D186" s="271">
        <f>SUM(D169:D185)</f>
        <v>70818.04</v>
      </c>
    </row>
    <row r="187" spans="1:4" ht="12.75">
      <c r="A187" s="493" t="s">
        <v>363</v>
      </c>
      <c r="B187" s="493"/>
      <c r="C187" s="493"/>
      <c r="D187" s="493"/>
    </row>
    <row r="188" spans="1:4" ht="12.75">
      <c r="A188" s="2">
        <v>1</v>
      </c>
      <c r="B188" s="120" t="s">
        <v>326</v>
      </c>
      <c r="C188" s="122">
        <v>2015</v>
      </c>
      <c r="D188" s="278">
        <v>5550</v>
      </c>
    </row>
    <row r="189" spans="1:4" ht="12.75">
      <c r="A189" s="2">
        <v>2</v>
      </c>
      <c r="B189" s="120" t="s">
        <v>327</v>
      </c>
      <c r="C189" s="123">
        <v>2015</v>
      </c>
      <c r="D189" s="279">
        <v>2300</v>
      </c>
    </row>
    <row r="190" spans="1:4" ht="12.75">
      <c r="A190" s="2">
        <v>3</v>
      </c>
      <c r="B190" s="103" t="s">
        <v>328</v>
      </c>
      <c r="C190" s="39">
        <v>2015</v>
      </c>
      <c r="D190" s="188">
        <v>45133.62</v>
      </c>
    </row>
    <row r="191" spans="1:4" ht="12.75">
      <c r="A191" s="2">
        <v>4</v>
      </c>
      <c r="B191" s="103" t="s">
        <v>329</v>
      </c>
      <c r="C191" s="39">
        <v>2015</v>
      </c>
      <c r="D191" s="188">
        <v>24846.38</v>
      </c>
    </row>
    <row r="192" spans="1:4" ht="12.75">
      <c r="A192" s="2">
        <v>5</v>
      </c>
      <c r="B192" s="103" t="s">
        <v>330</v>
      </c>
      <c r="C192" s="39">
        <v>2016</v>
      </c>
      <c r="D192" s="188">
        <v>1819</v>
      </c>
    </row>
    <row r="193" spans="1:4" ht="12.75">
      <c r="A193" s="2">
        <v>6</v>
      </c>
      <c r="B193" s="103" t="s">
        <v>331</v>
      </c>
      <c r="C193" s="39">
        <v>2016</v>
      </c>
      <c r="D193" s="188">
        <v>5959.35</v>
      </c>
    </row>
    <row r="194" spans="1:4" ht="12.75">
      <c r="A194" s="2">
        <v>7</v>
      </c>
      <c r="B194" s="103" t="s">
        <v>332</v>
      </c>
      <c r="C194" s="39">
        <v>2016</v>
      </c>
      <c r="D194" s="188">
        <v>15790</v>
      </c>
    </row>
    <row r="195" spans="1:4" ht="12.75">
      <c r="A195" s="2">
        <v>8</v>
      </c>
      <c r="B195" s="103" t="s">
        <v>333</v>
      </c>
      <c r="C195" s="39">
        <v>2016</v>
      </c>
      <c r="D195" s="188">
        <v>19864.5</v>
      </c>
    </row>
    <row r="196" spans="1:4" ht="12.75">
      <c r="A196" s="2">
        <v>9</v>
      </c>
      <c r="B196" s="103" t="s">
        <v>334</v>
      </c>
      <c r="C196" s="39">
        <v>2016</v>
      </c>
      <c r="D196" s="188">
        <v>8484</v>
      </c>
    </row>
    <row r="197" spans="1:4" ht="12.75">
      <c r="A197" s="2">
        <v>10</v>
      </c>
      <c r="B197" s="103" t="s">
        <v>335</v>
      </c>
      <c r="C197" s="39">
        <v>2016</v>
      </c>
      <c r="D197" s="188">
        <v>9717</v>
      </c>
    </row>
    <row r="198" spans="1:4" ht="12.75">
      <c r="A198" s="2">
        <v>11</v>
      </c>
      <c r="B198" s="103" t="s">
        <v>336</v>
      </c>
      <c r="C198" s="39">
        <v>2016</v>
      </c>
      <c r="D198" s="188">
        <v>15990</v>
      </c>
    </row>
    <row r="199" spans="1:4" ht="12.75">
      <c r="A199" s="2">
        <v>12</v>
      </c>
      <c r="B199" s="103" t="s">
        <v>330</v>
      </c>
      <c r="C199" s="39">
        <v>2017</v>
      </c>
      <c r="D199" s="188">
        <v>1850.01</v>
      </c>
    </row>
    <row r="200" spans="1:4" ht="12.75">
      <c r="A200" s="2">
        <v>13</v>
      </c>
      <c r="B200" s="103" t="s">
        <v>330</v>
      </c>
      <c r="C200" s="39">
        <v>2017</v>
      </c>
      <c r="D200" s="188">
        <v>1850</v>
      </c>
    </row>
    <row r="201" spans="1:4" ht="12.75">
      <c r="A201" s="2">
        <v>14</v>
      </c>
      <c r="B201" s="103" t="s">
        <v>337</v>
      </c>
      <c r="C201" s="39">
        <v>2017</v>
      </c>
      <c r="D201" s="188">
        <v>1100</v>
      </c>
    </row>
    <row r="202" spans="1:4" ht="12.75">
      <c r="A202" s="2">
        <v>15</v>
      </c>
      <c r="B202" s="103" t="s">
        <v>338</v>
      </c>
      <c r="C202" s="39">
        <v>2017</v>
      </c>
      <c r="D202" s="188">
        <v>24354</v>
      </c>
    </row>
    <row r="203" spans="1:4" ht="12.75">
      <c r="A203" s="2">
        <v>16</v>
      </c>
      <c r="B203" s="103" t="s">
        <v>336</v>
      </c>
      <c r="C203" s="39">
        <v>2017</v>
      </c>
      <c r="D203" s="188">
        <v>14760</v>
      </c>
    </row>
    <row r="204" spans="1:4" ht="12.75">
      <c r="A204" s="2">
        <v>17</v>
      </c>
      <c r="B204" s="103" t="s">
        <v>339</v>
      </c>
      <c r="C204" s="39">
        <v>2017</v>
      </c>
      <c r="D204" s="188">
        <v>3360</v>
      </c>
    </row>
    <row r="205" spans="1:4" ht="12.75">
      <c r="A205" s="2">
        <v>18</v>
      </c>
      <c r="B205" s="103" t="s">
        <v>340</v>
      </c>
      <c r="C205" s="39">
        <v>2017</v>
      </c>
      <c r="D205" s="188">
        <v>7120</v>
      </c>
    </row>
    <row r="206" spans="1:4" ht="12.75">
      <c r="A206" s="2">
        <v>19</v>
      </c>
      <c r="B206" s="103" t="s">
        <v>341</v>
      </c>
      <c r="C206" s="39">
        <v>2017</v>
      </c>
      <c r="D206" s="188">
        <v>24200</v>
      </c>
    </row>
    <row r="207" spans="1:4" ht="12.75">
      <c r="A207" s="2">
        <v>20</v>
      </c>
      <c r="B207" s="103" t="s">
        <v>342</v>
      </c>
      <c r="C207" s="39">
        <v>2017</v>
      </c>
      <c r="D207" s="188">
        <v>13739.1</v>
      </c>
    </row>
    <row r="208" spans="1:4" ht="12.75">
      <c r="A208" s="2">
        <v>21</v>
      </c>
      <c r="B208" s="103" t="s">
        <v>343</v>
      </c>
      <c r="C208" s="39">
        <v>2017</v>
      </c>
      <c r="D208" s="188">
        <v>1914.5</v>
      </c>
    </row>
    <row r="209" spans="1:4" ht="12.75">
      <c r="A209" s="2">
        <v>22</v>
      </c>
      <c r="B209" s="103" t="s">
        <v>344</v>
      </c>
      <c r="C209" s="39">
        <v>2018</v>
      </c>
      <c r="D209" s="188">
        <v>3075</v>
      </c>
    </row>
    <row r="210" spans="1:4" ht="12.75">
      <c r="A210" s="2">
        <v>23</v>
      </c>
      <c r="B210" s="103" t="s">
        <v>345</v>
      </c>
      <c r="C210" s="39">
        <v>2018</v>
      </c>
      <c r="D210" s="188">
        <v>1140</v>
      </c>
    </row>
    <row r="211" spans="1:4" ht="12.75">
      <c r="A211" s="2">
        <v>24</v>
      </c>
      <c r="B211" s="103" t="s">
        <v>346</v>
      </c>
      <c r="C211" s="39">
        <v>2019</v>
      </c>
      <c r="D211" s="188">
        <v>3739.2</v>
      </c>
    </row>
    <row r="212" spans="1:4" ht="12" customHeight="1">
      <c r="A212" s="2">
        <v>25</v>
      </c>
      <c r="B212" s="124" t="s">
        <v>347</v>
      </c>
      <c r="C212" s="39">
        <v>2019</v>
      </c>
      <c r="D212" s="188">
        <v>34933.23</v>
      </c>
    </row>
    <row r="213" spans="1:4" s="17" customFormat="1" ht="12.75">
      <c r="A213" s="265" t="s">
        <v>913</v>
      </c>
      <c r="B213" s="207" t="s">
        <v>0</v>
      </c>
      <c r="C213" s="265"/>
      <c r="D213" s="271">
        <f>SUM(D188:D212)</f>
        <v>292588.89</v>
      </c>
    </row>
    <row r="214" spans="1:4" s="6" customFormat="1" ht="12.75">
      <c r="A214" s="493" t="s">
        <v>447</v>
      </c>
      <c r="B214" s="493"/>
      <c r="C214" s="493"/>
      <c r="D214" s="493"/>
    </row>
    <row r="215" spans="1:4" ht="12.75">
      <c r="A215" s="2">
        <v>1</v>
      </c>
      <c r="B215" s="19" t="s">
        <v>439</v>
      </c>
      <c r="C215" s="18">
        <v>2019</v>
      </c>
      <c r="D215" s="188">
        <v>2259</v>
      </c>
    </row>
    <row r="216" spans="1:4" ht="12.75">
      <c r="A216" s="2">
        <v>2</v>
      </c>
      <c r="B216" s="19" t="s">
        <v>440</v>
      </c>
      <c r="C216" s="18">
        <v>2019</v>
      </c>
      <c r="D216" s="188">
        <v>2029.5</v>
      </c>
    </row>
    <row r="217" spans="1:4" ht="12.75">
      <c r="A217" s="2">
        <v>3</v>
      </c>
      <c r="B217" s="19" t="s">
        <v>441</v>
      </c>
      <c r="C217" s="18">
        <v>2019</v>
      </c>
      <c r="D217" s="188">
        <v>4551</v>
      </c>
    </row>
    <row r="218" spans="1:6" s="6" customFormat="1" ht="12.75" customHeight="1">
      <c r="A218" s="265" t="s">
        <v>913</v>
      </c>
      <c r="B218" s="207" t="s">
        <v>0</v>
      </c>
      <c r="C218" s="265"/>
      <c r="D218" s="326">
        <f>SUM(D215:D217)</f>
        <v>8839.5</v>
      </c>
      <c r="F218" s="13"/>
    </row>
    <row r="219" spans="1:6" s="6" customFormat="1" ht="12.75">
      <c r="A219" s="493" t="s">
        <v>449</v>
      </c>
      <c r="B219" s="493"/>
      <c r="C219" s="493"/>
      <c r="D219" s="493"/>
      <c r="F219" s="13"/>
    </row>
    <row r="220" spans="1:6" s="6" customFormat="1" ht="12.75">
      <c r="A220" s="104">
        <v>1</v>
      </c>
      <c r="B220" s="119" t="s">
        <v>1035</v>
      </c>
      <c r="C220" s="115">
        <v>2015</v>
      </c>
      <c r="D220" s="276">
        <v>9594</v>
      </c>
      <c r="F220" s="13"/>
    </row>
    <row r="221" spans="1:6" s="6" customFormat="1" ht="12.75">
      <c r="A221" s="104">
        <v>2</v>
      </c>
      <c r="B221" s="120" t="s">
        <v>1036</v>
      </c>
      <c r="C221" s="116">
        <v>2015</v>
      </c>
      <c r="D221" s="277">
        <v>2460</v>
      </c>
      <c r="F221" s="13"/>
    </row>
    <row r="222" spans="1:6" s="6" customFormat="1" ht="12.75">
      <c r="A222" s="104">
        <v>3</v>
      </c>
      <c r="B222" s="103" t="s">
        <v>1037</v>
      </c>
      <c r="C222" s="39">
        <v>2015</v>
      </c>
      <c r="D222" s="188">
        <v>1500</v>
      </c>
      <c r="F222" s="13"/>
    </row>
    <row r="223" spans="1:6" s="6" customFormat="1" ht="12.75">
      <c r="A223" s="104">
        <v>4</v>
      </c>
      <c r="B223" s="103" t="s">
        <v>1038</v>
      </c>
      <c r="C223" s="39">
        <v>2015</v>
      </c>
      <c r="D223" s="188">
        <v>1290</v>
      </c>
      <c r="F223" s="13"/>
    </row>
    <row r="224" spans="1:6" s="6" customFormat="1" ht="12.75">
      <c r="A224" s="104">
        <v>5</v>
      </c>
      <c r="B224" s="103" t="s">
        <v>1039</v>
      </c>
      <c r="C224" s="39">
        <v>2015</v>
      </c>
      <c r="D224" s="188">
        <v>13862.86</v>
      </c>
      <c r="F224" s="13"/>
    </row>
    <row r="225" spans="1:6" s="6" customFormat="1" ht="12.75">
      <c r="A225" s="104">
        <v>6</v>
      </c>
      <c r="B225" s="103" t="s">
        <v>1040</v>
      </c>
      <c r="C225" s="39">
        <v>2015</v>
      </c>
      <c r="D225" s="188">
        <v>2700</v>
      </c>
      <c r="F225" s="13"/>
    </row>
    <row r="226" spans="1:6" s="6" customFormat="1" ht="12.75">
      <c r="A226" s="104">
        <v>7</v>
      </c>
      <c r="B226" s="103" t="s">
        <v>1041</v>
      </c>
      <c r="C226" s="39">
        <v>2016</v>
      </c>
      <c r="D226" s="188">
        <v>2280</v>
      </c>
      <c r="F226" s="13"/>
    </row>
    <row r="227" spans="1:6" s="6" customFormat="1" ht="12.75">
      <c r="A227" s="104">
        <v>8</v>
      </c>
      <c r="B227" s="103" t="s">
        <v>1042</v>
      </c>
      <c r="C227" s="39">
        <v>2016</v>
      </c>
      <c r="D227" s="188">
        <v>2600</v>
      </c>
      <c r="F227" s="13"/>
    </row>
    <row r="228" spans="1:6" s="6" customFormat="1" ht="12.75">
      <c r="A228" s="104">
        <v>9</v>
      </c>
      <c r="B228" s="103" t="s">
        <v>1043</v>
      </c>
      <c r="C228" s="39">
        <v>2018</v>
      </c>
      <c r="D228" s="188">
        <v>2003.76</v>
      </c>
      <c r="F228" s="13"/>
    </row>
    <row r="229" spans="1:6" s="6" customFormat="1" ht="12.75">
      <c r="A229" s="104">
        <v>10</v>
      </c>
      <c r="B229" s="103" t="s">
        <v>1044</v>
      </c>
      <c r="C229" s="39">
        <v>2018</v>
      </c>
      <c r="D229" s="188">
        <v>49960</v>
      </c>
      <c r="F229" s="13"/>
    </row>
    <row r="230" spans="1:6" s="6" customFormat="1" ht="12.75">
      <c r="A230" s="104">
        <v>11</v>
      </c>
      <c r="B230" s="103" t="s">
        <v>1045</v>
      </c>
      <c r="C230" s="39">
        <v>2018</v>
      </c>
      <c r="D230" s="188">
        <v>2231.91</v>
      </c>
      <c r="F230" s="13"/>
    </row>
    <row r="231" spans="1:6" s="6" customFormat="1" ht="12.75">
      <c r="A231" s="104">
        <v>12</v>
      </c>
      <c r="B231" s="103" t="s">
        <v>1046</v>
      </c>
      <c r="C231" s="39">
        <v>2018</v>
      </c>
      <c r="D231" s="188">
        <v>2000</v>
      </c>
      <c r="F231" s="13"/>
    </row>
    <row r="232" spans="1:6" s="6" customFormat="1" ht="12.75">
      <c r="A232" s="104">
        <v>13</v>
      </c>
      <c r="B232" s="103" t="s">
        <v>1047</v>
      </c>
      <c r="C232" s="39">
        <v>2018</v>
      </c>
      <c r="D232" s="188">
        <v>5077</v>
      </c>
      <c r="F232" s="13"/>
    </row>
    <row r="233" spans="1:6" s="6" customFormat="1" ht="12.75">
      <c r="A233" s="104">
        <v>14</v>
      </c>
      <c r="B233" s="103" t="s">
        <v>1048</v>
      </c>
      <c r="C233" s="39">
        <v>2019</v>
      </c>
      <c r="D233" s="188">
        <v>2619.99</v>
      </c>
      <c r="F233" s="13"/>
    </row>
    <row r="234" spans="1:6" s="6" customFormat="1" ht="12.75">
      <c r="A234" s="104">
        <v>15</v>
      </c>
      <c r="B234" s="103" t="s">
        <v>1049</v>
      </c>
      <c r="C234" s="39">
        <v>2019</v>
      </c>
      <c r="D234" s="188">
        <v>2259.99</v>
      </c>
      <c r="F234" s="13"/>
    </row>
    <row r="235" spans="1:6" s="6" customFormat="1" ht="12.75">
      <c r="A235" s="104">
        <v>16</v>
      </c>
      <c r="B235" s="103" t="s">
        <v>1050</v>
      </c>
      <c r="C235" s="39">
        <v>2019</v>
      </c>
      <c r="D235" s="188">
        <v>2149.9</v>
      </c>
      <c r="F235" s="13"/>
    </row>
    <row r="236" spans="1:6" s="6" customFormat="1" ht="12.75">
      <c r="A236" s="104">
        <v>17</v>
      </c>
      <c r="B236" s="103" t="s">
        <v>1051</v>
      </c>
      <c r="C236" s="39">
        <v>2019</v>
      </c>
      <c r="D236" s="188">
        <v>1100</v>
      </c>
      <c r="F236" s="13"/>
    </row>
    <row r="237" spans="1:6" s="6" customFormat="1" ht="12.75">
      <c r="A237" s="104">
        <v>18</v>
      </c>
      <c r="B237" s="103" t="s">
        <v>1052</v>
      </c>
      <c r="C237" s="39">
        <v>2019</v>
      </c>
      <c r="D237" s="188">
        <v>11650</v>
      </c>
      <c r="F237" s="13"/>
    </row>
    <row r="238" spans="1:6" s="6" customFormat="1" ht="12.75">
      <c r="A238" s="104">
        <v>19</v>
      </c>
      <c r="B238" s="103" t="s">
        <v>1053</v>
      </c>
      <c r="C238" s="39">
        <v>2019</v>
      </c>
      <c r="D238" s="188">
        <v>1700</v>
      </c>
      <c r="F238" s="13"/>
    </row>
    <row r="239" spans="1:6" s="6" customFormat="1" ht="12.75">
      <c r="A239" s="104">
        <v>20</v>
      </c>
      <c r="B239" s="103" t="s">
        <v>1054</v>
      </c>
      <c r="C239" s="39">
        <v>2019</v>
      </c>
      <c r="D239" s="188">
        <v>2150</v>
      </c>
      <c r="F239" s="13"/>
    </row>
    <row r="240" spans="1:6" s="6" customFormat="1" ht="12.75">
      <c r="A240" s="104">
        <v>21</v>
      </c>
      <c r="B240" s="103" t="s">
        <v>1055</v>
      </c>
      <c r="C240" s="39">
        <v>2019</v>
      </c>
      <c r="D240" s="188">
        <v>16000</v>
      </c>
      <c r="F240" s="13"/>
    </row>
    <row r="241" spans="1:6" s="6" customFormat="1" ht="12.75">
      <c r="A241" s="104">
        <v>22</v>
      </c>
      <c r="B241" s="103" t="s">
        <v>1056</v>
      </c>
      <c r="C241" s="39">
        <v>2019</v>
      </c>
      <c r="D241" s="188">
        <v>11000</v>
      </c>
      <c r="F241" s="13"/>
    </row>
    <row r="242" spans="1:6" s="6" customFormat="1" ht="12.75">
      <c r="A242" s="104">
        <v>23</v>
      </c>
      <c r="B242" s="103" t="s">
        <v>1057</v>
      </c>
      <c r="C242" s="39">
        <v>2019</v>
      </c>
      <c r="D242" s="188">
        <v>1111</v>
      </c>
      <c r="F242" s="13"/>
    </row>
    <row r="243" spans="1:6" s="6" customFormat="1" ht="12.75">
      <c r="A243" s="104">
        <v>24</v>
      </c>
      <c r="B243" s="103" t="s">
        <v>1058</v>
      </c>
      <c r="C243" s="39">
        <v>2019</v>
      </c>
      <c r="D243" s="188">
        <v>1700</v>
      </c>
      <c r="F243" s="13"/>
    </row>
    <row r="244" spans="1:6" s="6" customFormat="1" ht="12.75">
      <c r="A244" s="104">
        <v>25</v>
      </c>
      <c r="B244" s="103" t="s">
        <v>1059</v>
      </c>
      <c r="C244" s="39">
        <v>2019</v>
      </c>
      <c r="D244" s="188">
        <v>9300</v>
      </c>
      <c r="F244" s="13"/>
    </row>
    <row r="245" spans="1:6" s="6" customFormat="1" ht="25.5">
      <c r="A245" s="104">
        <v>26</v>
      </c>
      <c r="B245" s="103" t="s">
        <v>1060</v>
      </c>
      <c r="C245" s="39">
        <v>2019</v>
      </c>
      <c r="D245" s="188">
        <v>48975</v>
      </c>
      <c r="F245" s="13"/>
    </row>
    <row r="246" spans="1:6" s="6" customFormat="1" ht="25.5">
      <c r="A246" s="104">
        <v>27</v>
      </c>
      <c r="B246" s="103" t="s">
        <v>1061</v>
      </c>
      <c r="C246" s="39">
        <v>2019</v>
      </c>
      <c r="D246" s="188">
        <v>51120</v>
      </c>
      <c r="F246" s="13"/>
    </row>
    <row r="247" spans="1:6" s="6" customFormat="1" ht="12.75">
      <c r="A247" s="104">
        <v>28</v>
      </c>
      <c r="B247" s="103" t="s">
        <v>1062</v>
      </c>
      <c r="C247" s="39">
        <v>2019</v>
      </c>
      <c r="D247" s="188">
        <v>10656.72</v>
      </c>
      <c r="F247" s="13"/>
    </row>
    <row r="248" spans="1:6" s="6" customFormat="1" ht="12.75">
      <c r="A248" s="104">
        <v>29</v>
      </c>
      <c r="B248" s="103" t="s">
        <v>1063</v>
      </c>
      <c r="C248" s="39">
        <v>2019</v>
      </c>
      <c r="D248" s="188">
        <v>10656.72</v>
      </c>
      <c r="F248" s="13"/>
    </row>
    <row r="249" spans="1:6" s="6" customFormat="1" ht="12.75">
      <c r="A249" s="104">
        <v>30</v>
      </c>
      <c r="B249" s="103" t="s">
        <v>1064</v>
      </c>
      <c r="C249" s="39">
        <v>2019</v>
      </c>
      <c r="D249" s="188">
        <v>34634.34</v>
      </c>
      <c r="F249" s="13"/>
    </row>
    <row r="250" spans="1:6" s="6" customFormat="1" ht="12.75">
      <c r="A250" s="104">
        <v>31</v>
      </c>
      <c r="B250" s="103" t="s">
        <v>1065</v>
      </c>
      <c r="C250" s="39">
        <v>2019</v>
      </c>
      <c r="D250" s="188">
        <v>2536.26</v>
      </c>
      <c r="F250" s="13"/>
    </row>
    <row r="251" spans="1:6" s="6" customFormat="1" ht="12.75">
      <c r="A251" s="104">
        <v>32</v>
      </c>
      <c r="B251" s="103" t="s">
        <v>1066</v>
      </c>
      <c r="C251" s="39">
        <v>2019</v>
      </c>
      <c r="D251" s="188">
        <v>13018</v>
      </c>
      <c r="F251" s="13"/>
    </row>
    <row r="252" spans="1:6" s="6" customFormat="1" ht="12.75">
      <c r="A252" s="104">
        <v>33</v>
      </c>
      <c r="B252" s="103" t="s">
        <v>1067</v>
      </c>
      <c r="C252" s="39">
        <v>2019</v>
      </c>
      <c r="D252" s="188">
        <v>6093.42</v>
      </c>
      <c r="F252" s="13"/>
    </row>
    <row r="253" spans="1:6" s="6" customFormat="1" ht="12.75">
      <c r="A253" s="104">
        <v>34</v>
      </c>
      <c r="B253" s="103" t="s">
        <v>1068</v>
      </c>
      <c r="C253" s="39">
        <v>2019</v>
      </c>
      <c r="D253" s="188">
        <v>2250.9</v>
      </c>
      <c r="F253" s="13"/>
    </row>
    <row r="254" spans="1:6" s="6" customFormat="1" ht="12.75">
      <c r="A254" s="104">
        <v>35</v>
      </c>
      <c r="B254" s="103" t="s">
        <v>1069</v>
      </c>
      <c r="C254" s="39">
        <v>2019</v>
      </c>
      <c r="D254" s="188">
        <v>1291.5</v>
      </c>
      <c r="F254" s="13"/>
    </row>
    <row r="255" spans="1:6" s="6" customFormat="1" ht="12.75">
      <c r="A255" s="104">
        <v>36</v>
      </c>
      <c r="B255" s="103" t="s">
        <v>1070</v>
      </c>
      <c r="C255" s="39">
        <v>2019</v>
      </c>
      <c r="D255" s="188">
        <v>1137.75</v>
      </c>
      <c r="F255" s="13"/>
    </row>
    <row r="256" spans="1:6" s="6" customFormat="1" ht="12.75">
      <c r="A256" s="104">
        <v>37</v>
      </c>
      <c r="B256" s="103" t="s">
        <v>1071</v>
      </c>
      <c r="C256" s="39">
        <v>2019</v>
      </c>
      <c r="D256" s="188">
        <v>650</v>
      </c>
      <c r="F256" s="13"/>
    </row>
    <row r="257" spans="1:4" s="6" customFormat="1" ht="12.75">
      <c r="A257" s="104">
        <v>38</v>
      </c>
      <c r="B257" s="103" t="s">
        <v>1072</v>
      </c>
      <c r="C257" s="39">
        <v>2019</v>
      </c>
      <c r="D257" s="188">
        <v>1925</v>
      </c>
    </row>
    <row r="258" spans="1:4" s="6" customFormat="1" ht="12.75">
      <c r="A258" s="104">
        <v>39</v>
      </c>
      <c r="B258" s="103" t="s">
        <v>1073</v>
      </c>
      <c r="C258" s="39">
        <v>2019</v>
      </c>
      <c r="D258" s="188">
        <v>579.86</v>
      </c>
    </row>
    <row r="259" spans="1:4" s="12" customFormat="1" ht="12.75">
      <c r="A259" s="265" t="s">
        <v>913</v>
      </c>
      <c r="B259" s="207" t="s">
        <v>0</v>
      </c>
      <c r="C259" s="265"/>
      <c r="D259" s="271">
        <f>SUM(D220:D258)</f>
        <v>345825.87999999995</v>
      </c>
    </row>
    <row r="260" spans="1:4" s="12" customFormat="1" ht="12.75">
      <c r="A260" s="493" t="s">
        <v>548</v>
      </c>
      <c r="B260" s="493"/>
      <c r="C260" s="493"/>
      <c r="D260" s="493"/>
    </row>
    <row r="261" spans="1:4" s="12" customFormat="1" ht="12.75">
      <c r="A261" s="104">
        <v>1</v>
      </c>
      <c r="B261" s="19" t="s">
        <v>487</v>
      </c>
      <c r="C261" s="39">
        <v>2015</v>
      </c>
      <c r="D261" s="188">
        <v>675</v>
      </c>
    </row>
    <row r="262" spans="1:4" s="12" customFormat="1" ht="12.75">
      <c r="A262" s="104">
        <v>2</v>
      </c>
      <c r="B262" s="19" t="s">
        <v>488</v>
      </c>
      <c r="C262" s="39">
        <v>2015</v>
      </c>
      <c r="D262" s="188">
        <v>2100</v>
      </c>
    </row>
    <row r="263" spans="1:4" s="12" customFormat="1" ht="12.75">
      <c r="A263" s="104">
        <v>3</v>
      </c>
      <c r="B263" s="19" t="s">
        <v>489</v>
      </c>
      <c r="C263" s="39">
        <v>2016</v>
      </c>
      <c r="D263" s="188">
        <v>1799.99</v>
      </c>
    </row>
    <row r="264" spans="1:4" s="12" customFormat="1" ht="12.75">
      <c r="A264" s="104">
        <v>4</v>
      </c>
      <c r="B264" s="19" t="s">
        <v>490</v>
      </c>
      <c r="C264" s="39">
        <v>2016</v>
      </c>
      <c r="D264" s="188">
        <v>1042.85</v>
      </c>
    </row>
    <row r="265" spans="1:4" s="12" customFormat="1" ht="25.5">
      <c r="A265" s="104">
        <v>5</v>
      </c>
      <c r="B265" s="19" t="s">
        <v>491</v>
      </c>
      <c r="C265" s="39">
        <v>2016</v>
      </c>
      <c r="D265" s="188">
        <v>2298.01</v>
      </c>
    </row>
    <row r="266" spans="1:4" s="12" customFormat="1" ht="12.75">
      <c r="A266" s="104">
        <v>6</v>
      </c>
      <c r="B266" s="19" t="s">
        <v>492</v>
      </c>
      <c r="C266" s="39">
        <v>2016</v>
      </c>
      <c r="D266" s="188">
        <v>549.99</v>
      </c>
    </row>
    <row r="267" spans="1:4" s="12" customFormat="1" ht="12.75">
      <c r="A267" s="104">
        <v>7</v>
      </c>
      <c r="B267" s="19" t="s">
        <v>493</v>
      </c>
      <c r="C267" s="39">
        <v>2016</v>
      </c>
      <c r="D267" s="188">
        <v>2100</v>
      </c>
    </row>
    <row r="268" spans="1:4" s="12" customFormat="1" ht="12.75">
      <c r="A268" s="104">
        <v>8</v>
      </c>
      <c r="B268" s="19" t="s">
        <v>494</v>
      </c>
      <c r="C268" s="39">
        <v>2016</v>
      </c>
      <c r="D268" s="188">
        <v>1550</v>
      </c>
    </row>
    <row r="269" spans="1:4" s="12" customFormat="1" ht="25.5">
      <c r="A269" s="104">
        <v>9</v>
      </c>
      <c r="B269" s="19" t="s">
        <v>495</v>
      </c>
      <c r="C269" s="39">
        <v>2016</v>
      </c>
      <c r="D269" s="188">
        <v>1948.99</v>
      </c>
    </row>
    <row r="270" spans="1:4" s="12" customFormat="1" ht="25.5">
      <c r="A270" s="104">
        <v>10</v>
      </c>
      <c r="B270" s="19" t="s">
        <v>495</v>
      </c>
      <c r="C270" s="39">
        <v>2016</v>
      </c>
      <c r="D270" s="188">
        <v>1949</v>
      </c>
    </row>
    <row r="271" spans="1:4" s="12" customFormat="1" ht="25.5">
      <c r="A271" s="104">
        <v>11</v>
      </c>
      <c r="B271" s="19" t="s">
        <v>496</v>
      </c>
      <c r="C271" s="39">
        <v>2017</v>
      </c>
      <c r="D271" s="188">
        <v>1948.99</v>
      </c>
    </row>
    <row r="272" spans="1:4" s="12" customFormat="1" ht="12.75">
      <c r="A272" s="104">
        <v>12</v>
      </c>
      <c r="B272" s="19" t="s">
        <v>497</v>
      </c>
      <c r="C272" s="39">
        <v>2017</v>
      </c>
      <c r="D272" s="188">
        <v>1949</v>
      </c>
    </row>
    <row r="273" spans="1:4" s="12" customFormat="1" ht="12.75">
      <c r="A273" s="104">
        <v>13</v>
      </c>
      <c r="B273" s="19" t="s">
        <v>498</v>
      </c>
      <c r="C273" s="39">
        <v>2017</v>
      </c>
      <c r="D273" s="188">
        <v>2814</v>
      </c>
    </row>
    <row r="274" spans="1:4" s="12" customFormat="1" ht="12.75">
      <c r="A274" s="104">
        <v>14</v>
      </c>
      <c r="B274" s="19" t="s">
        <v>499</v>
      </c>
      <c r="C274" s="39">
        <v>2018</v>
      </c>
      <c r="D274" s="188">
        <v>2785</v>
      </c>
    </row>
    <row r="275" spans="1:4" s="12" customFormat="1" ht="12.75">
      <c r="A275" s="104">
        <v>15</v>
      </c>
      <c r="B275" s="19" t="s">
        <v>500</v>
      </c>
      <c r="C275" s="39">
        <v>2018</v>
      </c>
      <c r="D275" s="188">
        <v>1899</v>
      </c>
    </row>
    <row r="276" spans="1:4" s="12" customFormat="1" ht="12.75">
      <c r="A276" s="104">
        <v>16</v>
      </c>
      <c r="B276" s="19" t="s">
        <v>501</v>
      </c>
      <c r="C276" s="39">
        <v>2018</v>
      </c>
      <c r="D276" s="188">
        <v>749</v>
      </c>
    </row>
    <row r="277" spans="1:4" s="12" customFormat="1" ht="25.5">
      <c r="A277" s="104">
        <v>17</v>
      </c>
      <c r="B277" s="19" t="s">
        <v>502</v>
      </c>
      <c r="C277" s="39">
        <v>2018</v>
      </c>
      <c r="D277" s="188">
        <v>5998</v>
      </c>
    </row>
    <row r="278" spans="1:4" s="12" customFormat="1" ht="12.75">
      <c r="A278" s="104">
        <v>18</v>
      </c>
      <c r="B278" s="103" t="s">
        <v>503</v>
      </c>
      <c r="C278" s="39">
        <v>2018</v>
      </c>
      <c r="D278" s="188">
        <v>1150</v>
      </c>
    </row>
    <row r="279" spans="1:4" s="12" customFormat="1" ht="12.75">
      <c r="A279" s="104">
        <v>19</v>
      </c>
      <c r="B279" s="103" t="s">
        <v>503</v>
      </c>
      <c r="C279" s="39">
        <v>2018</v>
      </c>
      <c r="D279" s="188">
        <v>1150</v>
      </c>
    </row>
    <row r="280" spans="1:4" s="12" customFormat="1" ht="12.75">
      <c r="A280" s="104">
        <v>20</v>
      </c>
      <c r="B280" s="19" t="s">
        <v>504</v>
      </c>
      <c r="C280" s="39">
        <v>2018</v>
      </c>
      <c r="D280" s="188">
        <v>1799</v>
      </c>
    </row>
    <row r="281" spans="1:4" s="12" customFormat="1" ht="12.75">
      <c r="A281" s="104">
        <v>21</v>
      </c>
      <c r="B281" s="103" t="s">
        <v>505</v>
      </c>
      <c r="C281" s="39">
        <v>2018</v>
      </c>
      <c r="D281" s="188">
        <v>265</v>
      </c>
    </row>
    <row r="282" spans="1:4" s="12" customFormat="1" ht="12.75">
      <c r="A282" s="104">
        <v>22</v>
      </c>
      <c r="B282" s="9" t="s">
        <v>506</v>
      </c>
      <c r="C282" s="39">
        <v>2018</v>
      </c>
      <c r="D282" s="188">
        <v>4585.44</v>
      </c>
    </row>
    <row r="283" spans="1:4" s="12" customFormat="1" ht="25.5">
      <c r="A283" s="104">
        <v>23</v>
      </c>
      <c r="B283" s="130" t="s">
        <v>507</v>
      </c>
      <c r="C283" s="39">
        <v>2018</v>
      </c>
      <c r="D283" s="188">
        <v>2988.9</v>
      </c>
    </row>
    <row r="284" spans="1:4" s="12" customFormat="1" ht="12.75">
      <c r="A284" s="104">
        <v>24</v>
      </c>
      <c r="B284" s="19" t="s">
        <v>508</v>
      </c>
      <c r="C284" s="131">
        <v>2018</v>
      </c>
      <c r="D284" s="188">
        <v>12398.4</v>
      </c>
    </row>
    <row r="285" spans="1:4" s="12" customFormat="1" ht="12.75">
      <c r="A285" s="104">
        <v>25</v>
      </c>
      <c r="B285" s="19" t="s">
        <v>509</v>
      </c>
      <c r="C285" s="131">
        <v>2018</v>
      </c>
      <c r="D285" s="188">
        <v>387.45</v>
      </c>
    </row>
    <row r="286" spans="1:4" s="12" customFormat="1" ht="12.75">
      <c r="A286" s="104">
        <v>26</v>
      </c>
      <c r="B286" s="132" t="s">
        <v>510</v>
      </c>
      <c r="C286" s="39">
        <v>2018</v>
      </c>
      <c r="D286" s="188">
        <v>2250</v>
      </c>
    </row>
    <row r="287" spans="1:4" s="12" customFormat="1" ht="12.75">
      <c r="A287" s="104">
        <v>27</v>
      </c>
      <c r="B287" s="23" t="s">
        <v>511</v>
      </c>
      <c r="C287" s="39">
        <v>2018</v>
      </c>
      <c r="D287" s="188">
        <v>17450</v>
      </c>
    </row>
    <row r="288" spans="1:4" s="12" customFormat="1" ht="51">
      <c r="A288" s="104">
        <v>28</v>
      </c>
      <c r="B288" s="20" t="s">
        <v>512</v>
      </c>
      <c r="C288" s="39">
        <v>2018</v>
      </c>
      <c r="D288" s="188">
        <v>47296</v>
      </c>
    </row>
    <row r="289" spans="1:4" s="12" customFormat="1" ht="38.25">
      <c r="A289" s="104">
        <v>29</v>
      </c>
      <c r="B289" s="23" t="s">
        <v>513</v>
      </c>
      <c r="C289" s="39">
        <v>2018</v>
      </c>
      <c r="D289" s="188">
        <v>113920</v>
      </c>
    </row>
    <row r="290" spans="1:4" s="12" customFormat="1" ht="25.5">
      <c r="A290" s="104">
        <v>30</v>
      </c>
      <c r="B290" s="20" t="s">
        <v>514</v>
      </c>
      <c r="C290" s="39">
        <v>2018</v>
      </c>
      <c r="D290" s="188">
        <v>7089.99</v>
      </c>
    </row>
    <row r="291" spans="1:4" s="12" customFormat="1" ht="51">
      <c r="A291" s="104">
        <v>31</v>
      </c>
      <c r="B291" s="23" t="s">
        <v>515</v>
      </c>
      <c r="C291" s="39">
        <v>2018</v>
      </c>
      <c r="D291" s="188">
        <v>2956</v>
      </c>
    </row>
    <row r="292" spans="1:4" s="12" customFormat="1" ht="51">
      <c r="A292" s="104">
        <v>32</v>
      </c>
      <c r="B292" s="20" t="s">
        <v>516</v>
      </c>
      <c r="C292" s="39">
        <v>2018</v>
      </c>
      <c r="D292" s="188">
        <v>2956</v>
      </c>
    </row>
    <row r="293" spans="1:4" s="12" customFormat="1" ht="38.25">
      <c r="A293" s="104">
        <v>33</v>
      </c>
      <c r="B293" s="23" t="s">
        <v>517</v>
      </c>
      <c r="C293" s="39">
        <v>2018</v>
      </c>
      <c r="D293" s="188">
        <v>4760</v>
      </c>
    </row>
    <row r="294" spans="1:4" s="12" customFormat="1" ht="38.25">
      <c r="A294" s="104">
        <v>34</v>
      </c>
      <c r="B294" s="19" t="s">
        <v>518</v>
      </c>
      <c r="C294" s="131">
        <v>2018</v>
      </c>
      <c r="D294" s="188">
        <v>25400</v>
      </c>
    </row>
    <row r="295" spans="1:4" s="12" customFormat="1" ht="25.5">
      <c r="A295" s="104">
        <v>35</v>
      </c>
      <c r="B295" s="23" t="s">
        <v>519</v>
      </c>
      <c r="C295" s="39">
        <v>2018</v>
      </c>
      <c r="D295" s="188">
        <v>4800</v>
      </c>
    </row>
    <row r="296" spans="1:4" s="12" customFormat="1" ht="12.75">
      <c r="A296" s="104">
        <v>36</v>
      </c>
      <c r="B296" s="133" t="s">
        <v>501</v>
      </c>
      <c r="C296" s="39">
        <v>2019</v>
      </c>
      <c r="D296" s="188">
        <v>870</v>
      </c>
    </row>
    <row r="297" spans="1:4" s="12" customFormat="1" ht="25.5">
      <c r="A297" s="104">
        <v>37</v>
      </c>
      <c r="B297" s="103" t="s">
        <v>520</v>
      </c>
      <c r="C297" s="39">
        <v>2019</v>
      </c>
      <c r="D297" s="188">
        <v>3399</v>
      </c>
    </row>
    <row r="298" spans="1:4" s="12" customFormat="1" ht="25.5">
      <c r="A298" s="104">
        <v>38</v>
      </c>
      <c r="B298" s="103" t="s">
        <v>521</v>
      </c>
      <c r="C298" s="39">
        <v>2019</v>
      </c>
      <c r="D298" s="188">
        <v>950</v>
      </c>
    </row>
    <row r="299" spans="1:4" s="12" customFormat="1" ht="12.75">
      <c r="A299" s="104">
        <v>39</v>
      </c>
      <c r="B299" s="103" t="s">
        <v>522</v>
      </c>
      <c r="C299" s="39">
        <v>2019</v>
      </c>
      <c r="D299" s="188">
        <v>799</v>
      </c>
    </row>
    <row r="300" spans="1:4" s="12" customFormat="1" ht="12.75">
      <c r="A300" s="104">
        <v>40</v>
      </c>
      <c r="B300" s="103" t="s">
        <v>523</v>
      </c>
      <c r="C300" s="39">
        <v>2019</v>
      </c>
      <c r="D300" s="188">
        <v>6100</v>
      </c>
    </row>
    <row r="301" spans="1:4" s="12" customFormat="1" ht="25.5">
      <c r="A301" s="104">
        <v>41</v>
      </c>
      <c r="B301" s="103" t="s">
        <v>524</v>
      </c>
      <c r="C301" s="39">
        <v>2019</v>
      </c>
      <c r="D301" s="188">
        <v>9720.05</v>
      </c>
    </row>
    <row r="302" spans="1:4" s="12" customFormat="1" ht="12.75">
      <c r="A302" s="104">
        <v>42</v>
      </c>
      <c r="B302" s="103" t="s">
        <v>525</v>
      </c>
      <c r="C302" s="39">
        <v>2019</v>
      </c>
      <c r="D302" s="188">
        <v>1224.99</v>
      </c>
    </row>
    <row r="303" spans="1:4" s="12" customFormat="1" ht="12.75">
      <c r="A303" s="104">
        <v>43</v>
      </c>
      <c r="B303" s="103" t="s">
        <v>525</v>
      </c>
      <c r="C303" s="39">
        <v>2019</v>
      </c>
      <c r="D303" s="188">
        <v>1224.99</v>
      </c>
    </row>
    <row r="304" spans="1:4" s="12" customFormat="1" ht="12.75">
      <c r="A304" s="104">
        <v>44</v>
      </c>
      <c r="B304" s="103" t="s">
        <v>526</v>
      </c>
      <c r="C304" s="39">
        <v>2019</v>
      </c>
      <c r="D304" s="188">
        <v>2455.04</v>
      </c>
    </row>
    <row r="305" spans="1:4" s="12" customFormat="1" ht="12.75">
      <c r="A305" s="104">
        <v>45</v>
      </c>
      <c r="B305" s="103" t="s">
        <v>526</v>
      </c>
      <c r="C305" s="39">
        <v>2019</v>
      </c>
      <c r="D305" s="188">
        <v>2199.99</v>
      </c>
    </row>
    <row r="306" spans="1:4" s="12" customFormat="1" ht="12.75">
      <c r="A306" s="104">
        <v>46</v>
      </c>
      <c r="B306" s="103" t="s">
        <v>527</v>
      </c>
      <c r="C306" s="39">
        <v>2019</v>
      </c>
      <c r="D306" s="188">
        <v>869.99</v>
      </c>
    </row>
    <row r="307" spans="1:4" s="12" customFormat="1" ht="12.75">
      <c r="A307" s="104">
        <v>47</v>
      </c>
      <c r="B307" s="103" t="s">
        <v>528</v>
      </c>
      <c r="C307" s="39">
        <v>2019</v>
      </c>
      <c r="D307" s="188">
        <v>1845</v>
      </c>
    </row>
    <row r="308" spans="1:4" s="12" customFormat="1" ht="12.75">
      <c r="A308" s="104">
        <v>48</v>
      </c>
      <c r="B308" s="103" t="s">
        <v>529</v>
      </c>
      <c r="C308" s="39">
        <v>2019</v>
      </c>
      <c r="D308" s="188">
        <v>42619.5</v>
      </c>
    </row>
    <row r="309" spans="1:4" s="12" customFormat="1" ht="12.75">
      <c r="A309" s="104">
        <v>49</v>
      </c>
      <c r="B309" s="103" t="s">
        <v>530</v>
      </c>
      <c r="C309" s="39">
        <v>2019</v>
      </c>
      <c r="D309" s="188">
        <v>742.85</v>
      </c>
    </row>
    <row r="310" spans="1:4" s="12" customFormat="1" ht="12.75">
      <c r="A310" s="104">
        <v>50</v>
      </c>
      <c r="B310" s="103" t="s">
        <v>531</v>
      </c>
      <c r="C310" s="39">
        <v>2020</v>
      </c>
      <c r="D310" s="188">
        <v>3220</v>
      </c>
    </row>
    <row r="311" spans="1:4" s="12" customFormat="1" ht="25.5">
      <c r="A311" s="104">
        <v>51</v>
      </c>
      <c r="B311" s="103" t="s">
        <v>532</v>
      </c>
      <c r="C311" s="39">
        <v>2020</v>
      </c>
      <c r="D311" s="188">
        <v>126800</v>
      </c>
    </row>
    <row r="312" spans="1:4" s="12" customFormat="1" ht="25.5">
      <c r="A312" s="104">
        <v>52</v>
      </c>
      <c r="B312" s="103" t="s">
        <v>533</v>
      </c>
      <c r="C312" s="39">
        <v>2020</v>
      </c>
      <c r="D312" s="188">
        <v>61164</v>
      </c>
    </row>
    <row r="313" spans="1:4" s="12" customFormat="1" ht="25.5">
      <c r="A313" s="104">
        <v>53</v>
      </c>
      <c r="B313" s="103" t="s">
        <v>534</v>
      </c>
      <c r="C313" s="39">
        <v>2020</v>
      </c>
      <c r="D313" s="188">
        <v>18317.7</v>
      </c>
    </row>
    <row r="314" spans="1:4" s="12" customFormat="1" ht="12.75">
      <c r="A314" s="104">
        <v>54</v>
      </c>
      <c r="B314" s="103" t="s">
        <v>535</v>
      </c>
      <c r="C314" s="39">
        <v>2020</v>
      </c>
      <c r="D314" s="188">
        <v>3172</v>
      </c>
    </row>
    <row r="315" spans="1:4" s="12" customFormat="1" ht="12" customHeight="1">
      <c r="A315" s="265" t="s">
        <v>913</v>
      </c>
      <c r="B315" s="207" t="s">
        <v>0</v>
      </c>
      <c r="C315" s="265"/>
      <c r="D315" s="280">
        <f>SUM(D261:D314)</f>
        <v>575453.0999999999</v>
      </c>
    </row>
    <row r="316" spans="1:4" s="12" customFormat="1" ht="13.5" customHeight="1">
      <c r="A316" s="493" t="s">
        <v>627</v>
      </c>
      <c r="B316" s="493"/>
      <c r="C316" s="493"/>
      <c r="D316" s="493"/>
    </row>
    <row r="317" spans="1:4" s="12" customFormat="1" ht="13.5" customHeight="1">
      <c r="A317" s="2">
        <v>1</v>
      </c>
      <c r="B317" s="103" t="s">
        <v>587</v>
      </c>
      <c r="C317" s="39">
        <v>2015</v>
      </c>
      <c r="D317" s="327">
        <v>750</v>
      </c>
    </row>
    <row r="318" spans="1:4" s="12" customFormat="1" ht="13.5" customHeight="1">
      <c r="A318" s="2">
        <v>2</v>
      </c>
      <c r="B318" s="103" t="s">
        <v>588</v>
      </c>
      <c r="C318" s="39">
        <v>2017</v>
      </c>
      <c r="D318" s="188">
        <v>900</v>
      </c>
    </row>
    <row r="319" spans="1:4" s="12" customFormat="1" ht="13.5" customHeight="1">
      <c r="A319" s="2">
        <v>3</v>
      </c>
      <c r="B319" s="103" t="s">
        <v>589</v>
      </c>
      <c r="C319" s="39">
        <v>2017</v>
      </c>
      <c r="D319" s="188">
        <v>1040</v>
      </c>
    </row>
    <row r="320" spans="1:4" s="12" customFormat="1" ht="13.5" customHeight="1">
      <c r="A320" s="2">
        <v>4</v>
      </c>
      <c r="B320" s="103" t="s">
        <v>590</v>
      </c>
      <c r="C320" s="39">
        <v>2017</v>
      </c>
      <c r="D320" s="188">
        <v>580</v>
      </c>
    </row>
    <row r="321" spans="1:4" s="12" customFormat="1" ht="13.5" customHeight="1">
      <c r="A321" s="2">
        <v>5</v>
      </c>
      <c r="B321" s="103" t="s">
        <v>587</v>
      </c>
      <c r="C321" s="39">
        <v>2017</v>
      </c>
      <c r="D321" s="188">
        <v>2440</v>
      </c>
    </row>
    <row r="322" spans="1:4" s="12" customFormat="1" ht="13.5" customHeight="1">
      <c r="A322" s="2">
        <v>6</v>
      </c>
      <c r="B322" s="103" t="s">
        <v>591</v>
      </c>
      <c r="C322" s="39">
        <v>2017</v>
      </c>
      <c r="D322" s="188">
        <v>3400</v>
      </c>
    </row>
    <row r="323" spans="1:4" s="12" customFormat="1" ht="13.5" customHeight="1">
      <c r="A323" s="2">
        <v>7</v>
      </c>
      <c r="B323" s="103" t="s">
        <v>592</v>
      </c>
      <c r="C323" s="39">
        <v>2017</v>
      </c>
      <c r="D323" s="188">
        <v>3110</v>
      </c>
    </row>
    <row r="324" spans="1:4" s="12" customFormat="1" ht="13.5" customHeight="1">
      <c r="A324" s="2">
        <v>8</v>
      </c>
      <c r="B324" s="103" t="s">
        <v>593</v>
      </c>
      <c r="C324" s="39">
        <v>2017</v>
      </c>
      <c r="D324" s="188">
        <v>4417</v>
      </c>
    </row>
    <row r="325" spans="1:4" s="12" customFormat="1" ht="13.5" customHeight="1">
      <c r="A325" s="2">
        <v>9</v>
      </c>
      <c r="B325" s="103" t="s">
        <v>594</v>
      </c>
      <c r="C325" s="39">
        <v>2017</v>
      </c>
      <c r="D325" s="188">
        <v>16026</v>
      </c>
    </row>
    <row r="326" spans="1:4" s="12" customFormat="1" ht="13.5" customHeight="1">
      <c r="A326" s="2">
        <v>10</v>
      </c>
      <c r="B326" s="103" t="s">
        <v>595</v>
      </c>
      <c r="C326" s="39">
        <v>2017</v>
      </c>
      <c r="D326" s="188">
        <v>44939.98</v>
      </c>
    </row>
    <row r="327" spans="1:4" s="12" customFormat="1" ht="13.5" customHeight="1">
      <c r="A327" s="2">
        <v>11</v>
      </c>
      <c r="B327" s="103" t="s">
        <v>596</v>
      </c>
      <c r="C327" s="39">
        <v>2017</v>
      </c>
      <c r="D327" s="188">
        <v>700.01</v>
      </c>
    </row>
    <row r="328" spans="1:4" s="12" customFormat="1" ht="13.5" customHeight="1">
      <c r="A328" s="2">
        <v>12</v>
      </c>
      <c r="B328" s="103" t="s">
        <v>597</v>
      </c>
      <c r="C328" s="39">
        <v>2017</v>
      </c>
      <c r="D328" s="188">
        <v>4998.01</v>
      </c>
    </row>
    <row r="329" spans="1:4" s="12" customFormat="1" ht="21.75" customHeight="1">
      <c r="A329" s="2">
        <v>13</v>
      </c>
      <c r="B329" s="103" t="s">
        <v>598</v>
      </c>
      <c r="C329" s="39">
        <v>2018</v>
      </c>
      <c r="D329" s="188">
        <v>34999.99</v>
      </c>
    </row>
    <row r="330" spans="1:4" s="12" customFormat="1" ht="13.5" customHeight="1">
      <c r="A330" s="2">
        <v>14</v>
      </c>
      <c r="B330" s="103" t="s">
        <v>599</v>
      </c>
      <c r="C330" s="39">
        <v>2018</v>
      </c>
      <c r="D330" s="188">
        <v>3058</v>
      </c>
    </row>
    <row r="331" spans="1:4" s="12" customFormat="1" ht="13.5" customHeight="1">
      <c r="A331" s="2">
        <v>15</v>
      </c>
      <c r="B331" s="103" t="s">
        <v>600</v>
      </c>
      <c r="C331" s="39">
        <v>2018</v>
      </c>
      <c r="D331" s="188">
        <v>7163</v>
      </c>
    </row>
    <row r="332" spans="1:4" s="12" customFormat="1" ht="13.5" customHeight="1">
      <c r="A332" s="2">
        <v>16</v>
      </c>
      <c r="B332" s="103" t="s">
        <v>601</v>
      </c>
      <c r="C332" s="39">
        <v>2018</v>
      </c>
      <c r="D332" s="188">
        <v>10196</v>
      </c>
    </row>
    <row r="333" spans="1:4" s="12" customFormat="1" ht="13.5" customHeight="1">
      <c r="A333" s="2">
        <v>17</v>
      </c>
      <c r="B333" s="103" t="s">
        <v>602</v>
      </c>
      <c r="C333" s="39">
        <v>2018</v>
      </c>
      <c r="D333" s="188">
        <v>3954</v>
      </c>
    </row>
    <row r="334" spans="1:4" s="12" customFormat="1" ht="13.5" customHeight="1">
      <c r="A334" s="2">
        <v>18</v>
      </c>
      <c r="B334" s="103" t="s">
        <v>603</v>
      </c>
      <c r="C334" s="39">
        <v>2018</v>
      </c>
      <c r="D334" s="188">
        <v>6612</v>
      </c>
    </row>
    <row r="335" spans="1:4" s="12" customFormat="1" ht="13.5" customHeight="1">
      <c r="A335" s="2">
        <v>19</v>
      </c>
      <c r="B335" s="103" t="s">
        <v>604</v>
      </c>
      <c r="C335" s="39">
        <v>2018</v>
      </c>
      <c r="D335" s="188">
        <v>51935</v>
      </c>
    </row>
    <row r="336" spans="1:4" s="12" customFormat="1" ht="13.5" customHeight="1">
      <c r="A336" s="2">
        <v>20</v>
      </c>
      <c r="B336" s="103" t="s">
        <v>587</v>
      </c>
      <c r="C336" s="39">
        <v>2019</v>
      </c>
      <c r="D336" s="188">
        <v>2369.99</v>
      </c>
    </row>
    <row r="337" spans="1:4" s="12" customFormat="1" ht="13.5" customHeight="1">
      <c r="A337" s="2">
        <v>21</v>
      </c>
      <c r="B337" s="103" t="s">
        <v>605</v>
      </c>
      <c r="C337" s="39">
        <v>2019</v>
      </c>
      <c r="D337" s="188">
        <v>47250</v>
      </c>
    </row>
    <row r="338" spans="1:4" s="12" customFormat="1" ht="13.5" customHeight="1">
      <c r="A338" s="2">
        <v>22</v>
      </c>
      <c r="B338" s="103" t="s">
        <v>606</v>
      </c>
      <c r="C338" s="39">
        <v>2019</v>
      </c>
      <c r="D338" s="188">
        <v>16200</v>
      </c>
    </row>
    <row r="339" spans="1:4" s="12" customFormat="1" ht="13.5" customHeight="1">
      <c r="A339" s="2">
        <v>23</v>
      </c>
      <c r="B339" s="103" t="s">
        <v>607</v>
      </c>
      <c r="C339" s="39">
        <v>2019</v>
      </c>
      <c r="D339" s="188">
        <v>18450</v>
      </c>
    </row>
    <row r="340" spans="1:4" s="12" customFormat="1" ht="13.5" customHeight="1">
      <c r="A340" s="2">
        <v>24</v>
      </c>
      <c r="B340" s="103" t="s">
        <v>608</v>
      </c>
      <c r="C340" s="39">
        <v>2019</v>
      </c>
      <c r="D340" s="188">
        <v>12000</v>
      </c>
    </row>
    <row r="341" spans="1:4" s="12" customFormat="1" ht="13.5" customHeight="1">
      <c r="A341" s="2">
        <v>25</v>
      </c>
      <c r="B341" s="103" t="s">
        <v>609</v>
      </c>
      <c r="C341" s="39">
        <v>2019</v>
      </c>
      <c r="D341" s="188">
        <v>18100</v>
      </c>
    </row>
    <row r="342" spans="1:4" s="6" customFormat="1" ht="13.5" customHeight="1">
      <c r="A342" s="265" t="s">
        <v>913</v>
      </c>
      <c r="B342" s="207" t="s">
        <v>0</v>
      </c>
      <c r="C342" s="265"/>
      <c r="D342" s="281">
        <f>SUM(D317:D341)</f>
        <v>315588.98</v>
      </c>
    </row>
    <row r="343" spans="1:4" s="12" customFormat="1" ht="13.5" customHeight="1">
      <c r="A343" s="493" t="s">
        <v>715</v>
      </c>
      <c r="B343" s="493"/>
      <c r="C343" s="493"/>
      <c r="D343" s="493"/>
    </row>
    <row r="344" spans="1:4" s="12" customFormat="1" ht="13.5" customHeight="1">
      <c r="A344" s="2">
        <v>1</v>
      </c>
      <c r="B344" s="20" t="s">
        <v>664</v>
      </c>
      <c r="C344" s="21">
        <v>2015</v>
      </c>
      <c r="D344" s="282">
        <v>649</v>
      </c>
    </row>
    <row r="345" spans="1:4" s="12" customFormat="1" ht="13.5" customHeight="1">
      <c r="A345" s="2">
        <v>2</v>
      </c>
      <c r="B345" s="20" t="s">
        <v>663</v>
      </c>
      <c r="C345" s="21">
        <v>2015</v>
      </c>
      <c r="D345" s="282">
        <v>3200</v>
      </c>
    </row>
    <row r="346" spans="1:4" s="12" customFormat="1" ht="13.5" customHeight="1">
      <c r="A346" s="2">
        <v>3</v>
      </c>
      <c r="B346" s="20" t="s">
        <v>662</v>
      </c>
      <c r="C346" s="21">
        <v>2015</v>
      </c>
      <c r="D346" s="282">
        <v>1185.95</v>
      </c>
    </row>
    <row r="347" spans="1:4" s="12" customFormat="1" ht="13.5" customHeight="1">
      <c r="A347" s="2">
        <v>4</v>
      </c>
      <c r="B347" s="20" t="s">
        <v>661</v>
      </c>
      <c r="C347" s="21">
        <v>2015</v>
      </c>
      <c r="D347" s="282">
        <v>1970</v>
      </c>
    </row>
    <row r="348" spans="1:4" s="12" customFormat="1" ht="13.5" customHeight="1">
      <c r="A348" s="2">
        <v>5</v>
      </c>
      <c r="B348" s="20" t="s">
        <v>660</v>
      </c>
      <c r="C348" s="21">
        <v>2015</v>
      </c>
      <c r="D348" s="282">
        <v>627.98</v>
      </c>
    </row>
    <row r="349" spans="1:4" s="12" customFormat="1" ht="13.5" customHeight="1">
      <c r="A349" s="2">
        <v>6</v>
      </c>
      <c r="B349" s="103" t="s">
        <v>659</v>
      </c>
      <c r="C349" s="39">
        <v>2018</v>
      </c>
      <c r="D349" s="188">
        <v>1291.5</v>
      </c>
    </row>
    <row r="350" spans="1:4" s="12" customFormat="1" ht="13.5" customHeight="1">
      <c r="A350" s="2">
        <v>7</v>
      </c>
      <c r="B350" s="103" t="s">
        <v>658</v>
      </c>
      <c r="C350" s="39">
        <v>2018</v>
      </c>
      <c r="D350" s="188">
        <v>1137.75</v>
      </c>
    </row>
    <row r="351" spans="1:4" s="12" customFormat="1" ht="13.5" customHeight="1">
      <c r="A351" s="2">
        <v>8</v>
      </c>
      <c r="B351" s="103" t="s">
        <v>657</v>
      </c>
      <c r="C351" s="39">
        <v>2018</v>
      </c>
      <c r="D351" s="188">
        <v>650</v>
      </c>
    </row>
    <row r="352" spans="1:4" s="12" customFormat="1" ht="13.5" customHeight="1">
      <c r="A352" s="2">
        <v>9</v>
      </c>
      <c r="B352" s="103" t="s">
        <v>656</v>
      </c>
      <c r="C352" s="39">
        <v>2018</v>
      </c>
      <c r="D352" s="188">
        <v>1925</v>
      </c>
    </row>
    <row r="353" spans="1:4" s="12" customFormat="1" ht="13.5" customHeight="1">
      <c r="A353" s="2">
        <v>10</v>
      </c>
      <c r="B353" s="103" t="s">
        <v>655</v>
      </c>
      <c r="C353" s="39">
        <v>2018</v>
      </c>
      <c r="D353" s="188">
        <v>4300</v>
      </c>
    </row>
    <row r="354" spans="1:4" s="12" customFormat="1" ht="13.5" customHeight="1">
      <c r="A354" s="2">
        <v>11</v>
      </c>
      <c r="B354" s="103" t="s">
        <v>654</v>
      </c>
      <c r="C354" s="39">
        <v>2018</v>
      </c>
      <c r="D354" s="188">
        <v>1558</v>
      </c>
    </row>
    <row r="355" spans="1:4" s="6" customFormat="1" ht="13.5" customHeight="1">
      <c r="A355" s="265" t="s">
        <v>913</v>
      </c>
      <c r="B355" s="207" t="s">
        <v>0</v>
      </c>
      <c r="C355" s="265"/>
      <c r="D355" s="281">
        <f>SUM(D344:D354)</f>
        <v>18495.18</v>
      </c>
    </row>
    <row r="356" spans="1:4" s="12" customFormat="1" ht="13.5" customHeight="1">
      <c r="A356" s="493" t="s">
        <v>925</v>
      </c>
      <c r="B356" s="493"/>
      <c r="C356" s="493"/>
      <c r="D356" s="493"/>
    </row>
    <row r="357" spans="1:4" s="12" customFormat="1" ht="13.5" customHeight="1">
      <c r="A357" s="2">
        <v>1</v>
      </c>
      <c r="B357" s="103" t="s">
        <v>752</v>
      </c>
      <c r="C357" s="39">
        <v>2015</v>
      </c>
      <c r="D357" s="188">
        <v>2530</v>
      </c>
    </row>
    <row r="358" spans="1:4" s="12" customFormat="1" ht="13.5" customHeight="1">
      <c r="A358" s="2">
        <v>2</v>
      </c>
      <c r="B358" s="103" t="s">
        <v>752</v>
      </c>
      <c r="C358" s="39">
        <v>2015</v>
      </c>
      <c r="D358" s="188">
        <v>2530</v>
      </c>
    </row>
    <row r="359" spans="1:4" s="12" customFormat="1" ht="13.5" customHeight="1">
      <c r="A359" s="2">
        <v>3</v>
      </c>
      <c r="B359" s="103" t="s">
        <v>752</v>
      </c>
      <c r="C359" s="39">
        <v>2015</v>
      </c>
      <c r="D359" s="188">
        <v>2530</v>
      </c>
    </row>
    <row r="360" spans="1:4" s="12" customFormat="1" ht="13.5" customHeight="1">
      <c r="A360" s="2">
        <v>4</v>
      </c>
      <c r="B360" s="103" t="s">
        <v>753</v>
      </c>
      <c r="C360" s="39">
        <v>2015</v>
      </c>
      <c r="D360" s="188">
        <v>1500</v>
      </c>
    </row>
    <row r="361" spans="1:4" s="12" customFormat="1" ht="13.5" customHeight="1">
      <c r="A361" s="2">
        <v>5</v>
      </c>
      <c r="B361" s="103" t="s">
        <v>753</v>
      </c>
      <c r="C361" s="39">
        <v>2015</v>
      </c>
      <c r="D361" s="188">
        <v>1500</v>
      </c>
    </row>
    <row r="362" spans="1:4" s="12" customFormat="1" ht="13.5" customHeight="1">
      <c r="A362" s="2">
        <v>6</v>
      </c>
      <c r="B362" s="103" t="s">
        <v>753</v>
      </c>
      <c r="C362" s="39">
        <v>2015</v>
      </c>
      <c r="D362" s="188">
        <v>1500</v>
      </c>
    </row>
    <row r="363" spans="1:4" s="12" customFormat="1" ht="13.5" customHeight="1">
      <c r="A363" s="2">
        <v>7</v>
      </c>
      <c r="B363" s="103" t="s">
        <v>754</v>
      </c>
      <c r="C363" s="39">
        <v>2015</v>
      </c>
      <c r="D363" s="188">
        <v>490</v>
      </c>
    </row>
    <row r="364" spans="1:4" s="12" customFormat="1" ht="13.5" customHeight="1">
      <c r="A364" s="2">
        <v>8</v>
      </c>
      <c r="B364" s="103" t="s">
        <v>755</v>
      </c>
      <c r="C364" s="39">
        <v>2015</v>
      </c>
      <c r="D364" s="188">
        <v>850</v>
      </c>
    </row>
    <row r="365" spans="1:4" s="12" customFormat="1" ht="13.5" customHeight="1">
      <c r="A365" s="2">
        <v>9</v>
      </c>
      <c r="B365" s="103" t="s">
        <v>756</v>
      </c>
      <c r="C365" s="39">
        <v>2015</v>
      </c>
      <c r="D365" s="188">
        <v>99</v>
      </c>
    </row>
    <row r="366" spans="1:4" s="12" customFormat="1" ht="13.5" customHeight="1">
      <c r="A366" s="2">
        <v>10</v>
      </c>
      <c r="B366" s="103" t="s">
        <v>754</v>
      </c>
      <c r="C366" s="39">
        <v>2015</v>
      </c>
      <c r="D366" s="188">
        <v>490</v>
      </c>
    </row>
    <row r="367" spans="1:4" s="12" customFormat="1" ht="13.5" customHeight="1">
      <c r="A367" s="2">
        <v>11</v>
      </c>
      <c r="B367" s="103" t="s">
        <v>754</v>
      </c>
      <c r="C367" s="39">
        <v>2015</v>
      </c>
      <c r="D367" s="188">
        <v>490</v>
      </c>
    </row>
    <row r="368" spans="1:4" s="12" customFormat="1" ht="13.5" customHeight="1">
      <c r="A368" s="2">
        <v>12</v>
      </c>
      <c r="B368" s="103" t="s">
        <v>754</v>
      </c>
      <c r="C368" s="39">
        <v>2015</v>
      </c>
      <c r="D368" s="188">
        <v>490</v>
      </c>
    </row>
    <row r="369" spans="1:4" s="12" customFormat="1" ht="13.5" customHeight="1">
      <c r="A369" s="2">
        <v>13</v>
      </c>
      <c r="B369" s="103" t="s">
        <v>754</v>
      </c>
      <c r="C369" s="39">
        <v>2015</v>
      </c>
      <c r="D369" s="188">
        <v>490</v>
      </c>
    </row>
    <row r="370" spans="1:4" s="12" customFormat="1" ht="13.5" customHeight="1">
      <c r="A370" s="2">
        <v>14</v>
      </c>
      <c r="B370" s="103" t="s">
        <v>754</v>
      </c>
      <c r="C370" s="39">
        <v>2015</v>
      </c>
      <c r="D370" s="188">
        <v>490</v>
      </c>
    </row>
    <row r="371" spans="1:4" s="12" customFormat="1" ht="13.5" customHeight="1">
      <c r="A371" s="2">
        <v>15</v>
      </c>
      <c r="B371" s="103" t="s">
        <v>755</v>
      </c>
      <c r="C371" s="39">
        <v>2015</v>
      </c>
      <c r="D371" s="188">
        <v>1420</v>
      </c>
    </row>
    <row r="372" spans="1:4" s="12" customFormat="1" ht="13.5" customHeight="1">
      <c r="A372" s="2">
        <v>16</v>
      </c>
      <c r="B372" s="103" t="s">
        <v>757</v>
      </c>
      <c r="C372" s="39">
        <v>2015</v>
      </c>
      <c r="D372" s="188">
        <v>180</v>
      </c>
    </row>
    <row r="373" spans="1:4" s="12" customFormat="1" ht="13.5" customHeight="1">
      <c r="A373" s="2">
        <v>17</v>
      </c>
      <c r="B373" s="103" t="s">
        <v>758</v>
      </c>
      <c r="C373" s="39">
        <v>2015</v>
      </c>
      <c r="D373" s="188">
        <v>195</v>
      </c>
    </row>
    <row r="374" spans="1:4" s="12" customFormat="1" ht="13.5" customHeight="1">
      <c r="A374" s="2">
        <v>18</v>
      </c>
      <c r="B374" s="103" t="s">
        <v>759</v>
      </c>
      <c r="C374" s="39">
        <v>2015</v>
      </c>
      <c r="D374" s="188">
        <v>3450</v>
      </c>
    </row>
    <row r="375" spans="1:4" s="12" customFormat="1" ht="13.5" customHeight="1">
      <c r="A375" s="2">
        <v>19</v>
      </c>
      <c r="B375" s="103" t="s">
        <v>760</v>
      </c>
      <c r="C375" s="39">
        <v>2015</v>
      </c>
      <c r="D375" s="188">
        <v>1459</v>
      </c>
    </row>
    <row r="376" spans="1:4" s="12" customFormat="1" ht="13.5" customHeight="1">
      <c r="A376" s="2">
        <v>20</v>
      </c>
      <c r="B376" s="103" t="s">
        <v>761</v>
      </c>
      <c r="C376" s="39">
        <v>2015</v>
      </c>
      <c r="D376" s="188">
        <v>129.99</v>
      </c>
    </row>
    <row r="377" spans="1:4" s="12" customFormat="1" ht="13.5" customHeight="1">
      <c r="A377" s="2">
        <v>21</v>
      </c>
      <c r="B377" s="168" t="s">
        <v>762</v>
      </c>
      <c r="C377" s="169">
        <v>2015</v>
      </c>
      <c r="D377" s="283">
        <v>1140</v>
      </c>
    </row>
    <row r="378" spans="1:4" s="12" customFormat="1" ht="13.5" customHeight="1">
      <c r="A378" s="2">
        <v>22</v>
      </c>
      <c r="B378" s="103" t="s">
        <v>763</v>
      </c>
      <c r="C378" s="39">
        <v>2015</v>
      </c>
      <c r="D378" s="188">
        <v>885</v>
      </c>
    </row>
    <row r="379" spans="1:4" s="6" customFormat="1" ht="13.5" customHeight="1">
      <c r="A379" s="265" t="s">
        <v>913</v>
      </c>
      <c r="B379" s="207" t="s">
        <v>0</v>
      </c>
      <c r="C379" s="265"/>
      <c r="D379" s="281">
        <f>SUM(D357:D378)</f>
        <v>24837.99</v>
      </c>
    </row>
    <row r="380" spans="1:4" s="12" customFormat="1" ht="13.5" customHeight="1">
      <c r="A380" s="493" t="s">
        <v>1093</v>
      </c>
      <c r="B380" s="493"/>
      <c r="C380" s="493"/>
      <c r="D380" s="493"/>
    </row>
    <row r="381" spans="1:4" s="12" customFormat="1" ht="13.5" customHeight="1">
      <c r="A381" s="2">
        <v>1</v>
      </c>
      <c r="B381" s="98" t="s">
        <v>1137</v>
      </c>
      <c r="C381" s="99">
        <v>2015</v>
      </c>
      <c r="D381" s="398">
        <v>2702</v>
      </c>
    </row>
    <row r="382" spans="1:4" s="12" customFormat="1" ht="13.5" customHeight="1">
      <c r="A382" s="2">
        <v>2</v>
      </c>
      <c r="B382" s="98" t="s">
        <v>1138</v>
      </c>
      <c r="C382" s="99">
        <v>2015</v>
      </c>
      <c r="D382" s="398">
        <v>1390</v>
      </c>
    </row>
    <row r="383" spans="1:4" s="12" customFormat="1" ht="13.5" customHeight="1">
      <c r="A383" s="2">
        <v>3</v>
      </c>
      <c r="B383" s="98" t="s">
        <v>1139</v>
      </c>
      <c r="C383" s="99">
        <v>2015</v>
      </c>
      <c r="D383" s="398">
        <v>5130.1</v>
      </c>
    </row>
    <row r="384" spans="1:4" s="12" customFormat="1" ht="13.5" customHeight="1">
      <c r="A384" s="2">
        <v>4</v>
      </c>
      <c r="B384" s="98" t="s">
        <v>1140</v>
      </c>
      <c r="C384" s="99">
        <v>2015</v>
      </c>
      <c r="D384" s="398">
        <v>1310</v>
      </c>
    </row>
    <row r="385" spans="1:4" s="12" customFormat="1" ht="13.5" customHeight="1">
      <c r="A385" s="2">
        <v>5</v>
      </c>
      <c r="B385" s="98" t="s">
        <v>1141</v>
      </c>
      <c r="C385" s="99">
        <v>2018</v>
      </c>
      <c r="D385" s="398">
        <v>1890</v>
      </c>
    </row>
    <row r="386" spans="1:4" s="12" customFormat="1" ht="29.25" customHeight="1">
      <c r="A386" s="2">
        <v>6</v>
      </c>
      <c r="B386" s="98" t="s">
        <v>1142</v>
      </c>
      <c r="C386" s="99">
        <v>2019</v>
      </c>
      <c r="D386" s="398">
        <v>3488.98</v>
      </c>
    </row>
    <row r="387" spans="1:4" s="12" customFormat="1" ht="13.5" customHeight="1">
      <c r="A387" s="2">
        <v>7</v>
      </c>
      <c r="B387" s="1"/>
      <c r="C387" s="2"/>
      <c r="D387" s="206"/>
    </row>
    <row r="388" spans="1:4" s="6" customFormat="1" ht="13.5" customHeight="1">
      <c r="A388" s="265" t="s">
        <v>913</v>
      </c>
      <c r="B388" s="207" t="s">
        <v>0</v>
      </c>
      <c r="C388" s="265"/>
      <c r="D388" s="281">
        <f>SUM(D381:D387)</f>
        <v>15911.08</v>
      </c>
    </row>
    <row r="389" spans="1:4" s="12" customFormat="1" ht="12.75">
      <c r="A389" s="27"/>
      <c r="B389" s="28"/>
      <c r="C389" s="59"/>
      <c r="D389" s="284"/>
    </row>
    <row r="390" spans="1:4" s="12" customFormat="1" ht="12.75">
      <c r="A390" s="26"/>
      <c r="B390" s="25"/>
      <c r="C390" s="29"/>
      <c r="D390" s="285"/>
    </row>
    <row r="391" spans="1:4" s="12" customFormat="1" ht="12.75">
      <c r="A391" s="494" t="s">
        <v>1096</v>
      </c>
      <c r="B391" s="494"/>
      <c r="C391" s="494"/>
      <c r="D391" s="494"/>
    </row>
    <row r="392" spans="1:4" s="12" customFormat="1" ht="25.5">
      <c r="A392" s="84" t="s">
        <v>26</v>
      </c>
      <c r="B392" s="84" t="s">
        <v>34</v>
      </c>
      <c r="C392" s="84" t="s">
        <v>35</v>
      </c>
      <c r="D392" s="266" t="s">
        <v>36</v>
      </c>
    </row>
    <row r="393" spans="1:4" ht="12.75">
      <c r="A393" s="493" t="s">
        <v>1021</v>
      </c>
      <c r="B393" s="493"/>
      <c r="C393" s="493"/>
      <c r="D393" s="493"/>
    </row>
    <row r="394" spans="1:4" s="12" customFormat="1" ht="12.75">
      <c r="A394" s="2">
        <v>1</v>
      </c>
      <c r="B394" s="103" t="s">
        <v>999</v>
      </c>
      <c r="C394" s="39">
        <v>2017</v>
      </c>
      <c r="D394" s="325">
        <v>4351</v>
      </c>
    </row>
    <row r="395" spans="1:4" s="12" customFormat="1" ht="12.75">
      <c r="A395" s="2">
        <v>2</v>
      </c>
      <c r="B395" s="103" t="s">
        <v>1000</v>
      </c>
      <c r="C395" s="39">
        <v>2017</v>
      </c>
      <c r="D395" s="188">
        <v>1498</v>
      </c>
    </row>
    <row r="396" spans="1:4" s="12" customFormat="1" ht="12.75">
      <c r="A396" s="2">
        <v>3</v>
      </c>
      <c r="B396" s="103" t="s">
        <v>1001</v>
      </c>
      <c r="C396" s="39">
        <v>2017</v>
      </c>
      <c r="D396" s="188">
        <v>978.98</v>
      </c>
    </row>
    <row r="397" spans="1:4" s="12" customFormat="1" ht="12.75">
      <c r="A397" s="2">
        <v>4</v>
      </c>
      <c r="B397" s="103" t="s">
        <v>1002</v>
      </c>
      <c r="C397" s="39">
        <v>2017</v>
      </c>
      <c r="D397" s="188">
        <v>2824.98</v>
      </c>
    </row>
    <row r="398" spans="1:4" s="12" customFormat="1" ht="12.75">
      <c r="A398" s="2">
        <v>5</v>
      </c>
      <c r="B398" s="103" t="s">
        <v>1003</v>
      </c>
      <c r="C398" s="39">
        <v>2018</v>
      </c>
      <c r="D398" s="188">
        <v>699</v>
      </c>
    </row>
    <row r="399" spans="1:4" s="12" customFormat="1" ht="12.75">
      <c r="A399" s="2">
        <v>6</v>
      </c>
      <c r="B399" s="190" t="s">
        <v>1004</v>
      </c>
      <c r="C399" s="39">
        <v>2018</v>
      </c>
      <c r="D399" s="188">
        <v>4720</v>
      </c>
    </row>
    <row r="400" spans="1:4" s="12" customFormat="1" ht="14.25">
      <c r="A400" s="2">
        <v>7</v>
      </c>
      <c r="B400" s="251" t="s">
        <v>1005</v>
      </c>
      <c r="C400" s="208">
        <v>2018</v>
      </c>
      <c r="D400" s="252">
        <v>6498</v>
      </c>
    </row>
    <row r="401" spans="1:4" s="12" customFormat="1" ht="14.25">
      <c r="A401" s="2">
        <v>8</v>
      </c>
      <c r="B401" s="103" t="s">
        <v>1006</v>
      </c>
      <c r="C401" s="208">
        <v>2018</v>
      </c>
      <c r="D401" s="286">
        <v>949</v>
      </c>
    </row>
    <row r="402" spans="1:4" s="12" customFormat="1" ht="14.25">
      <c r="A402" s="2">
        <v>9</v>
      </c>
      <c r="B402" s="103" t="s">
        <v>1007</v>
      </c>
      <c r="C402" s="208">
        <v>2018</v>
      </c>
      <c r="D402" s="286">
        <v>1348</v>
      </c>
    </row>
    <row r="403" spans="1:4" s="12" customFormat="1" ht="14.25">
      <c r="A403" s="2">
        <v>10</v>
      </c>
      <c r="B403" s="103" t="s">
        <v>1008</v>
      </c>
      <c r="C403" s="208">
        <v>2018</v>
      </c>
      <c r="D403" s="286">
        <v>2699</v>
      </c>
    </row>
    <row r="404" spans="1:4" s="12" customFormat="1" ht="12.75">
      <c r="A404" s="2">
        <v>11</v>
      </c>
      <c r="B404" s="103" t="s">
        <v>1009</v>
      </c>
      <c r="C404" s="39">
        <v>2019</v>
      </c>
      <c r="D404" s="286">
        <v>6888</v>
      </c>
    </row>
    <row r="405" spans="1:4" s="12" customFormat="1" ht="12.75">
      <c r="A405" s="2">
        <v>12</v>
      </c>
      <c r="B405" s="103" t="s">
        <v>1010</v>
      </c>
      <c r="C405" s="39">
        <v>2019</v>
      </c>
      <c r="D405" s="286">
        <v>1079</v>
      </c>
    </row>
    <row r="406" spans="1:4" s="12" customFormat="1" ht="12.75">
      <c r="A406" s="2">
        <v>13</v>
      </c>
      <c r="B406" s="103" t="s">
        <v>1011</v>
      </c>
      <c r="C406" s="39">
        <v>2019</v>
      </c>
      <c r="D406" s="286">
        <v>1369</v>
      </c>
    </row>
    <row r="407" spans="1:4" s="12" customFormat="1" ht="12.75">
      <c r="A407" s="2">
        <v>14</v>
      </c>
      <c r="B407" s="103" t="s">
        <v>1012</v>
      </c>
      <c r="C407" s="39">
        <v>2019</v>
      </c>
      <c r="D407" s="286">
        <v>1599</v>
      </c>
    </row>
    <row r="408" spans="1:4" s="12" customFormat="1" ht="12.75">
      <c r="A408" s="2">
        <v>15</v>
      </c>
      <c r="B408" s="103" t="s">
        <v>999</v>
      </c>
      <c r="C408" s="39">
        <v>2019</v>
      </c>
      <c r="D408" s="286">
        <v>4860</v>
      </c>
    </row>
    <row r="409" spans="1:4" s="12" customFormat="1" ht="14.25">
      <c r="A409" s="2">
        <v>16</v>
      </c>
      <c r="B409" s="103" t="s">
        <v>1013</v>
      </c>
      <c r="C409" s="208">
        <v>2020</v>
      </c>
      <c r="D409" s="286">
        <v>1420</v>
      </c>
    </row>
    <row r="410" spans="1:4" s="12" customFormat="1" ht="12.75">
      <c r="A410" s="2">
        <v>17</v>
      </c>
      <c r="B410" s="168" t="s">
        <v>1012</v>
      </c>
      <c r="C410" s="169">
        <v>2020</v>
      </c>
      <c r="D410" s="287">
        <v>1299</v>
      </c>
    </row>
    <row r="411" spans="1:4" s="12" customFormat="1" ht="12.75">
      <c r="A411" s="265" t="s">
        <v>913</v>
      </c>
      <c r="B411" s="207" t="s">
        <v>0</v>
      </c>
      <c r="C411" s="265"/>
      <c r="D411" s="271">
        <f>SUM(D394:D410)</f>
        <v>45079.96</v>
      </c>
    </row>
    <row r="412" spans="1:4" ht="13.5" customHeight="1">
      <c r="A412" s="493" t="s">
        <v>172</v>
      </c>
      <c r="B412" s="493"/>
      <c r="C412" s="493"/>
      <c r="D412" s="493"/>
    </row>
    <row r="413" spans="1:4" s="16" customFormat="1" ht="12.75">
      <c r="A413" s="2">
        <v>1</v>
      </c>
      <c r="B413" s="1" t="s">
        <v>173</v>
      </c>
      <c r="C413" s="2"/>
      <c r="D413" s="206"/>
    </row>
    <row r="414" spans="1:4" s="16" customFormat="1" ht="13.5" customHeight="1">
      <c r="A414" s="265" t="s">
        <v>913</v>
      </c>
      <c r="B414" s="207" t="s">
        <v>0</v>
      </c>
      <c r="C414" s="265"/>
      <c r="D414" s="271">
        <f>SUM(D413:D413)</f>
        <v>0</v>
      </c>
    </row>
    <row r="415" spans="1:4" s="16" customFormat="1" ht="13.5" customHeight="1">
      <c r="A415" s="493" t="s">
        <v>206</v>
      </c>
      <c r="B415" s="493"/>
      <c r="C415" s="493"/>
      <c r="D415" s="493"/>
    </row>
    <row r="416" spans="1:4" s="16" customFormat="1" ht="13.5" customHeight="1">
      <c r="A416" s="39">
        <v>1</v>
      </c>
      <c r="B416" s="103" t="s">
        <v>198</v>
      </c>
      <c r="C416" s="39">
        <v>2016</v>
      </c>
      <c r="D416" s="188">
        <v>1600</v>
      </c>
    </row>
    <row r="417" spans="1:4" s="16" customFormat="1" ht="13.5" customHeight="1">
      <c r="A417" s="39">
        <v>2</v>
      </c>
      <c r="B417" s="103" t="s">
        <v>199</v>
      </c>
      <c r="C417" s="39">
        <v>2016</v>
      </c>
      <c r="D417" s="188">
        <v>33119.84</v>
      </c>
    </row>
    <row r="418" spans="1:4" s="16" customFormat="1" ht="13.5" customHeight="1">
      <c r="A418" s="39">
        <v>3</v>
      </c>
      <c r="B418" s="103" t="s">
        <v>200</v>
      </c>
      <c r="C418" s="39">
        <v>2017</v>
      </c>
      <c r="D418" s="188">
        <v>1270.92</v>
      </c>
    </row>
    <row r="419" spans="1:4" s="16" customFormat="1" ht="13.5" customHeight="1">
      <c r="A419" s="39">
        <v>4</v>
      </c>
      <c r="B419" s="103" t="s">
        <v>201</v>
      </c>
      <c r="C419" s="39">
        <v>2017</v>
      </c>
      <c r="D419" s="188">
        <v>1270.92</v>
      </c>
    </row>
    <row r="420" spans="1:4" s="16" customFormat="1" ht="13.5" customHeight="1">
      <c r="A420" s="39">
        <v>5</v>
      </c>
      <c r="B420" s="103" t="s">
        <v>202</v>
      </c>
      <c r="C420" s="39">
        <v>2017</v>
      </c>
      <c r="D420" s="188">
        <v>1270.91</v>
      </c>
    </row>
    <row r="421" spans="1:4" s="16" customFormat="1" ht="13.5" customHeight="1">
      <c r="A421" s="39">
        <v>6</v>
      </c>
      <c r="B421" s="103" t="s">
        <v>203</v>
      </c>
      <c r="C421" s="39">
        <v>2017</v>
      </c>
      <c r="D421" s="188">
        <v>79200</v>
      </c>
    </row>
    <row r="422" spans="1:4" s="16" customFormat="1" ht="13.5" customHeight="1">
      <c r="A422" s="39">
        <v>7</v>
      </c>
      <c r="B422" s="103" t="s">
        <v>204</v>
      </c>
      <c r="C422" s="39">
        <v>2018</v>
      </c>
      <c r="D422" s="188">
        <v>1650</v>
      </c>
    </row>
    <row r="423" spans="1:4" s="16" customFormat="1" ht="13.5" customHeight="1">
      <c r="A423" s="265" t="s">
        <v>913</v>
      </c>
      <c r="B423" s="207" t="s">
        <v>0</v>
      </c>
      <c r="C423" s="265"/>
      <c r="D423" s="271">
        <f>SUM(D416:D422)</f>
        <v>119382.59</v>
      </c>
    </row>
    <row r="424" spans="1:4" s="16" customFormat="1" ht="13.5" customHeight="1">
      <c r="A424" s="493" t="s">
        <v>257</v>
      </c>
      <c r="B424" s="493"/>
      <c r="C424" s="493"/>
      <c r="D424" s="493"/>
    </row>
    <row r="425" spans="1:4" s="16" customFormat="1" ht="13.5" customHeight="1">
      <c r="A425" s="2">
        <v>1</v>
      </c>
      <c r="B425" s="103" t="s">
        <v>253</v>
      </c>
      <c r="C425" s="39">
        <v>2016</v>
      </c>
      <c r="D425" s="188">
        <v>3250</v>
      </c>
    </row>
    <row r="426" spans="1:4" s="16" customFormat="1" ht="13.5" customHeight="1">
      <c r="A426" s="2">
        <v>2</v>
      </c>
      <c r="B426" s="103" t="s">
        <v>254</v>
      </c>
      <c r="C426" s="39">
        <v>2018</v>
      </c>
      <c r="D426" s="188">
        <v>1303.8</v>
      </c>
    </row>
    <row r="427" spans="1:4" s="16" customFormat="1" ht="13.5" customHeight="1">
      <c r="A427" s="2">
        <v>3</v>
      </c>
      <c r="B427" s="117" t="s">
        <v>254</v>
      </c>
      <c r="C427" s="118">
        <v>2018</v>
      </c>
      <c r="D427" s="288">
        <v>1303.8</v>
      </c>
    </row>
    <row r="428" spans="1:4" s="12" customFormat="1" ht="12.75" customHeight="1">
      <c r="A428" s="265" t="s">
        <v>913</v>
      </c>
      <c r="B428" s="207" t="s">
        <v>0</v>
      </c>
      <c r="C428" s="265"/>
      <c r="D428" s="271">
        <f>SUM(D425:D427)</f>
        <v>5857.6</v>
      </c>
    </row>
    <row r="429" spans="1:4" s="12" customFormat="1" ht="12.75" customHeight="1">
      <c r="A429" s="493" t="s">
        <v>292</v>
      </c>
      <c r="B429" s="493"/>
      <c r="C429" s="493"/>
      <c r="D429" s="493"/>
    </row>
    <row r="430" spans="1:4" s="12" customFormat="1" ht="12.75">
      <c r="A430" s="2">
        <v>1</v>
      </c>
      <c r="B430" s="103" t="s">
        <v>286</v>
      </c>
      <c r="C430" s="39">
        <v>2017</v>
      </c>
      <c r="D430" s="188">
        <v>4924</v>
      </c>
    </row>
    <row r="431" spans="1:4" s="12" customFormat="1" ht="12.75">
      <c r="A431" s="2">
        <v>2</v>
      </c>
      <c r="B431" s="103" t="s">
        <v>287</v>
      </c>
      <c r="C431" s="39">
        <v>2017</v>
      </c>
      <c r="D431" s="188">
        <v>3520</v>
      </c>
    </row>
    <row r="432" spans="1:4" s="12" customFormat="1" ht="14.25">
      <c r="A432" s="2">
        <v>3</v>
      </c>
      <c r="B432" s="251" t="s">
        <v>288</v>
      </c>
      <c r="C432" s="208">
        <v>2018</v>
      </c>
      <c r="D432" s="252">
        <v>2848.98</v>
      </c>
    </row>
    <row r="433" spans="1:4" s="12" customFormat="1" ht="14.25">
      <c r="A433" s="2">
        <v>4</v>
      </c>
      <c r="B433" s="251" t="s">
        <v>289</v>
      </c>
      <c r="C433" s="208">
        <v>2018</v>
      </c>
      <c r="D433" s="252">
        <v>1012.9</v>
      </c>
    </row>
    <row r="434" spans="1:4" s="12" customFormat="1" ht="12.75">
      <c r="A434" s="2">
        <v>5</v>
      </c>
      <c r="B434" s="103" t="s">
        <v>290</v>
      </c>
      <c r="C434" s="39">
        <v>2018</v>
      </c>
      <c r="D434" s="188">
        <v>2396</v>
      </c>
    </row>
    <row r="435" spans="1:4" s="12" customFormat="1" ht="12.75">
      <c r="A435" s="2">
        <v>6</v>
      </c>
      <c r="B435" s="103" t="s">
        <v>291</v>
      </c>
      <c r="C435" s="39">
        <v>2020</v>
      </c>
      <c r="D435" s="188">
        <v>3900</v>
      </c>
    </row>
    <row r="436" spans="1:4" ht="12.75">
      <c r="A436" s="265" t="s">
        <v>913</v>
      </c>
      <c r="B436" s="207" t="s">
        <v>0</v>
      </c>
      <c r="C436" s="265"/>
      <c r="D436" s="271">
        <f>SUM(D430:D435)</f>
        <v>18601.879999999997</v>
      </c>
    </row>
    <row r="437" spans="1:4" ht="12.75">
      <c r="A437" s="493" t="s">
        <v>363</v>
      </c>
      <c r="B437" s="493"/>
      <c r="C437" s="493"/>
      <c r="D437" s="493"/>
    </row>
    <row r="438" spans="1:4" ht="12.75">
      <c r="A438" s="2">
        <v>1</v>
      </c>
      <c r="B438" s="103" t="s">
        <v>348</v>
      </c>
      <c r="C438" s="39">
        <v>2015</v>
      </c>
      <c r="D438" s="188">
        <v>4850</v>
      </c>
    </row>
    <row r="439" spans="1:4" ht="12.75">
      <c r="A439" s="2">
        <v>3</v>
      </c>
      <c r="B439" s="103" t="s">
        <v>349</v>
      </c>
      <c r="C439" s="39">
        <v>2019</v>
      </c>
      <c r="D439" s="188">
        <v>2848.98</v>
      </c>
    </row>
    <row r="440" spans="1:4" ht="14.25">
      <c r="A440" s="2">
        <v>4</v>
      </c>
      <c r="B440" s="125" t="s">
        <v>350</v>
      </c>
      <c r="C440" s="126">
        <v>2019</v>
      </c>
      <c r="D440" s="278">
        <v>3519.01</v>
      </c>
    </row>
    <row r="441" spans="1:4" ht="14.25">
      <c r="A441" s="2">
        <v>5</v>
      </c>
      <c r="B441" s="125" t="s">
        <v>351</v>
      </c>
      <c r="C441" s="126">
        <v>2019</v>
      </c>
      <c r="D441" s="289">
        <v>12275.4</v>
      </c>
    </row>
    <row r="442" spans="1:4" ht="12.75">
      <c r="A442" s="2">
        <v>6</v>
      </c>
      <c r="B442" s="103" t="s">
        <v>352</v>
      </c>
      <c r="C442" s="39">
        <v>2019</v>
      </c>
      <c r="D442" s="188">
        <v>997.77</v>
      </c>
    </row>
    <row r="443" spans="1:4" s="17" customFormat="1" ht="12.75">
      <c r="A443" s="265" t="s">
        <v>913</v>
      </c>
      <c r="B443" s="207" t="s">
        <v>0</v>
      </c>
      <c r="C443" s="265"/>
      <c r="D443" s="271">
        <f>SUM(D438:D442)</f>
        <v>24491.16</v>
      </c>
    </row>
    <row r="444" spans="1:4" s="6" customFormat="1" ht="12.75">
      <c r="A444" s="493" t="s">
        <v>447</v>
      </c>
      <c r="B444" s="493"/>
      <c r="C444" s="493"/>
      <c r="D444" s="493"/>
    </row>
    <row r="445" spans="1:4" ht="12.75">
      <c r="A445" s="2">
        <v>1</v>
      </c>
      <c r="B445" s="103" t="s">
        <v>442</v>
      </c>
      <c r="C445" s="39">
        <v>2019</v>
      </c>
      <c r="D445" s="188">
        <v>3199</v>
      </c>
    </row>
    <row r="446" spans="1:4" ht="12.75">
      <c r="A446" s="2">
        <v>2</v>
      </c>
      <c r="B446" s="103" t="s">
        <v>1084</v>
      </c>
      <c r="C446" s="39">
        <v>2015</v>
      </c>
      <c r="D446" s="188">
        <v>2499.99</v>
      </c>
    </row>
    <row r="447" spans="1:4" ht="12.75">
      <c r="A447" s="2">
        <v>3</v>
      </c>
      <c r="B447" s="103" t="s">
        <v>370</v>
      </c>
      <c r="C447" s="39">
        <v>2016</v>
      </c>
      <c r="D447" s="188">
        <v>3300</v>
      </c>
    </row>
    <row r="448" spans="1:6" s="6" customFormat="1" ht="12.75" customHeight="1">
      <c r="A448" s="265" t="s">
        <v>913</v>
      </c>
      <c r="B448" s="207" t="s">
        <v>0</v>
      </c>
      <c r="C448" s="265"/>
      <c r="D448" s="326">
        <f>SUM(D445:D447)</f>
        <v>8998.99</v>
      </c>
      <c r="F448" s="13"/>
    </row>
    <row r="449" spans="1:6" s="6" customFormat="1" ht="12.75">
      <c r="A449" s="493" t="s">
        <v>449</v>
      </c>
      <c r="B449" s="493"/>
      <c r="C449" s="493"/>
      <c r="D449" s="493"/>
      <c r="F449" s="13"/>
    </row>
    <row r="450" spans="1:6" s="6" customFormat="1" ht="25.5">
      <c r="A450" s="2">
        <v>1</v>
      </c>
      <c r="B450" s="103" t="s">
        <v>1074</v>
      </c>
      <c r="C450" s="39">
        <v>2015</v>
      </c>
      <c r="D450" s="188">
        <v>2400</v>
      </c>
      <c r="F450" s="13"/>
    </row>
    <row r="451" spans="1:6" s="6" customFormat="1" ht="25.5">
      <c r="A451" s="2">
        <v>2</v>
      </c>
      <c r="B451" s="103" t="s">
        <v>1074</v>
      </c>
      <c r="C451" s="39">
        <v>2015</v>
      </c>
      <c r="D451" s="188">
        <v>2400</v>
      </c>
      <c r="F451" s="13"/>
    </row>
    <row r="452" spans="1:6" s="6" customFormat="1" ht="25.5">
      <c r="A452" s="2">
        <v>3</v>
      </c>
      <c r="B452" s="103" t="s">
        <v>1074</v>
      </c>
      <c r="C452" s="39">
        <v>2015</v>
      </c>
      <c r="D452" s="288">
        <v>2400</v>
      </c>
      <c r="F452" s="13"/>
    </row>
    <row r="453" spans="1:6" s="6" customFormat="1" ht="25.5">
      <c r="A453" s="2">
        <v>4</v>
      </c>
      <c r="B453" s="103" t="s">
        <v>1074</v>
      </c>
      <c r="C453" s="39">
        <v>2015</v>
      </c>
      <c r="D453" s="288">
        <v>2400</v>
      </c>
      <c r="F453" s="13"/>
    </row>
    <row r="454" spans="1:6" s="6" customFormat="1" ht="12.75">
      <c r="A454" s="2">
        <v>5</v>
      </c>
      <c r="B454" s="103" t="s">
        <v>1075</v>
      </c>
      <c r="C454" s="39">
        <v>2015</v>
      </c>
      <c r="D454" s="188">
        <v>9600</v>
      </c>
      <c r="F454" s="13"/>
    </row>
    <row r="455" spans="1:6" s="6" customFormat="1" ht="12.75">
      <c r="A455" s="2">
        <v>6</v>
      </c>
      <c r="B455" s="103" t="s">
        <v>1076</v>
      </c>
      <c r="C455" s="39">
        <v>2015</v>
      </c>
      <c r="D455" s="188">
        <v>7200</v>
      </c>
      <c r="F455" s="13"/>
    </row>
    <row r="456" spans="1:6" s="6" customFormat="1" ht="12.75">
      <c r="A456" s="2">
        <v>7</v>
      </c>
      <c r="B456" s="103" t="s">
        <v>1077</v>
      </c>
      <c r="C456" s="39">
        <v>2015</v>
      </c>
      <c r="D456" s="188">
        <v>1500</v>
      </c>
      <c r="F456" s="13"/>
    </row>
    <row r="457" spans="1:6" s="6" customFormat="1" ht="12.75">
      <c r="A457" s="2">
        <v>8</v>
      </c>
      <c r="B457" s="103" t="s">
        <v>1078</v>
      </c>
      <c r="C457" s="39">
        <v>2015</v>
      </c>
      <c r="D457" s="188">
        <v>1200</v>
      </c>
      <c r="F457" s="13"/>
    </row>
    <row r="458" spans="1:6" s="6" customFormat="1" ht="12.75">
      <c r="A458" s="2">
        <v>9</v>
      </c>
      <c r="B458" s="103" t="s">
        <v>1079</v>
      </c>
      <c r="C458" s="39">
        <v>2016</v>
      </c>
      <c r="D458" s="188">
        <v>4901.55</v>
      </c>
      <c r="F458" s="13"/>
    </row>
    <row r="459" spans="1:4" s="6" customFormat="1" ht="12.75">
      <c r="A459" s="2">
        <v>10</v>
      </c>
      <c r="B459" s="103" t="s">
        <v>1080</v>
      </c>
      <c r="C459" s="39">
        <v>2017</v>
      </c>
      <c r="D459" s="188">
        <v>2500</v>
      </c>
    </row>
    <row r="460" spans="1:4" s="6" customFormat="1" ht="12.75">
      <c r="A460" s="2">
        <v>11</v>
      </c>
      <c r="B460" s="103" t="s">
        <v>1081</v>
      </c>
      <c r="C460" s="39">
        <v>2017</v>
      </c>
      <c r="D460" s="188">
        <v>2750</v>
      </c>
    </row>
    <row r="461" spans="1:4" s="12" customFormat="1" ht="12.75">
      <c r="A461" s="265" t="s">
        <v>913</v>
      </c>
      <c r="B461" s="207" t="s">
        <v>0</v>
      </c>
      <c r="C461" s="265"/>
      <c r="D461" s="271">
        <f>SUM(D450:D460)</f>
        <v>39251.55</v>
      </c>
    </row>
    <row r="462" spans="1:4" s="12" customFormat="1" ht="12.75">
      <c r="A462" s="493" t="s">
        <v>548</v>
      </c>
      <c r="B462" s="493"/>
      <c r="C462" s="493"/>
      <c r="D462" s="493"/>
    </row>
    <row r="463" spans="1:4" s="12" customFormat="1" ht="12.75">
      <c r="A463" s="2">
        <v>1</v>
      </c>
      <c r="B463" s="19" t="s">
        <v>536</v>
      </c>
      <c r="C463" s="18">
        <v>2015</v>
      </c>
      <c r="D463" s="290">
        <v>1290</v>
      </c>
    </row>
    <row r="464" spans="1:4" s="12" customFormat="1" ht="12.75">
      <c r="A464" s="2">
        <v>2</v>
      </c>
      <c r="B464" s="19" t="s">
        <v>537</v>
      </c>
      <c r="C464" s="18">
        <v>2015</v>
      </c>
      <c r="D464" s="290">
        <v>1188</v>
      </c>
    </row>
    <row r="465" spans="1:4" s="12" customFormat="1" ht="12.75">
      <c r="A465" s="2">
        <v>3</v>
      </c>
      <c r="B465" s="19" t="s">
        <v>538</v>
      </c>
      <c r="C465" s="18">
        <v>2015</v>
      </c>
      <c r="D465" s="290">
        <v>2700</v>
      </c>
    </row>
    <row r="466" spans="1:4" s="12" customFormat="1" ht="12.75">
      <c r="A466" s="2">
        <v>4</v>
      </c>
      <c r="B466" s="19" t="s">
        <v>538</v>
      </c>
      <c r="C466" s="18">
        <v>2015</v>
      </c>
      <c r="D466" s="290">
        <v>2700</v>
      </c>
    </row>
    <row r="467" spans="1:4" s="12" customFormat="1" ht="12.75">
      <c r="A467" s="2">
        <v>5</v>
      </c>
      <c r="B467" s="19" t="s">
        <v>539</v>
      </c>
      <c r="C467" s="18">
        <v>2015</v>
      </c>
      <c r="D467" s="290">
        <v>348.48</v>
      </c>
    </row>
    <row r="468" spans="1:4" s="12" customFormat="1" ht="12.75">
      <c r="A468" s="2">
        <v>6</v>
      </c>
      <c r="B468" s="19" t="s">
        <v>539</v>
      </c>
      <c r="C468" s="18">
        <v>2015</v>
      </c>
      <c r="D468" s="290">
        <v>348.48</v>
      </c>
    </row>
    <row r="469" spans="1:4" s="12" customFormat="1" ht="12.75">
      <c r="A469" s="2">
        <v>7</v>
      </c>
      <c r="B469" s="19" t="s">
        <v>540</v>
      </c>
      <c r="C469" s="18">
        <v>2016</v>
      </c>
      <c r="D469" s="290">
        <v>1849.99</v>
      </c>
    </row>
    <row r="470" spans="1:4" s="12" customFormat="1" ht="12.75">
      <c r="A470" s="2">
        <v>8</v>
      </c>
      <c r="B470" s="19" t="s">
        <v>541</v>
      </c>
      <c r="C470" s="18">
        <v>2016</v>
      </c>
      <c r="D470" s="290">
        <v>1800</v>
      </c>
    </row>
    <row r="471" spans="1:4" s="12" customFormat="1" ht="12.75">
      <c r="A471" s="2">
        <v>9</v>
      </c>
      <c r="B471" s="19" t="s">
        <v>542</v>
      </c>
      <c r="C471" s="18">
        <v>2017</v>
      </c>
      <c r="D471" s="290">
        <v>368.48</v>
      </c>
    </row>
    <row r="472" spans="1:4" s="12" customFormat="1" ht="12.75">
      <c r="A472" s="2">
        <v>10</v>
      </c>
      <c r="B472" s="19" t="s">
        <v>543</v>
      </c>
      <c r="C472" s="18">
        <v>2017</v>
      </c>
      <c r="D472" s="290">
        <v>1900.01</v>
      </c>
    </row>
    <row r="473" spans="1:4" s="12" customFormat="1" ht="12.75">
      <c r="A473" s="2">
        <v>11</v>
      </c>
      <c r="B473" s="19" t="s">
        <v>544</v>
      </c>
      <c r="C473" s="18">
        <v>2017</v>
      </c>
      <c r="D473" s="290">
        <v>2200</v>
      </c>
    </row>
    <row r="474" spans="1:4" s="12" customFormat="1" ht="12.75">
      <c r="A474" s="2">
        <v>12</v>
      </c>
      <c r="B474" s="19" t="s">
        <v>545</v>
      </c>
      <c r="C474" s="18">
        <v>2017</v>
      </c>
      <c r="D474" s="290">
        <v>3659.99</v>
      </c>
    </row>
    <row r="475" spans="1:4" s="12" customFormat="1" ht="12.75">
      <c r="A475" s="2">
        <v>13</v>
      </c>
      <c r="B475" s="19" t="s">
        <v>544</v>
      </c>
      <c r="C475" s="18">
        <v>2018</v>
      </c>
      <c r="D475" s="290">
        <v>1749.99</v>
      </c>
    </row>
    <row r="476" spans="1:4" s="12" customFormat="1" ht="12.75">
      <c r="A476" s="2">
        <v>14</v>
      </c>
      <c r="B476" s="19" t="s">
        <v>546</v>
      </c>
      <c r="C476" s="39">
        <v>2018</v>
      </c>
      <c r="D476" s="188">
        <v>328.32</v>
      </c>
    </row>
    <row r="477" spans="1:4" s="12" customFormat="1" ht="14.25" customHeight="1">
      <c r="A477" s="265" t="s">
        <v>913</v>
      </c>
      <c r="B477" s="207" t="s">
        <v>0</v>
      </c>
      <c r="C477" s="265"/>
      <c r="D477" s="280">
        <f>SUM(D463:D476)</f>
        <v>22431.74</v>
      </c>
    </row>
    <row r="478" spans="1:4" s="12" customFormat="1" ht="12" customHeight="1">
      <c r="A478" s="493" t="s">
        <v>627</v>
      </c>
      <c r="B478" s="493"/>
      <c r="C478" s="493"/>
      <c r="D478" s="493"/>
    </row>
    <row r="479" spans="1:4" s="12" customFormat="1" ht="12" customHeight="1">
      <c r="A479" s="2">
        <v>1</v>
      </c>
      <c r="B479" s="103" t="s">
        <v>610</v>
      </c>
      <c r="C479" s="39">
        <v>2015</v>
      </c>
      <c r="D479" s="188">
        <v>3600</v>
      </c>
    </row>
    <row r="480" spans="1:4" s="12" customFormat="1" ht="12" customHeight="1">
      <c r="A480" s="2">
        <v>2</v>
      </c>
      <c r="B480" s="103" t="s">
        <v>611</v>
      </c>
      <c r="C480" s="39">
        <v>2015</v>
      </c>
      <c r="D480" s="188">
        <v>3000</v>
      </c>
    </row>
    <row r="481" spans="1:4" s="12" customFormat="1" ht="12" customHeight="1">
      <c r="A481" s="2">
        <v>3</v>
      </c>
      <c r="B481" s="103" t="s">
        <v>612</v>
      </c>
      <c r="C481" s="39">
        <v>2016</v>
      </c>
      <c r="D481" s="188">
        <v>2098</v>
      </c>
    </row>
    <row r="482" spans="1:4" s="12" customFormat="1" ht="12" customHeight="1">
      <c r="A482" s="2">
        <v>4</v>
      </c>
      <c r="B482" s="103" t="s">
        <v>613</v>
      </c>
      <c r="C482" s="39">
        <v>2017</v>
      </c>
      <c r="D482" s="188">
        <v>149.99</v>
      </c>
    </row>
    <row r="483" spans="1:4" s="12" customFormat="1" ht="12" customHeight="1">
      <c r="A483" s="2">
        <v>5</v>
      </c>
      <c r="B483" s="103" t="s">
        <v>614</v>
      </c>
      <c r="C483" s="39">
        <v>2017</v>
      </c>
      <c r="D483" s="188">
        <v>1850</v>
      </c>
    </row>
    <row r="484" spans="1:4" s="12" customFormat="1" ht="12" customHeight="1">
      <c r="A484" s="2">
        <v>6</v>
      </c>
      <c r="B484" s="103" t="s">
        <v>615</v>
      </c>
      <c r="C484" s="39">
        <v>2017</v>
      </c>
      <c r="D484" s="188">
        <v>2900</v>
      </c>
    </row>
    <row r="485" spans="1:4" s="12" customFormat="1" ht="12" customHeight="1">
      <c r="A485" s="2">
        <v>7</v>
      </c>
      <c r="B485" s="103" t="s">
        <v>616</v>
      </c>
      <c r="C485" s="39">
        <v>2018</v>
      </c>
      <c r="D485" s="188">
        <v>2700</v>
      </c>
    </row>
    <row r="486" spans="1:4" s="12" customFormat="1" ht="12" customHeight="1">
      <c r="A486" s="2">
        <v>8</v>
      </c>
      <c r="B486" s="103" t="s">
        <v>617</v>
      </c>
      <c r="C486" s="39">
        <v>2018</v>
      </c>
      <c r="D486" s="188">
        <v>2576</v>
      </c>
    </row>
    <row r="487" spans="1:4" s="12" customFormat="1" ht="12" customHeight="1">
      <c r="A487" s="2">
        <v>9</v>
      </c>
      <c r="B487" s="103" t="s">
        <v>618</v>
      </c>
      <c r="C487" s="39">
        <v>2018</v>
      </c>
      <c r="D487" s="188">
        <v>3651</v>
      </c>
    </row>
    <row r="488" spans="1:4" s="12" customFormat="1" ht="12" customHeight="1">
      <c r="A488" s="2">
        <v>10</v>
      </c>
      <c r="B488" s="103" t="s">
        <v>619</v>
      </c>
      <c r="C488" s="39">
        <v>2018</v>
      </c>
      <c r="D488" s="188">
        <v>15424</v>
      </c>
    </row>
    <row r="489" spans="1:4" s="12" customFormat="1" ht="12" customHeight="1">
      <c r="A489" s="2">
        <v>11</v>
      </c>
      <c r="B489" s="103" t="s">
        <v>620</v>
      </c>
      <c r="C489" s="39">
        <v>2018</v>
      </c>
      <c r="D489" s="188">
        <v>11212</v>
      </c>
    </row>
    <row r="490" spans="1:4" s="12" customFormat="1" ht="12" customHeight="1">
      <c r="A490" s="2">
        <v>12</v>
      </c>
      <c r="B490" s="103" t="s">
        <v>621</v>
      </c>
      <c r="C490" s="39">
        <v>2018</v>
      </c>
      <c r="D490" s="188">
        <v>4078</v>
      </c>
    </row>
    <row r="491" spans="1:4" s="12" customFormat="1" ht="12" customHeight="1">
      <c r="A491" s="2">
        <v>13</v>
      </c>
      <c r="B491" s="103" t="s">
        <v>622</v>
      </c>
      <c r="C491" s="39">
        <v>2018</v>
      </c>
      <c r="D491" s="188">
        <v>12467</v>
      </c>
    </row>
    <row r="492" spans="1:4" s="6" customFormat="1" ht="12" customHeight="1">
      <c r="A492" s="265" t="s">
        <v>913</v>
      </c>
      <c r="B492" s="207" t="s">
        <v>0</v>
      </c>
      <c r="C492" s="265"/>
      <c r="D492" s="281">
        <f>SUM(D479:D491)</f>
        <v>65705.98999999999</v>
      </c>
    </row>
    <row r="493" spans="1:4" s="12" customFormat="1" ht="12" customHeight="1">
      <c r="A493" s="493" t="s">
        <v>715</v>
      </c>
      <c r="B493" s="493"/>
      <c r="C493" s="493"/>
      <c r="D493" s="493"/>
    </row>
    <row r="494" spans="1:4" s="12" customFormat="1" ht="12" customHeight="1">
      <c r="A494" s="2">
        <v>1</v>
      </c>
      <c r="B494" s="103" t="s">
        <v>665</v>
      </c>
      <c r="C494" s="39">
        <v>2015</v>
      </c>
      <c r="D494" s="188">
        <v>6520</v>
      </c>
    </row>
    <row r="495" spans="1:4" s="12" customFormat="1" ht="12" customHeight="1">
      <c r="A495" s="2">
        <v>2</v>
      </c>
      <c r="B495" s="103" t="s">
        <v>666</v>
      </c>
      <c r="C495" s="39">
        <v>2015</v>
      </c>
      <c r="D495" s="188">
        <v>878</v>
      </c>
    </row>
    <row r="496" spans="1:4" s="12" customFormat="1" ht="12" customHeight="1">
      <c r="A496" s="2">
        <v>3</v>
      </c>
      <c r="B496" s="103" t="s">
        <v>667</v>
      </c>
      <c r="C496" s="39">
        <v>2015</v>
      </c>
      <c r="D496" s="188">
        <v>599.99</v>
      </c>
    </row>
    <row r="497" spans="1:4" s="12" customFormat="1" ht="12" customHeight="1">
      <c r="A497" s="2">
        <v>4</v>
      </c>
      <c r="B497" s="103" t="s">
        <v>668</v>
      </c>
      <c r="C497" s="39">
        <v>2015</v>
      </c>
      <c r="D497" s="188">
        <v>2063.01</v>
      </c>
    </row>
    <row r="498" spans="1:4" s="12" customFormat="1" ht="12" customHeight="1">
      <c r="A498" s="2">
        <v>5</v>
      </c>
      <c r="B498" s="103" t="s">
        <v>669</v>
      </c>
      <c r="C498" s="39">
        <v>2015</v>
      </c>
      <c r="D498" s="188">
        <v>1989</v>
      </c>
    </row>
    <row r="499" spans="1:4" s="12" customFormat="1" ht="12" customHeight="1">
      <c r="A499" s="2">
        <v>6</v>
      </c>
      <c r="B499" s="103" t="s">
        <v>670</v>
      </c>
      <c r="C499" s="39">
        <v>2015</v>
      </c>
      <c r="D499" s="188">
        <v>615.99</v>
      </c>
    </row>
    <row r="500" spans="1:4" s="12" customFormat="1" ht="12" customHeight="1">
      <c r="A500" s="2">
        <v>7</v>
      </c>
      <c r="B500" s="103" t="s">
        <v>671</v>
      </c>
      <c r="C500" s="39">
        <v>2015</v>
      </c>
      <c r="D500" s="188">
        <v>1336</v>
      </c>
    </row>
    <row r="501" spans="1:4" s="12" customFormat="1" ht="12" customHeight="1">
      <c r="A501" s="2">
        <v>8</v>
      </c>
      <c r="B501" s="103" t="s">
        <v>672</v>
      </c>
      <c r="C501" s="39">
        <v>2015</v>
      </c>
      <c r="D501" s="188">
        <v>8712</v>
      </c>
    </row>
    <row r="502" spans="1:4" s="12" customFormat="1" ht="12" customHeight="1">
      <c r="A502" s="2">
        <v>9</v>
      </c>
      <c r="B502" s="103" t="s">
        <v>673</v>
      </c>
      <c r="C502" s="39">
        <v>2015</v>
      </c>
      <c r="D502" s="188">
        <v>653</v>
      </c>
    </row>
    <row r="503" spans="1:4" s="12" customFormat="1" ht="12" customHeight="1">
      <c r="A503" s="2">
        <v>10</v>
      </c>
      <c r="B503" s="103" t="s">
        <v>674</v>
      </c>
      <c r="C503" s="39">
        <v>2015</v>
      </c>
      <c r="D503" s="188">
        <v>1843.03</v>
      </c>
    </row>
    <row r="504" spans="1:4" s="12" customFormat="1" ht="12" customHeight="1">
      <c r="A504" s="2">
        <v>11</v>
      </c>
      <c r="B504" s="103" t="s">
        <v>675</v>
      </c>
      <c r="C504" s="39">
        <v>2015</v>
      </c>
      <c r="D504" s="188">
        <v>1653</v>
      </c>
    </row>
    <row r="505" spans="1:4" s="12" customFormat="1" ht="12" customHeight="1">
      <c r="A505" s="2">
        <v>12</v>
      </c>
      <c r="B505" s="9" t="s">
        <v>676</v>
      </c>
      <c r="C505" s="39">
        <v>2016</v>
      </c>
      <c r="D505" s="283">
        <v>1399.99</v>
      </c>
    </row>
    <row r="506" spans="1:4" s="12" customFormat="1" ht="12" customHeight="1">
      <c r="A506" s="2">
        <v>13</v>
      </c>
      <c r="B506" s="103" t="s">
        <v>677</v>
      </c>
      <c r="C506" s="39">
        <v>2017</v>
      </c>
      <c r="D506" s="188">
        <v>420</v>
      </c>
    </row>
    <row r="507" spans="1:4" s="12" customFormat="1" ht="12" customHeight="1">
      <c r="A507" s="2">
        <v>14</v>
      </c>
      <c r="B507" s="103" t="s">
        <v>678</v>
      </c>
      <c r="C507" s="39">
        <v>2017</v>
      </c>
      <c r="D507" s="188">
        <v>1490</v>
      </c>
    </row>
    <row r="508" spans="1:4" s="12" customFormat="1" ht="12" customHeight="1">
      <c r="A508" s="2">
        <v>15</v>
      </c>
      <c r="B508" s="103" t="s">
        <v>678</v>
      </c>
      <c r="C508" s="39">
        <v>2017</v>
      </c>
      <c r="D508" s="188">
        <v>1900</v>
      </c>
    </row>
    <row r="509" spans="1:4" s="12" customFormat="1" ht="12" customHeight="1">
      <c r="A509" s="2">
        <v>16</v>
      </c>
      <c r="B509" s="103" t="s">
        <v>679</v>
      </c>
      <c r="C509" s="39">
        <v>2017</v>
      </c>
      <c r="D509" s="188">
        <v>549.99</v>
      </c>
    </row>
    <row r="510" spans="1:4" s="12" customFormat="1" ht="12" customHeight="1">
      <c r="A510" s="2">
        <v>17</v>
      </c>
      <c r="B510" s="103" t="s">
        <v>680</v>
      </c>
      <c r="C510" s="39">
        <v>2017</v>
      </c>
      <c r="D510" s="188">
        <v>1658.01</v>
      </c>
    </row>
    <row r="511" spans="1:4" s="12" customFormat="1" ht="12" customHeight="1">
      <c r="A511" s="2">
        <v>18</v>
      </c>
      <c r="B511" s="103" t="s">
        <v>678</v>
      </c>
      <c r="C511" s="39">
        <v>2017</v>
      </c>
      <c r="D511" s="188">
        <v>1490</v>
      </c>
    </row>
    <row r="512" spans="1:4" s="12" customFormat="1" ht="12" customHeight="1">
      <c r="A512" s="2">
        <v>19</v>
      </c>
      <c r="B512" s="103" t="s">
        <v>681</v>
      </c>
      <c r="C512" s="39">
        <v>2018</v>
      </c>
      <c r="D512" s="188">
        <v>3142</v>
      </c>
    </row>
    <row r="513" spans="1:4" s="6" customFormat="1" ht="12" customHeight="1">
      <c r="A513" s="265" t="s">
        <v>913</v>
      </c>
      <c r="B513" s="207" t="s">
        <v>0</v>
      </c>
      <c r="C513" s="265"/>
      <c r="D513" s="281">
        <f>SUM(D494:D512)</f>
        <v>38913.01</v>
      </c>
    </row>
    <row r="514" spans="1:4" s="12" customFormat="1" ht="12" customHeight="1">
      <c r="A514" s="493" t="s">
        <v>925</v>
      </c>
      <c r="B514" s="493"/>
      <c r="C514" s="493"/>
      <c r="D514" s="493"/>
    </row>
    <row r="515" spans="1:4" s="12" customFormat="1" ht="12" customHeight="1">
      <c r="A515" s="2">
        <v>1</v>
      </c>
      <c r="B515" s="103" t="s">
        <v>764</v>
      </c>
      <c r="C515" s="39">
        <v>2015</v>
      </c>
      <c r="D515" s="188">
        <v>260</v>
      </c>
    </row>
    <row r="516" spans="1:4" s="12" customFormat="1" ht="12" customHeight="1">
      <c r="A516" s="2">
        <v>2</v>
      </c>
      <c r="B516" s="103" t="s">
        <v>765</v>
      </c>
      <c r="C516" s="39">
        <v>2015</v>
      </c>
      <c r="D516" s="188">
        <v>640</v>
      </c>
    </row>
    <row r="517" spans="1:4" s="12" customFormat="1" ht="12" customHeight="1">
      <c r="A517" s="2">
        <v>3</v>
      </c>
      <c r="B517" s="103" t="s">
        <v>766</v>
      </c>
      <c r="C517" s="39">
        <v>2015</v>
      </c>
      <c r="D517" s="188">
        <v>1768.98</v>
      </c>
    </row>
    <row r="518" spans="1:4" s="12" customFormat="1" ht="12" customHeight="1">
      <c r="A518" s="2">
        <v>4</v>
      </c>
      <c r="B518" s="103" t="s">
        <v>767</v>
      </c>
      <c r="C518" s="39">
        <v>2015</v>
      </c>
      <c r="D518" s="188">
        <v>659.99</v>
      </c>
    </row>
    <row r="519" spans="1:4" s="12" customFormat="1" ht="12" customHeight="1">
      <c r="A519" s="2">
        <v>5</v>
      </c>
      <c r="B519" s="103" t="s">
        <v>767</v>
      </c>
      <c r="C519" s="39">
        <v>2015</v>
      </c>
      <c r="D519" s="188">
        <v>1209.01</v>
      </c>
    </row>
    <row r="520" spans="1:4" s="12" customFormat="1" ht="12" customHeight="1">
      <c r="A520" s="2">
        <v>6</v>
      </c>
      <c r="B520" s="103" t="s">
        <v>768</v>
      </c>
      <c r="C520" s="39">
        <v>2015</v>
      </c>
      <c r="D520" s="188">
        <v>450</v>
      </c>
    </row>
    <row r="521" spans="1:4" s="12" customFormat="1" ht="12" customHeight="1">
      <c r="A521" s="2">
        <v>7</v>
      </c>
      <c r="B521" s="103" t="s">
        <v>769</v>
      </c>
      <c r="C521" s="39">
        <v>2015</v>
      </c>
      <c r="D521" s="188">
        <v>260</v>
      </c>
    </row>
    <row r="522" spans="1:4" s="12" customFormat="1" ht="12" customHeight="1">
      <c r="A522" s="2">
        <v>8</v>
      </c>
      <c r="B522" s="103" t="s">
        <v>770</v>
      </c>
      <c r="C522" s="39">
        <v>2015</v>
      </c>
      <c r="D522" s="188">
        <v>650</v>
      </c>
    </row>
    <row r="523" spans="1:4" s="12" customFormat="1" ht="12" customHeight="1">
      <c r="A523" s="2">
        <v>9</v>
      </c>
      <c r="B523" s="103" t="s">
        <v>771</v>
      </c>
      <c r="C523" s="39">
        <v>2015</v>
      </c>
      <c r="D523" s="188">
        <v>2600</v>
      </c>
    </row>
    <row r="524" spans="1:4" s="12" customFormat="1" ht="12" customHeight="1">
      <c r="A524" s="2">
        <v>10</v>
      </c>
      <c r="B524" s="103" t="s">
        <v>771</v>
      </c>
      <c r="C524" s="39">
        <v>2015</v>
      </c>
      <c r="D524" s="188">
        <v>2600</v>
      </c>
    </row>
    <row r="525" spans="1:4" s="12" customFormat="1" ht="12" customHeight="1">
      <c r="A525" s="2">
        <v>11</v>
      </c>
      <c r="B525" s="103" t="s">
        <v>771</v>
      </c>
      <c r="C525" s="39">
        <v>2015</v>
      </c>
      <c r="D525" s="188">
        <v>2600</v>
      </c>
    </row>
    <row r="526" spans="1:4" s="12" customFormat="1" ht="12" customHeight="1">
      <c r="A526" s="2">
        <v>12</v>
      </c>
      <c r="B526" s="103" t="s">
        <v>771</v>
      </c>
      <c r="C526" s="39">
        <v>2015</v>
      </c>
      <c r="D526" s="188">
        <v>2600</v>
      </c>
    </row>
    <row r="527" spans="1:4" s="12" customFormat="1" ht="12" customHeight="1">
      <c r="A527" s="2">
        <v>13</v>
      </c>
      <c r="B527" s="103" t="s">
        <v>771</v>
      </c>
      <c r="C527" s="39">
        <v>2015</v>
      </c>
      <c r="D527" s="188">
        <v>2600</v>
      </c>
    </row>
    <row r="528" spans="1:4" s="12" customFormat="1" ht="12" customHeight="1">
      <c r="A528" s="2">
        <v>14</v>
      </c>
      <c r="B528" s="103" t="s">
        <v>771</v>
      </c>
      <c r="C528" s="39">
        <v>2015</v>
      </c>
      <c r="D528" s="188">
        <v>2600</v>
      </c>
    </row>
    <row r="529" spans="1:4" s="12" customFormat="1" ht="12" customHeight="1">
      <c r="A529" s="2">
        <v>15</v>
      </c>
      <c r="B529" s="103" t="s">
        <v>771</v>
      </c>
      <c r="C529" s="39">
        <v>2015</v>
      </c>
      <c r="D529" s="188">
        <v>2600</v>
      </c>
    </row>
    <row r="530" spans="1:4" s="12" customFormat="1" ht="12" customHeight="1">
      <c r="A530" s="2">
        <v>16</v>
      </c>
      <c r="B530" s="103" t="s">
        <v>771</v>
      </c>
      <c r="C530" s="39">
        <v>2015</v>
      </c>
      <c r="D530" s="188">
        <v>2600</v>
      </c>
    </row>
    <row r="531" spans="1:4" s="12" customFormat="1" ht="12" customHeight="1">
      <c r="A531" s="2">
        <v>17</v>
      </c>
      <c r="B531" s="103" t="s">
        <v>771</v>
      </c>
      <c r="C531" s="39">
        <v>2015</v>
      </c>
      <c r="D531" s="188">
        <v>2600</v>
      </c>
    </row>
    <row r="532" spans="1:4" s="12" customFormat="1" ht="12" customHeight="1">
      <c r="A532" s="2">
        <v>18</v>
      </c>
      <c r="B532" s="103" t="s">
        <v>771</v>
      </c>
      <c r="C532" s="39">
        <v>2015</v>
      </c>
      <c r="D532" s="188">
        <v>2600</v>
      </c>
    </row>
    <row r="533" spans="1:4" s="12" customFormat="1" ht="12" customHeight="1">
      <c r="A533" s="2">
        <v>19</v>
      </c>
      <c r="B533" s="103" t="s">
        <v>771</v>
      </c>
      <c r="C533" s="39">
        <v>2015</v>
      </c>
      <c r="D533" s="188">
        <v>2600</v>
      </c>
    </row>
    <row r="534" spans="1:4" s="12" customFormat="1" ht="12" customHeight="1">
      <c r="A534" s="2">
        <v>20</v>
      </c>
      <c r="B534" s="103" t="s">
        <v>771</v>
      </c>
      <c r="C534" s="39">
        <v>2015</v>
      </c>
      <c r="D534" s="188">
        <v>2600</v>
      </c>
    </row>
    <row r="535" spans="1:4" s="12" customFormat="1" ht="12" customHeight="1">
      <c r="A535" s="2">
        <v>21</v>
      </c>
      <c r="B535" s="103" t="s">
        <v>771</v>
      </c>
      <c r="C535" s="39">
        <v>2015</v>
      </c>
      <c r="D535" s="188">
        <v>2600</v>
      </c>
    </row>
    <row r="536" spans="1:4" s="12" customFormat="1" ht="12" customHeight="1">
      <c r="A536" s="2">
        <v>22</v>
      </c>
      <c r="B536" s="103" t="s">
        <v>771</v>
      </c>
      <c r="C536" s="39">
        <v>2015</v>
      </c>
      <c r="D536" s="188">
        <v>2600</v>
      </c>
    </row>
    <row r="537" spans="1:4" s="12" customFormat="1" ht="12" customHeight="1">
      <c r="A537" s="2">
        <v>23</v>
      </c>
      <c r="B537" s="103" t="s">
        <v>771</v>
      </c>
      <c r="C537" s="39">
        <v>2015</v>
      </c>
      <c r="D537" s="188">
        <v>2600</v>
      </c>
    </row>
    <row r="538" spans="1:4" s="12" customFormat="1" ht="12" customHeight="1">
      <c r="A538" s="2">
        <v>24</v>
      </c>
      <c r="B538" s="103" t="s">
        <v>772</v>
      </c>
      <c r="C538" s="39">
        <v>2015</v>
      </c>
      <c r="D538" s="188">
        <v>411.01</v>
      </c>
    </row>
    <row r="539" spans="1:4" s="12" customFormat="1" ht="12" customHeight="1">
      <c r="A539" s="2">
        <v>25</v>
      </c>
      <c r="B539" s="103" t="s">
        <v>773</v>
      </c>
      <c r="C539" s="39">
        <v>2015</v>
      </c>
      <c r="D539" s="188">
        <v>272</v>
      </c>
    </row>
    <row r="540" spans="1:4" s="12" customFormat="1" ht="12" customHeight="1">
      <c r="A540" s="2">
        <v>26</v>
      </c>
      <c r="B540" s="103" t="s">
        <v>774</v>
      </c>
      <c r="C540" s="39">
        <v>2015</v>
      </c>
      <c r="D540" s="188">
        <v>290</v>
      </c>
    </row>
    <row r="541" spans="1:4" s="12" customFormat="1" ht="12" customHeight="1">
      <c r="A541" s="2">
        <v>27</v>
      </c>
      <c r="B541" s="103" t="s">
        <v>775</v>
      </c>
      <c r="C541" s="39">
        <v>2016</v>
      </c>
      <c r="D541" s="188">
        <v>256.34</v>
      </c>
    </row>
    <row r="542" spans="1:4" s="12" customFormat="1" ht="12" customHeight="1">
      <c r="A542" s="2">
        <v>28</v>
      </c>
      <c r="B542" s="103" t="s">
        <v>775</v>
      </c>
      <c r="C542" s="39">
        <v>2016</v>
      </c>
      <c r="D542" s="188">
        <v>256.35</v>
      </c>
    </row>
    <row r="543" spans="1:4" s="12" customFormat="1" ht="12" customHeight="1">
      <c r="A543" s="2">
        <v>29</v>
      </c>
      <c r="B543" s="103" t="s">
        <v>776</v>
      </c>
      <c r="C543" s="39">
        <v>2016</v>
      </c>
      <c r="D543" s="188">
        <v>1200</v>
      </c>
    </row>
    <row r="544" spans="1:4" s="12" customFormat="1" ht="12" customHeight="1">
      <c r="A544" s="2">
        <v>30</v>
      </c>
      <c r="B544" s="103" t="s">
        <v>777</v>
      </c>
      <c r="C544" s="39">
        <v>2016</v>
      </c>
      <c r="D544" s="188">
        <v>3000</v>
      </c>
    </row>
    <row r="545" spans="1:4" s="12" customFormat="1" ht="12" customHeight="1">
      <c r="A545" s="2">
        <v>31</v>
      </c>
      <c r="B545" s="103" t="s">
        <v>778</v>
      </c>
      <c r="C545" s="39">
        <v>2016</v>
      </c>
      <c r="D545" s="188">
        <v>850</v>
      </c>
    </row>
    <row r="546" spans="1:4" s="12" customFormat="1" ht="12" customHeight="1">
      <c r="A546" s="2">
        <v>32</v>
      </c>
      <c r="B546" s="103" t="s">
        <v>779</v>
      </c>
      <c r="C546" s="39">
        <v>2016</v>
      </c>
      <c r="D546" s="188">
        <v>705</v>
      </c>
    </row>
    <row r="547" spans="1:4" s="12" customFormat="1" ht="12" customHeight="1">
      <c r="A547" s="2">
        <v>33</v>
      </c>
      <c r="B547" s="103" t="s">
        <v>780</v>
      </c>
      <c r="C547" s="39">
        <v>2016</v>
      </c>
      <c r="D547" s="188">
        <v>705</v>
      </c>
    </row>
    <row r="548" spans="1:4" s="12" customFormat="1" ht="12" customHeight="1">
      <c r="A548" s="2">
        <v>34</v>
      </c>
      <c r="B548" s="103" t="s">
        <v>781</v>
      </c>
      <c r="C548" s="39">
        <v>2016</v>
      </c>
      <c r="D548" s="188">
        <v>319</v>
      </c>
    </row>
    <row r="549" spans="1:4" s="12" customFormat="1" ht="12" customHeight="1">
      <c r="A549" s="2">
        <v>35</v>
      </c>
      <c r="B549" s="103" t="s">
        <v>782</v>
      </c>
      <c r="C549" s="39">
        <v>2016</v>
      </c>
      <c r="D549" s="188">
        <v>864.68</v>
      </c>
    </row>
    <row r="550" spans="1:4" s="12" customFormat="1" ht="12" customHeight="1">
      <c r="A550" s="2">
        <v>36</v>
      </c>
      <c r="B550" s="103" t="s">
        <v>783</v>
      </c>
      <c r="C550" s="39">
        <v>2016</v>
      </c>
      <c r="D550" s="188">
        <v>432.32</v>
      </c>
    </row>
    <row r="551" spans="1:4" s="12" customFormat="1" ht="12" customHeight="1">
      <c r="A551" s="2">
        <v>37</v>
      </c>
      <c r="B551" s="103" t="s">
        <v>784</v>
      </c>
      <c r="C551" s="39">
        <v>2016</v>
      </c>
      <c r="D551" s="188">
        <v>549</v>
      </c>
    </row>
    <row r="552" spans="1:4" s="12" customFormat="1" ht="12" customHeight="1">
      <c r="A552" s="2">
        <v>38</v>
      </c>
      <c r="B552" s="103" t="s">
        <v>785</v>
      </c>
      <c r="C552" s="39">
        <v>2016</v>
      </c>
      <c r="D552" s="188">
        <v>1998</v>
      </c>
    </row>
    <row r="553" spans="1:4" s="12" customFormat="1" ht="12" customHeight="1">
      <c r="A553" s="2">
        <v>39</v>
      </c>
      <c r="B553" s="103" t="s">
        <v>786</v>
      </c>
      <c r="C553" s="39">
        <v>2016</v>
      </c>
      <c r="D553" s="188">
        <v>3030</v>
      </c>
    </row>
    <row r="554" spans="1:4" s="12" customFormat="1" ht="12" customHeight="1">
      <c r="A554" s="2">
        <v>40</v>
      </c>
      <c r="B554" s="103" t="s">
        <v>787</v>
      </c>
      <c r="C554" s="39">
        <v>2016</v>
      </c>
      <c r="D554" s="188">
        <v>3448.76</v>
      </c>
    </row>
    <row r="555" spans="1:4" s="12" customFormat="1" ht="12" customHeight="1">
      <c r="A555" s="2">
        <v>41</v>
      </c>
      <c r="B555" s="103" t="s">
        <v>768</v>
      </c>
      <c r="C555" s="39">
        <v>2016</v>
      </c>
      <c r="D555" s="188">
        <v>278</v>
      </c>
    </row>
    <row r="556" spans="1:4" s="12" customFormat="1" ht="12" customHeight="1">
      <c r="A556" s="2">
        <v>42</v>
      </c>
      <c r="B556" s="103" t="s">
        <v>788</v>
      </c>
      <c r="C556" s="39">
        <v>2016</v>
      </c>
      <c r="D556" s="188">
        <v>2387.98</v>
      </c>
    </row>
    <row r="557" spans="1:4" s="12" customFormat="1" ht="12" customHeight="1">
      <c r="A557" s="2">
        <v>43</v>
      </c>
      <c r="B557" s="103" t="s">
        <v>789</v>
      </c>
      <c r="C557" s="39">
        <v>2016</v>
      </c>
      <c r="D557" s="188">
        <v>433</v>
      </c>
    </row>
    <row r="558" spans="1:4" s="12" customFormat="1" ht="12" customHeight="1">
      <c r="A558" s="2">
        <v>44</v>
      </c>
      <c r="B558" s="103" t="s">
        <v>790</v>
      </c>
      <c r="C558" s="39">
        <v>2016</v>
      </c>
      <c r="D558" s="188">
        <v>3400</v>
      </c>
    </row>
    <row r="559" spans="1:4" s="12" customFormat="1" ht="12" customHeight="1">
      <c r="A559" s="2">
        <v>45</v>
      </c>
      <c r="B559" s="103" t="s">
        <v>791</v>
      </c>
      <c r="C559" s="39">
        <v>2016</v>
      </c>
      <c r="D559" s="188">
        <v>1299</v>
      </c>
    </row>
    <row r="560" spans="1:4" s="12" customFormat="1" ht="12" customHeight="1">
      <c r="A560" s="2">
        <v>46</v>
      </c>
      <c r="B560" s="103" t="s">
        <v>792</v>
      </c>
      <c r="C560" s="39">
        <v>2016</v>
      </c>
      <c r="D560" s="188">
        <v>1139</v>
      </c>
    </row>
    <row r="561" spans="1:4" s="12" customFormat="1" ht="12" customHeight="1">
      <c r="A561" s="2">
        <v>47</v>
      </c>
      <c r="B561" s="103" t="s">
        <v>793</v>
      </c>
      <c r="C561" s="39">
        <v>2016</v>
      </c>
      <c r="D561" s="188">
        <v>851</v>
      </c>
    </row>
    <row r="562" spans="1:4" s="12" customFormat="1" ht="12" customHeight="1">
      <c r="A562" s="2">
        <v>48</v>
      </c>
      <c r="B562" s="103" t="s">
        <v>793</v>
      </c>
      <c r="C562" s="39">
        <v>2016</v>
      </c>
      <c r="D562" s="188">
        <v>428</v>
      </c>
    </row>
    <row r="563" spans="1:4" s="12" customFormat="1" ht="12" customHeight="1">
      <c r="A563" s="2">
        <v>49</v>
      </c>
      <c r="B563" s="103" t="s">
        <v>794</v>
      </c>
      <c r="C563" s="39">
        <v>2016</v>
      </c>
      <c r="D563" s="188">
        <v>856</v>
      </c>
    </row>
    <row r="564" spans="1:4" s="12" customFormat="1" ht="12" customHeight="1">
      <c r="A564" s="2">
        <v>50</v>
      </c>
      <c r="B564" s="103" t="s">
        <v>795</v>
      </c>
      <c r="C564" s="39">
        <v>2016</v>
      </c>
      <c r="D564" s="188">
        <v>5000</v>
      </c>
    </row>
    <row r="565" spans="1:4" s="12" customFormat="1" ht="12" customHeight="1">
      <c r="A565" s="2">
        <v>51</v>
      </c>
      <c r="B565" s="40" t="s">
        <v>795</v>
      </c>
      <c r="C565" s="39">
        <v>2016</v>
      </c>
      <c r="D565" s="188">
        <v>5000</v>
      </c>
    </row>
    <row r="566" spans="1:4" s="12" customFormat="1" ht="12" customHeight="1">
      <c r="A566" s="2">
        <v>52</v>
      </c>
      <c r="B566" s="170" t="s">
        <v>796</v>
      </c>
      <c r="C566" s="171">
        <v>2017</v>
      </c>
      <c r="D566" s="291">
        <v>7104.92</v>
      </c>
    </row>
    <row r="567" spans="1:4" s="12" customFormat="1" ht="12" customHeight="1">
      <c r="A567" s="2">
        <v>53</v>
      </c>
      <c r="B567" s="170" t="s">
        <v>797</v>
      </c>
      <c r="C567" s="171">
        <v>2017</v>
      </c>
      <c r="D567" s="291">
        <v>2029.5</v>
      </c>
    </row>
    <row r="568" spans="1:4" s="12" customFormat="1" ht="12" customHeight="1">
      <c r="A568" s="2">
        <v>54</v>
      </c>
      <c r="B568" s="170" t="s">
        <v>798</v>
      </c>
      <c r="C568" s="171">
        <v>2017</v>
      </c>
      <c r="D568" s="291">
        <v>4605</v>
      </c>
    </row>
    <row r="569" spans="1:4" s="12" customFormat="1" ht="12" customHeight="1">
      <c r="A569" s="2">
        <v>55</v>
      </c>
      <c r="B569" s="170" t="s">
        <v>799</v>
      </c>
      <c r="C569" s="171">
        <v>2017</v>
      </c>
      <c r="D569" s="291">
        <v>5630</v>
      </c>
    </row>
    <row r="570" spans="1:4" s="12" customFormat="1" ht="12" customHeight="1">
      <c r="A570" s="2">
        <v>56</v>
      </c>
      <c r="B570" s="170" t="s">
        <v>800</v>
      </c>
      <c r="C570" s="171">
        <v>2017</v>
      </c>
      <c r="D570" s="291">
        <v>795</v>
      </c>
    </row>
    <row r="571" spans="1:4" s="12" customFormat="1" ht="12" customHeight="1">
      <c r="A571" s="2">
        <v>57</v>
      </c>
      <c r="B571" s="170" t="s">
        <v>801</v>
      </c>
      <c r="C571" s="171">
        <v>2017</v>
      </c>
      <c r="D571" s="291">
        <v>9591</v>
      </c>
    </row>
    <row r="572" spans="1:4" s="12" customFormat="1" ht="12" customHeight="1">
      <c r="A572" s="2">
        <v>58</v>
      </c>
      <c r="B572" s="170" t="s">
        <v>802</v>
      </c>
      <c r="C572" s="171">
        <v>2017</v>
      </c>
      <c r="D572" s="291">
        <v>699</v>
      </c>
    </row>
    <row r="573" spans="1:4" s="12" customFormat="1" ht="12" customHeight="1">
      <c r="A573" s="2">
        <v>59</v>
      </c>
      <c r="B573" s="170" t="s">
        <v>803</v>
      </c>
      <c r="C573" s="171">
        <v>2017</v>
      </c>
      <c r="D573" s="291">
        <v>2824.32</v>
      </c>
    </row>
    <row r="574" spans="1:4" s="12" customFormat="1" ht="12" customHeight="1">
      <c r="A574" s="2">
        <v>60</v>
      </c>
      <c r="B574" s="170" t="s">
        <v>804</v>
      </c>
      <c r="C574" s="171">
        <v>2017</v>
      </c>
      <c r="D574" s="291">
        <v>941.45</v>
      </c>
    </row>
    <row r="575" spans="1:4" s="12" customFormat="1" ht="12" customHeight="1">
      <c r="A575" s="2">
        <v>61</v>
      </c>
      <c r="B575" s="170" t="s">
        <v>805</v>
      </c>
      <c r="C575" s="171">
        <v>2017</v>
      </c>
      <c r="D575" s="291">
        <v>4797</v>
      </c>
    </row>
    <row r="576" spans="1:4" s="12" customFormat="1" ht="12" customHeight="1">
      <c r="A576" s="2">
        <v>62</v>
      </c>
      <c r="B576" s="170" t="s">
        <v>806</v>
      </c>
      <c r="C576" s="171">
        <v>2017</v>
      </c>
      <c r="D576" s="291">
        <v>600</v>
      </c>
    </row>
    <row r="577" spans="1:4" s="12" customFormat="1" ht="12" customHeight="1">
      <c r="A577" s="2">
        <v>63</v>
      </c>
      <c r="B577" s="170" t="s">
        <v>807</v>
      </c>
      <c r="C577" s="171">
        <v>2017</v>
      </c>
      <c r="D577" s="291">
        <v>1450</v>
      </c>
    </row>
    <row r="578" spans="1:4" s="12" customFormat="1" ht="12" customHeight="1">
      <c r="A578" s="2">
        <v>64</v>
      </c>
      <c r="B578" s="170" t="s">
        <v>808</v>
      </c>
      <c r="C578" s="171">
        <v>2017</v>
      </c>
      <c r="D578" s="291">
        <v>1658</v>
      </c>
    </row>
    <row r="579" spans="1:4" s="12" customFormat="1" ht="12" customHeight="1">
      <c r="A579" s="2">
        <v>65</v>
      </c>
      <c r="B579" s="170" t="s">
        <v>809</v>
      </c>
      <c r="C579" s="171">
        <v>2017</v>
      </c>
      <c r="D579" s="291">
        <v>2487</v>
      </c>
    </row>
    <row r="580" spans="1:4" s="12" customFormat="1" ht="12" customHeight="1">
      <c r="A580" s="2">
        <v>66</v>
      </c>
      <c r="B580" s="170" t="s">
        <v>810</v>
      </c>
      <c r="C580" s="171">
        <v>2017</v>
      </c>
      <c r="D580" s="291">
        <v>2419</v>
      </c>
    </row>
    <row r="581" spans="1:4" s="12" customFormat="1" ht="12" customHeight="1">
      <c r="A581" s="2">
        <v>67</v>
      </c>
      <c r="B581" s="170" t="s">
        <v>755</v>
      </c>
      <c r="C581" s="171">
        <v>2017</v>
      </c>
      <c r="D581" s="291">
        <v>599</v>
      </c>
    </row>
    <row r="582" spans="1:4" s="12" customFormat="1" ht="12" customHeight="1">
      <c r="A582" s="2">
        <v>68</v>
      </c>
      <c r="B582" s="170" t="s">
        <v>811</v>
      </c>
      <c r="C582" s="171">
        <v>2017</v>
      </c>
      <c r="D582" s="291">
        <v>1999</v>
      </c>
    </row>
    <row r="583" spans="1:4" s="12" customFormat="1" ht="12" customHeight="1">
      <c r="A583" s="2">
        <v>69</v>
      </c>
      <c r="B583" s="170" t="s">
        <v>812</v>
      </c>
      <c r="C583" s="171">
        <v>2017</v>
      </c>
      <c r="D583" s="291">
        <v>330</v>
      </c>
    </row>
    <row r="584" spans="1:4" s="12" customFormat="1" ht="12" customHeight="1">
      <c r="A584" s="2">
        <v>70</v>
      </c>
      <c r="B584" s="170" t="s">
        <v>813</v>
      </c>
      <c r="C584" s="171">
        <v>2017</v>
      </c>
      <c r="D584" s="291">
        <v>990</v>
      </c>
    </row>
    <row r="585" spans="1:4" s="12" customFormat="1" ht="12" customHeight="1">
      <c r="A585" s="2">
        <v>71</v>
      </c>
      <c r="B585" s="170" t="s">
        <v>814</v>
      </c>
      <c r="C585" s="171">
        <v>2017</v>
      </c>
      <c r="D585" s="291">
        <v>1658</v>
      </c>
    </row>
    <row r="586" spans="1:4" s="12" customFormat="1" ht="12" customHeight="1">
      <c r="A586" s="2">
        <v>72</v>
      </c>
      <c r="B586" s="172" t="s">
        <v>815</v>
      </c>
      <c r="C586" s="171">
        <v>2018</v>
      </c>
      <c r="D586" s="291">
        <v>10800</v>
      </c>
    </row>
    <row r="587" spans="1:4" s="12" customFormat="1" ht="12" customHeight="1">
      <c r="A587" s="2">
        <v>73</v>
      </c>
      <c r="B587" s="172" t="s">
        <v>816</v>
      </c>
      <c r="C587" s="171">
        <v>2018</v>
      </c>
      <c r="D587" s="291">
        <v>28438.3</v>
      </c>
    </row>
    <row r="588" spans="1:4" s="12" customFormat="1" ht="12" customHeight="1">
      <c r="A588" s="2">
        <v>74</v>
      </c>
      <c r="B588" s="172" t="s">
        <v>817</v>
      </c>
      <c r="C588" s="171">
        <v>2018</v>
      </c>
      <c r="D588" s="291">
        <v>17269.2</v>
      </c>
    </row>
    <row r="589" spans="1:4" s="12" customFormat="1" ht="12" customHeight="1">
      <c r="A589" s="2">
        <v>75</v>
      </c>
      <c r="B589" s="172" t="s">
        <v>818</v>
      </c>
      <c r="C589" s="171">
        <v>2018</v>
      </c>
      <c r="D589" s="291">
        <v>24752.52</v>
      </c>
    </row>
    <row r="590" spans="1:4" s="12" customFormat="1" ht="12" customHeight="1">
      <c r="A590" s="2">
        <v>76</v>
      </c>
      <c r="B590" s="172" t="s">
        <v>819</v>
      </c>
      <c r="C590" s="171">
        <v>2018</v>
      </c>
      <c r="D590" s="291">
        <v>12951.9</v>
      </c>
    </row>
    <row r="591" spans="1:4" s="12" customFormat="1" ht="12" customHeight="1">
      <c r="A591" s="2">
        <v>77</v>
      </c>
      <c r="B591" s="172" t="s">
        <v>820</v>
      </c>
      <c r="C591" s="171">
        <v>2018</v>
      </c>
      <c r="D591" s="291">
        <v>30221.1</v>
      </c>
    </row>
    <row r="592" spans="1:4" s="12" customFormat="1" ht="12" customHeight="1">
      <c r="A592" s="2">
        <v>78</v>
      </c>
      <c r="B592" s="172" t="s">
        <v>821</v>
      </c>
      <c r="C592" s="171">
        <v>2018</v>
      </c>
      <c r="D592" s="291">
        <v>24464.7</v>
      </c>
    </row>
    <row r="593" spans="1:4" s="12" customFormat="1" ht="12" customHeight="1">
      <c r="A593" s="2">
        <v>79</v>
      </c>
      <c r="B593" s="172" t="s">
        <v>822</v>
      </c>
      <c r="C593" s="171">
        <v>2018</v>
      </c>
      <c r="D593" s="291">
        <v>28782</v>
      </c>
    </row>
    <row r="594" spans="1:4" s="12" customFormat="1" ht="12" customHeight="1">
      <c r="A594" s="2">
        <v>80</v>
      </c>
      <c r="B594" s="172" t="s">
        <v>823</v>
      </c>
      <c r="C594" s="171">
        <v>2018</v>
      </c>
      <c r="D594" s="291">
        <v>25903.8</v>
      </c>
    </row>
    <row r="595" spans="1:4" s="12" customFormat="1" ht="12" customHeight="1">
      <c r="A595" s="2">
        <v>81</v>
      </c>
      <c r="B595" s="172" t="s">
        <v>824</v>
      </c>
      <c r="C595" s="171">
        <v>2018</v>
      </c>
      <c r="D595" s="291">
        <v>24464.7</v>
      </c>
    </row>
    <row r="596" spans="1:4" s="12" customFormat="1" ht="12" customHeight="1">
      <c r="A596" s="2">
        <v>82</v>
      </c>
      <c r="B596" s="172" t="s">
        <v>825</v>
      </c>
      <c r="C596" s="171">
        <v>2018</v>
      </c>
      <c r="D596" s="291">
        <v>28782</v>
      </c>
    </row>
    <row r="597" spans="1:4" s="12" customFormat="1" ht="12" customHeight="1">
      <c r="A597" s="2">
        <v>83</v>
      </c>
      <c r="B597" s="172" t="s">
        <v>826</v>
      </c>
      <c r="C597" s="171">
        <v>2018</v>
      </c>
      <c r="D597" s="291">
        <v>28782</v>
      </c>
    </row>
    <row r="598" spans="1:4" s="12" customFormat="1" ht="12" customHeight="1">
      <c r="A598" s="2">
        <v>84</v>
      </c>
      <c r="B598" s="172" t="s">
        <v>827</v>
      </c>
      <c r="C598" s="171">
        <v>2018</v>
      </c>
      <c r="D598" s="291">
        <v>24464.7</v>
      </c>
    </row>
    <row r="599" spans="1:4" s="12" customFormat="1" ht="12" customHeight="1">
      <c r="A599" s="2">
        <v>85</v>
      </c>
      <c r="B599" s="172" t="s">
        <v>828</v>
      </c>
      <c r="C599" s="171">
        <v>2018</v>
      </c>
      <c r="D599" s="291">
        <v>4790</v>
      </c>
    </row>
    <row r="600" spans="1:4" s="12" customFormat="1" ht="12" customHeight="1">
      <c r="A600" s="2">
        <v>86</v>
      </c>
      <c r="B600" s="172" t="s">
        <v>829</v>
      </c>
      <c r="C600" s="171">
        <v>2018</v>
      </c>
      <c r="D600" s="291">
        <v>6452</v>
      </c>
    </row>
    <row r="601" spans="1:4" s="12" customFormat="1" ht="12" customHeight="1">
      <c r="A601" s="2">
        <v>87</v>
      </c>
      <c r="B601" s="172" t="s">
        <v>830</v>
      </c>
      <c r="C601" s="171">
        <v>2018</v>
      </c>
      <c r="D601" s="291">
        <v>2760</v>
      </c>
    </row>
    <row r="602" spans="1:4" s="12" customFormat="1" ht="12" customHeight="1">
      <c r="A602" s="2">
        <v>88</v>
      </c>
      <c r="B602" s="172" t="s">
        <v>831</v>
      </c>
      <c r="C602" s="171">
        <v>2018</v>
      </c>
      <c r="D602" s="291">
        <v>3690</v>
      </c>
    </row>
    <row r="603" spans="1:4" s="12" customFormat="1" ht="12" customHeight="1">
      <c r="A603" s="2">
        <v>89</v>
      </c>
      <c r="B603" s="172" t="s">
        <v>832</v>
      </c>
      <c r="C603" s="171">
        <v>2018</v>
      </c>
      <c r="D603" s="291">
        <v>1900</v>
      </c>
    </row>
    <row r="604" spans="1:4" s="12" customFormat="1" ht="12" customHeight="1">
      <c r="A604" s="2">
        <v>90</v>
      </c>
      <c r="B604" s="172" t="s">
        <v>833</v>
      </c>
      <c r="C604" s="171">
        <v>2018</v>
      </c>
      <c r="D604" s="291">
        <v>2900</v>
      </c>
    </row>
    <row r="605" spans="1:4" s="12" customFormat="1" ht="12" customHeight="1">
      <c r="A605" s="2">
        <v>91</v>
      </c>
      <c r="B605" s="172" t="s">
        <v>834</v>
      </c>
      <c r="C605" s="171">
        <v>2018</v>
      </c>
      <c r="D605" s="291">
        <v>38096</v>
      </c>
    </row>
    <row r="606" spans="1:4" s="12" customFormat="1" ht="12" customHeight="1">
      <c r="A606" s="2">
        <v>92</v>
      </c>
      <c r="B606" s="172" t="s">
        <v>835</v>
      </c>
      <c r="C606" s="171">
        <v>2018</v>
      </c>
      <c r="D606" s="291">
        <v>6475.95</v>
      </c>
    </row>
    <row r="607" spans="1:4" s="12" customFormat="1" ht="12" customHeight="1">
      <c r="A607" s="2">
        <v>93</v>
      </c>
      <c r="B607" s="172" t="s">
        <v>836</v>
      </c>
      <c r="C607" s="171">
        <v>2018</v>
      </c>
      <c r="D607" s="291">
        <v>3597.75</v>
      </c>
    </row>
    <row r="608" spans="1:4" s="12" customFormat="1" ht="12" customHeight="1">
      <c r="A608" s="2">
        <v>94</v>
      </c>
      <c r="B608" s="172" t="s">
        <v>837</v>
      </c>
      <c r="C608" s="171">
        <v>2018</v>
      </c>
      <c r="D608" s="291">
        <v>3597.75</v>
      </c>
    </row>
    <row r="609" spans="1:4" s="12" customFormat="1" ht="12" customHeight="1">
      <c r="A609" s="2">
        <v>95</v>
      </c>
      <c r="B609" s="172" t="s">
        <v>838</v>
      </c>
      <c r="C609" s="171">
        <v>2018</v>
      </c>
      <c r="D609" s="291">
        <v>8634.6</v>
      </c>
    </row>
    <row r="610" spans="1:4" s="12" customFormat="1" ht="12" customHeight="1">
      <c r="A610" s="2">
        <v>96</v>
      </c>
      <c r="B610" s="103" t="s">
        <v>839</v>
      </c>
      <c r="C610" s="39">
        <v>2018</v>
      </c>
      <c r="D610" s="188">
        <v>38096</v>
      </c>
    </row>
    <row r="611" spans="1:4" s="12" customFormat="1" ht="12" customHeight="1">
      <c r="A611" s="2">
        <v>97</v>
      </c>
      <c r="B611" s="103" t="s">
        <v>840</v>
      </c>
      <c r="C611" s="39">
        <v>2018</v>
      </c>
      <c r="D611" s="188">
        <v>32864.03</v>
      </c>
    </row>
    <row r="612" spans="1:4" s="12" customFormat="1" ht="12" customHeight="1">
      <c r="A612" s="2">
        <v>98</v>
      </c>
      <c r="B612" s="103" t="s">
        <v>841</v>
      </c>
      <c r="C612" s="39">
        <v>2018</v>
      </c>
      <c r="D612" s="188">
        <v>4369.98</v>
      </c>
    </row>
    <row r="613" spans="1:4" s="12" customFormat="1" ht="12" customHeight="1">
      <c r="A613" s="2">
        <v>99</v>
      </c>
      <c r="B613" s="103" t="s">
        <v>842</v>
      </c>
      <c r="C613" s="39">
        <v>2018</v>
      </c>
      <c r="D613" s="188">
        <v>2779.97</v>
      </c>
    </row>
    <row r="614" spans="1:4" s="12" customFormat="1" ht="12" customHeight="1">
      <c r="A614" s="2">
        <v>100</v>
      </c>
      <c r="B614" s="103" t="s">
        <v>843</v>
      </c>
      <c r="C614" s="39">
        <v>2018</v>
      </c>
      <c r="D614" s="188">
        <v>754.9</v>
      </c>
    </row>
    <row r="615" spans="1:4" s="12" customFormat="1" ht="12" customHeight="1">
      <c r="A615" s="2">
        <v>101</v>
      </c>
      <c r="B615" s="328" t="s">
        <v>844</v>
      </c>
      <c r="C615" s="39">
        <v>2018</v>
      </c>
      <c r="D615" s="267">
        <v>32472</v>
      </c>
    </row>
    <row r="616" spans="1:4" s="12" customFormat="1" ht="12" customHeight="1">
      <c r="A616" s="2">
        <v>102</v>
      </c>
      <c r="B616" s="20" t="s">
        <v>845</v>
      </c>
      <c r="C616" s="39">
        <v>2018</v>
      </c>
      <c r="D616" s="267">
        <v>33579</v>
      </c>
    </row>
    <row r="617" spans="1:4" s="12" customFormat="1" ht="12" customHeight="1">
      <c r="A617" s="2">
        <v>103</v>
      </c>
      <c r="B617" s="20" t="s">
        <v>846</v>
      </c>
      <c r="C617" s="39">
        <v>2018</v>
      </c>
      <c r="D617" s="267">
        <v>53136</v>
      </c>
    </row>
    <row r="618" spans="1:4" s="12" customFormat="1" ht="12" customHeight="1">
      <c r="A618" s="2">
        <v>104</v>
      </c>
      <c r="B618" s="20" t="s">
        <v>847</v>
      </c>
      <c r="C618" s="39">
        <v>2018</v>
      </c>
      <c r="D618" s="267">
        <v>24108</v>
      </c>
    </row>
    <row r="619" spans="1:4" s="12" customFormat="1" ht="12" customHeight="1">
      <c r="A619" s="2">
        <v>105</v>
      </c>
      <c r="B619" s="20" t="s">
        <v>848</v>
      </c>
      <c r="C619" s="102">
        <v>2018</v>
      </c>
      <c r="D619" s="267">
        <v>14760</v>
      </c>
    </row>
    <row r="620" spans="1:4" s="12" customFormat="1" ht="12" customHeight="1">
      <c r="A620" s="2">
        <v>106</v>
      </c>
      <c r="B620" s="20" t="s">
        <v>849</v>
      </c>
      <c r="C620" s="102">
        <v>2018</v>
      </c>
      <c r="D620" s="329">
        <v>36162</v>
      </c>
    </row>
    <row r="621" spans="1:4" s="12" customFormat="1" ht="12" customHeight="1">
      <c r="A621" s="2">
        <v>107</v>
      </c>
      <c r="B621" s="20" t="s">
        <v>850</v>
      </c>
      <c r="C621" s="39">
        <v>2018</v>
      </c>
      <c r="D621" s="329">
        <v>7281.6</v>
      </c>
    </row>
    <row r="622" spans="1:4" s="12" customFormat="1" ht="12" customHeight="1">
      <c r="A622" s="2">
        <v>108</v>
      </c>
      <c r="B622" s="20" t="s">
        <v>851</v>
      </c>
      <c r="C622" s="39">
        <v>2018</v>
      </c>
      <c r="D622" s="329">
        <v>7281.6</v>
      </c>
    </row>
    <row r="623" spans="1:4" s="12" customFormat="1" ht="12" customHeight="1">
      <c r="A623" s="2">
        <v>109</v>
      </c>
      <c r="B623" s="20" t="s">
        <v>852</v>
      </c>
      <c r="C623" s="39">
        <v>2018</v>
      </c>
      <c r="D623" s="329">
        <v>4329.6</v>
      </c>
    </row>
    <row r="624" spans="1:4" s="12" customFormat="1" ht="12" customHeight="1">
      <c r="A624" s="2">
        <v>110</v>
      </c>
      <c r="B624" s="20" t="s">
        <v>853</v>
      </c>
      <c r="C624" s="39">
        <v>2018</v>
      </c>
      <c r="D624" s="329">
        <v>15242.16</v>
      </c>
    </row>
    <row r="625" spans="1:4" s="12" customFormat="1" ht="12" customHeight="1">
      <c r="A625" s="2">
        <v>111</v>
      </c>
      <c r="B625" s="20" t="s">
        <v>854</v>
      </c>
      <c r="C625" s="39">
        <v>2018</v>
      </c>
      <c r="D625" s="329">
        <v>2460</v>
      </c>
    </row>
    <row r="626" spans="1:4" s="12" customFormat="1" ht="12" customHeight="1">
      <c r="A626" s="2">
        <v>112</v>
      </c>
      <c r="B626" s="20" t="s">
        <v>855</v>
      </c>
      <c r="C626" s="39">
        <v>2018</v>
      </c>
      <c r="D626" s="329">
        <v>3640.8</v>
      </c>
    </row>
    <row r="627" spans="1:4" s="12" customFormat="1" ht="12" customHeight="1">
      <c r="A627" s="2">
        <v>113</v>
      </c>
      <c r="B627" s="20" t="s">
        <v>856</v>
      </c>
      <c r="C627" s="39">
        <v>2018</v>
      </c>
      <c r="D627" s="329">
        <v>2706</v>
      </c>
    </row>
    <row r="628" spans="1:4" s="12" customFormat="1" ht="12" customHeight="1">
      <c r="A628" s="2">
        <v>114</v>
      </c>
      <c r="B628" s="20" t="s">
        <v>857</v>
      </c>
      <c r="C628" s="39">
        <v>2018</v>
      </c>
      <c r="D628" s="329">
        <v>774.9</v>
      </c>
    </row>
    <row r="629" spans="1:4" s="12" customFormat="1" ht="12" customHeight="1">
      <c r="A629" s="2">
        <v>115</v>
      </c>
      <c r="B629" s="20" t="s">
        <v>858</v>
      </c>
      <c r="C629" s="102">
        <v>2018</v>
      </c>
      <c r="D629" s="329">
        <v>1845</v>
      </c>
    </row>
    <row r="630" spans="1:4" s="12" customFormat="1" ht="12" customHeight="1">
      <c r="A630" s="2">
        <v>116</v>
      </c>
      <c r="B630" s="20" t="s">
        <v>859</v>
      </c>
      <c r="C630" s="102">
        <v>2018</v>
      </c>
      <c r="D630" s="329">
        <v>4870.8</v>
      </c>
    </row>
    <row r="631" spans="1:4" s="12" customFormat="1" ht="12" customHeight="1">
      <c r="A631" s="2">
        <v>117</v>
      </c>
      <c r="B631" s="20" t="s">
        <v>860</v>
      </c>
      <c r="C631" s="39">
        <v>2018</v>
      </c>
      <c r="D631" s="267">
        <v>3444</v>
      </c>
    </row>
    <row r="632" spans="1:4" s="12" customFormat="1" ht="12" customHeight="1">
      <c r="A632" s="2">
        <v>118</v>
      </c>
      <c r="B632" s="20" t="s">
        <v>861</v>
      </c>
      <c r="C632" s="39">
        <v>2018</v>
      </c>
      <c r="D632" s="267">
        <v>42066</v>
      </c>
    </row>
    <row r="633" spans="1:4" s="12" customFormat="1" ht="12" customHeight="1">
      <c r="A633" s="2">
        <v>119</v>
      </c>
      <c r="B633" s="20" t="s">
        <v>862</v>
      </c>
      <c r="C633" s="39">
        <v>2018</v>
      </c>
      <c r="D633" s="267">
        <v>4981.5</v>
      </c>
    </row>
    <row r="634" spans="1:4" s="12" customFormat="1" ht="12" customHeight="1">
      <c r="A634" s="2">
        <v>120</v>
      </c>
      <c r="B634" s="20" t="s">
        <v>863</v>
      </c>
      <c r="C634" s="39">
        <v>2018</v>
      </c>
      <c r="D634" s="330">
        <v>1328.4</v>
      </c>
    </row>
    <row r="635" spans="1:4" s="12" customFormat="1" ht="12" customHeight="1">
      <c r="A635" s="2">
        <v>121</v>
      </c>
      <c r="B635" s="20" t="s">
        <v>864</v>
      </c>
      <c r="C635" s="39">
        <v>2018</v>
      </c>
      <c r="D635" s="267">
        <v>55104</v>
      </c>
    </row>
    <row r="636" spans="1:4" s="12" customFormat="1" ht="12" customHeight="1">
      <c r="A636" s="2">
        <v>122</v>
      </c>
      <c r="B636" s="20" t="s">
        <v>865</v>
      </c>
      <c r="C636" s="39">
        <v>2018</v>
      </c>
      <c r="D636" s="267">
        <v>2952</v>
      </c>
    </row>
    <row r="637" spans="1:4" s="12" customFormat="1" ht="12" customHeight="1">
      <c r="A637" s="2">
        <v>123</v>
      </c>
      <c r="B637" s="20" t="s">
        <v>866</v>
      </c>
      <c r="C637" s="39">
        <v>2018</v>
      </c>
      <c r="D637" s="267">
        <v>6592.8</v>
      </c>
    </row>
    <row r="638" spans="1:4" s="12" customFormat="1" ht="12" customHeight="1">
      <c r="A638" s="2">
        <v>124</v>
      </c>
      <c r="B638" s="20" t="s">
        <v>867</v>
      </c>
      <c r="C638" s="102">
        <v>2018</v>
      </c>
      <c r="D638" s="267">
        <v>7380</v>
      </c>
    </row>
    <row r="639" spans="1:4" s="12" customFormat="1" ht="12" customHeight="1">
      <c r="A639" s="2">
        <v>125</v>
      </c>
      <c r="B639" s="20" t="s">
        <v>868</v>
      </c>
      <c r="C639" s="39">
        <v>2018</v>
      </c>
      <c r="D639" s="267">
        <v>2656.8</v>
      </c>
    </row>
    <row r="640" spans="1:4" s="12" customFormat="1" ht="12" customHeight="1">
      <c r="A640" s="2">
        <v>126</v>
      </c>
      <c r="B640" s="20" t="s">
        <v>869</v>
      </c>
      <c r="C640" s="102">
        <v>2018</v>
      </c>
      <c r="D640" s="267">
        <v>8856</v>
      </c>
    </row>
    <row r="641" spans="1:4" s="12" customFormat="1" ht="12" customHeight="1">
      <c r="A641" s="2">
        <v>127</v>
      </c>
      <c r="B641" s="20" t="s">
        <v>870</v>
      </c>
      <c r="C641" s="102">
        <v>2018</v>
      </c>
      <c r="D641" s="267">
        <v>16728</v>
      </c>
    </row>
    <row r="642" spans="1:4" s="12" customFormat="1" ht="12" customHeight="1">
      <c r="A642" s="2">
        <v>128</v>
      </c>
      <c r="B642" s="20" t="s">
        <v>871</v>
      </c>
      <c r="C642" s="39">
        <v>2018</v>
      </c>
      <c r="D642" s="267">
        <v>2706</v>
      </c>
    </row>
    <row r="643" spans="1:4" s="12" customFormat="1" ht="12" customHeight="1">
      <c r="A643" s="2">
        <v>129</v>
      </c>
      <c r="B643" s="20" t="s">
        <v>872</v>
      </c>
      <c r="C643" s="39">
        <v>2018</v>
      </c>
      <c r="D643" s="267">
        <v>2952</v>
      </c>
    </row>
    <row r="644" spans="1:4" s="12" customFormat="1" ht="12" customHeight="1">
      <c r="A644" s="2">
        <v>130</v>
      </c>
      <c r="B644" s="20" t="s">
        <v>873</v>
      </c>
      <c r="C644" s="39">
        <v>2018</v>
      </c>
      <c r="D644" s="267">
        <v>3936</v>
      </c>
    </row>
    <row r="645" spans="1:4" s="12" customFormat="1" ht="12" customHeight="1">
      <c r="A645" s="2">
        <v>131</v>
      </c>
      <c r="B645" s="20" t="s">
        <v>874</v>
      </c>
      <c r="C645" s="39">
        <v>2018</v>
      </c>
      <c r="D645" s="267">
        <v>2263.2</v>
      </c>
    </row>
    <row r="646" spans="1:4" s="12" customFormat="1" ht="12" customHeight="1">
      <c r="A646" s="2">
        <v>132</v>
      </c>
      <c r="B646" s="20" t="s">
        <v>875</v>
      </c>
      <c r="C646" s="39">
        <v>2018</v>
      </c>
      <c r="D646" s="267">
        <v>2558.4</v>
      </c>
    </row>
    <row r="647" spans="1:4" s="12" customFormat="1" ht="12" customHeight="1">
      <c r="A647" s="2">
        <v>133</v>
      </c>
      <c r="B647" s="20" t="s">
        <v>876</v>
      </c>
      <c r="C647" s="39">
        <v>2018</v>
      </c>
      <c r="D647" s="267">
        <v>6888</v>
      </c>
    </row>
    <row r="648" spans="1:4" s="12" customFormat="1" ht="12" customHeight="1">
      <c r="A648" s="2">
        <v>134</v>
      </c>
      <c r="B648" s="20" t="s">
        <v>877</v>
      </c>
      <c r="C648" s="39">
        <v>2018</v>
      </c>
      <c r="D648" s="267">
        <v>4250.88</v>
      </c>
    </row>
    <row r="649" spans="1:4" s="12" customFormat="1" ht="12" customHeight="1">
      <c r="A649" s="2">
        <v>135</v>
      </c>
      <c r="B649" s="20" t="s">
        <v>878</v>
      </c>
      <c r="C649" s="39">
        <v>2018</v>
      </c>
      <c r="D649" s="267">
        <v>5904</v>
      </c>
    </row>
    <row r="650" spans="1:4" s="12" customFormat="1" ht="12" customHeight="1">
      <c r="A650" s="2">
        <v>136</v>
      </c>
      <c r="B650" s="20" t="s">
        <v>879</v>
      </c>
      <c r="C650" s="102">
        <v>2018</v>
      </c>
      <c r="D650" s="267">
        <v>1180.8</v>
      </c>
    </row>
    <row r="651" spans="1:4" s="12" customFormat="1" ht="12" customHeight="1">
      <c r="A651" s="2">
        <v>137</v>
      </c>
      <c r="B651" s="20" t="s">
        <v>880</v>
      </c>
      <c r="C651" s="102">
        <v>2018</v>
      </c>
      <c r="D651" s="267">
        <v>41328</v>
      </c>
    </row>
    <row r="652" spans="1:4" s="12" customFormat="1" ht="12" customHeight="1">
      <c r="A652" s="2">
        <v>138</v>
      </c>
      <c r="B652" s="20" t="s">
        <v>881</v>
      </c>
      <c r="C652" s="39">
        <v>2018</v>
      </c>
      <c r="D652" s="267">
        <v>11906.4</v>
      </c>
    </row>
    <row r="653" spans="1:4" s="12" customFormat="1" ht="12" customHeight="1">
      <c r="A653" s="2">
        <v>139</v>
      </c>
      <c r="B653" s="20" t="s">
        <v>882</v>
      </c>
      <c r="C653" s="39">
        <v>2018</v>
      </c>
      <c r="D653" s="267">
        <v>7281.6</v>
      </c>
    </row>
    <row r="654" spans="1:4" s="12" customFormat="1" ht="12" customHeight="1">
      <c r="A654" s="2">
        <v>140</v>
      </c>
      <c r="B654" s="20" t="s">
        <v>883</v>
      </c>
      <c r="C654" s="39">
        <v>2018</v>
      </c>
      <c r="D654" s="267">
        <v>7576.8</v>
      </c>
    </row>
    <row r="655" spans="1:4" s="12" customFormat="1" ht="12" customHeight="1">
      <c r="A655" s="2">
        <v>141</v>
      </c>
      <c r="B655" s="20" t="s">
        <v>884</v>
      </c>
      <c r="C655" s="39">
        <v>2018</v>
      </c>
      <c r="D655" s="267">
        <v>7626</v>
      </c>
    </row>
    <row r="656" spans="1:4" s="12" customFormat="1" ht="12" customHeight="1">
      <c r="A656" s="2">
        <v>142</v>
      </c>
      <c r="B656" s="20" t="s">
        <v>885</v>
      </c>
      <c r="C656" s="39">
        <v>2018</v>
      </c>
      <c r="D656" s="267">
        <v>5608.8</v>
      </c>
    </row>
    <row r="657" spans="1:4" s="12" customFormat="1" ht="12" customHeight="1">
      <c r="A657" s="2">
        <v>143</v>
      </c>
      <c r="B657" s="20" t="s">
        <v>886</v>
      </c>
      <c r="C657" s="102">
        <v>2018</v>
      </c>
      <c r="D657" s="267">
        <v>1799</v>
      </c>
    </row>
    <row r="658" spans="1:4" s="12" customFormat="1" ht="12" customHeight="1">
      <c r="A658" s="2">
        <v>144</v>
      </c>
      <c r="B658" s="20" t="s">
        <v>861</v>
      </c>
      <c r="C658" s="102">
        <v>2018</v>
      </c>
      <c r="D658" s="267">
        <v>1158</v>
      </c>
    </row>
    <row r="659" spans="1:4" s="12" customFormat="1" ht="12" customHeight="1">
      <c r="A659" s="2">
        <v>145</v>
      </c>
      <c r="B659" s="20" t="s">
        <v>887</v>
      </c>
      <c r="C659" s="102">
        <v>2018</v>
      </c>
      <c r="D659" s="267">
        <v>1599</v>
      </c>
    </row>
    <row r="660" spans="1:4" s="12" customFormat="1" ht="12" customHeight="1">
      <c r="A660" s="2">
        <v>146</v>
      </c>
      <c r="B660" s="20" t="s">
        <v>888</v>
      </c>
      <c r="C660" s="102">
        <v>2018</v>
      </c>
      <c r="D660" s="267">
        <v>824</v>
      </c>
    </row>
    <row r="661" spans="1:4" s="12" customFormat="1" ht="12" customHeight="1">
      <c r="A661" s="2">
        <v>147</v>
      </c>
      <c r="B661" s="20" t="s">
        <v>889</v>
      </c>
      <c r="C661" s="102">
        <v>2018</v>
      </c>
      <c r="D661" s="329">
        <v>699.99</v>
      </c>
    </row>
    <row r="662" spans="1:4" s="12" customFormat="1" ht="12" customHeight="1">
      <c r="A662" s="2">
        <v>148</v>
      </c>
      <c r="B662" s="20" t="s">
        <v>890</v>
      </c>
      <c r="C662" s="102">
        <v>2018</v>
      </c>
      <c r="D662" s="329">
        <v>1599</v>
      </c>
    </row>
    <row r="663" spans="1:4" s="12" customFormat="1" ht="12" customHeight="1">
      <c r="A663" s="2">
        <v>149</v>
      </c>
      <c r="B663" s="20" t="s">
        <v>891</v>
      </c>
      <c r="C663" s="102">
        <v>2018</v>
      </c>
      <c r="D663" s="329">
        <v>3599</v>
      </c>
    </row>
    <row r="664" spans="1:4" s="12" customFormat="1" ht="12" customHeight="1">
      <c r="A664" s="2">
        <v>150</v>
      </c>
      <c r="B664" s="20" t="s">
        <v>892</v>
      </c>
      <c r="C664" s="102">
        <v>2018</v>
      </c>
      <c r="D664" s="329">
        <v>1099.99</v>
      </c>
    </row>
    <row r="665" spans="1:4" s="12" customFormat="1" ht="12" customHeight="1">
      <c r="A665" s="2">
        <v>151</v>
      </c>
      <c r="B665" s="20" t="s">
        <v>893</v>
      </c>
      <c r="C665" s="102">
        <v>2018</v>
      </c>
      <c r="D665" s="329">
        <v>2499.99</v>
      </c>
    </row>
    <row r="666" spans="1:4" s="12" customFormat="1" ht="12" customHeight="1">
      <c r="A666" s="2">
        <v>152</v>
      </c>
      <c r="B666" s="20" t="s">
        <v>894</v>
      </c>
      <c r="C666" s="102">
        <v>2018</v>
      </c>
      <c r="D666" s="329">
        <v>1900.01</v>
      </c>
    </row>
    <row r="667" spans="1:4" s="12" customFormat="1" ht="12" customHeight="1">
      <c r="A667" s="2">
        <v>153</v>
      </c>
      <c r="B667" s="20" t="s">
        <v>895</v>
      </c>
      <c r="C667" s="102">
        <v>2019</v>
      </c>
      <c r="D667" s="329">
        <v>2000</v>
      </c>
    </row>
    <row r="668" spans="1:4" s="12" customFormat="1" ht="12" customHeight="1">
      <c r="A668" s="2">
        <v>154</v>
      </c>
      <c r="B668" s="20" t="s">
        <v>896</v>
      </c>
      <c r="C668" s="102">
        <v>2019</v>
      </c>
      <c r="D668" s="329">
        <v>299</v>
      </c>
    </row>
    <row r="669" spans="1:4" s="12" customFormat="1" ht="12" customHeight="1">
      <c r="A669" s="2">
        <v>155</v>
      </c>
      <c r="B669" s="20" t="s">
        <v>897</v>
      </c>
      <c r="C669" s="102">
        <v>2019</v>
      </c>
      <c r="D669" s="329">
        <v>1000</v>
      </c>
    </row>
    <row r="670" spans="1:4" s="12" customFormat="1" ht="12" customHeight="1">
      <c r="A670" s="2">
        <v>156</v>
      </c>
      <c r="B670" s="174" t="s">
        <v>898</v>
      </c>
      <c r="C670" s="102">
        <v>2019</v>
      </c>
      <c r="D670" s="329">
        <v>299</v>
      </c>
    </row>
    <row r="671" spans="1:4" s="12" customFormat="1" ht="12" customHeight="1">
      <c r="A671" s="2">
        <v>157</v>
      </c>
      <c r="B671" s="20" t="s">
        <v>899</v>
      </c>
      <c r="C671" s="102">
        <v>2019</v>
      </c>
      <c r="D671" s="329">
        <v>499</v>
      </c>
    </row>
    <row r="672" spans="1:4" s="12" customFormat="1" ht="12" customHeight="1">
      <c r="A672" s="2">
        <v>158</v>
      </c>
      <c r="B672" s="20" t="s">
        <v>899</v>
      </c>
      <c r="C672" s="102">
        <v>2019</v>
      </c>
      <c r="D672" s="329">
        <v>499</v>
      </c>
    </row>
    <row r="673" spans="1:4" s="12" customFormat="1" ht="12" customHeight="1">
      <c r="A673" s="2">
        <v>159</v>
      </c>
      <c r="B673" s="20" t="s">
        <v>899</v>
      </c>
      <c r="C673" s="102">
        <v>2019</v>
      </c>
      <c r="D673" s="329">
        <v>499</v>
      </c>
    </row>
    <row r="674" spans="1:4" s="12" customFormat="1" ht="12" customHeight="1">
      <c r="A674" s="2">
        <v>160</v>
      </c>
      <c r="B674" s="20" t="s">
        <v>900</v>
      </c>
      <c r="C674" s="102">
        <v>2019</v>
      </c>
      <c r="D674" s="329">
        <v>758.08</v>
      </c>
    </row>
    <row r="675" spans="1:4" s="12" customFormat="1" ht="12" customHeight="1">
      <c r="A675" s="2">
        <v>161</v>
      </c>
      <c r="B675" s="20" t="s">
        <v>901</v>
      </c>
      <c r="C675" s="102">
        <v>2019</v>
      </c>
      <c r="D675" s="329">
        <v>824.1</v>
      </c>
    </row>
    <row r="676" spans="1:4" s="12" customFormat="1" ht="12" customHeight="1">
      <c r="A676" s="2">
        <v>162</v>
      </c>
      <c r="B676" s="20" t="s">
        <v>902</v>
      </c>
      <c r="C676" s="102">
        <v>2019</v>
      </c>
      <c r="D676" s="329">
        <v>270</v>
      </c>
    </row>
    <row r="677" spans="1:4" s="12" customFormat="1" ht="12" customHeight="1">
      <c r="A677" s="2">
        <v>163</v>
      </c>
      <c r="B677" s="175" t="s">
        <v>903</v>
      </c>
      <c r="C677" s="102">
        <v>2019</v>
      </c>
      <c r="D677" s="437">
        <v>2511.8</v>
      </c>
    </row>
    <row r="678" spans="1:4" s="6" customFormat="1" ht="12" customHeight="1">
      <c r="A678" s="2">
        <v>164</v>
      </c>
      <c r="B678" s="20" t="s">
        <v>904</v>
      </c>
      <c r="C678" s="102">
        <v>2019</v>
      </c>
      <c r="D678" s="329">
        <v>1395</v>
      </c>
    </row>
    <row r="679" spans="1:4" s="12" customFormat="1" ht="12" customHeight="1">
      <c r="A679" s="2">
        <v>165</v>
      </c>
      <c r="B679" s="20" t="s">
        <v>905</v>
      </c>
      <c r="C679" s="102">
        <v>2019</v>
      </c>
      <c r="D679" s="329">
        <v>1599</v>
      </c>
    </row>
    <row r="680" spans="1:4" s="12" customFormat="1" ht="12" customHeight="1">
      <c r="A680" s="2">
        <v>166</v>
      </c>
      <c r="B680" s="20" t="s">
        <v>901</v>
      </c>
      <c r="C680" s="102">
        <v>2019</v>
      </c>
      <c r="D680" s="329">
        <v>824.1</v>
      </c>
    </row>
    <row r="681" spans="1:4" s="12" customFormat="1" ht="12" customHeight="1">
      <c r="A681" s="2">
        <v>167</v>
      </c>
      <c r="B681" s="20" t="s">
        <v>900</v>
      </c>
      <c r="C681" s="102">
        <v>2019</v>
      </c>
      <c r="D681" s="329">
        <v>749.74</v>
      </c>
    </row>
    <row r="682" spans="1:4" s="12" customFormat="1" ht="12" customHeight="1">
      <c r="A682" s="2">
        <v>168</v>
      </c>
      <c r="B682" s="20" t="s">
        <v>900</v>
      </c>
      <c r="C682" s="102">
        <v>2019</v>
      </c>
      <c r="D682" s="329">
        <v>749.74</v>
      </c>
    </row>
    <row r="683" spans="1:4" s="12" customFormat="1" ht="12" customHeight="1">
      <c r="A683" s="2">
        <v>169</v>
      </c>
      <c r="B683" s="20" t="s">
        <v>906</v>
      </c>
      <c r="C683" s="102">
        <v>2019</v>
      </c>
      <c r="D683" s="329">
        <v>2399</v>
      </c>
    </row>
    <row r="684" spans="1:4" s="12" customFormat="1" ht="12" customHeight="1">
      <c r="A684" s="2">
        <v>170</v>
      </c>
      <c r="B684" s="20" t="s">
        <v>906</v>
      </c>
      <c r="C684" s="102">
        <v>2019</v>
      </c>
      <c r="D684" s="329">
        <v>2399</v>
      </c>
    </row>
    <row r="685" spans="1:4" s="12" customFormat="1" ht="12" customHeight="1">
      <c r="A685" s="2">
        <v>171</v>
      </c>
      <c r="B685" s="20" t="s">
        <v>906</v>
      </c>
      <c r="C685" s="102">
        <v>2019</v>
      </c>
      <c r="D685" s="329">
        <v>2399</v>
      </c>
    </row>
    <row r="686" spans="1:4" s="12" customFormat="1" ht="12" customHeight="1">
      <c r="A686" s="2">
        <v>172</v>
      </c>
      <c r="B686" s="20" t="s">
        <v>906</v>
      </c>
      <c r="C686" s="102">
        <v>2019</v>
      </c>
      <c r="D686" s="329">
        <v>2399</v>
      </c>
    </row>
    <row r="687" spans="1:4" s="12" customFormat="1" ht="12" customHeight="1">
      <c r="A687" s="2">
        <v>173</v>
      </c>
      <c r="B687" s="20" t="s">
        <v>900</v>
      </c>
      <c r="C687" s="102">
        <v>2019</v>
      </c>
      <c r="D687" s="329">
        <v>749.76</v>
      </c>
    </row>
    <row r="688" spans="1:4" s="12" customFormat="1" ht="12" customHeight="1">
      <c r="A688" s="2">
        <v>174</v>
      </c>
      <c r="B688" s="20" t="s">
        <v>907</v>
      </c>
      <c r="C688" s="102">
        <v>2019</v>
      </c>
      <c r="D688" s="329">
        <v>1300</v>
      </c>
    </row>
    <row r="689" spans="1:4" s="6" customFormat="1" ht="12" customHeight="1">
      <c r="A689" s="2">
        <v>175</v>
      </c>
      <c r="B689" s="20" t="s">
        <v>908</v>
      </c>
      <c r="C689" s="102">
        <v>2019</v>
      </c>
      <c r="D689" s="329">
        <v>506</v>
      </c>
    </row>
    <row r="690" spans="1:4" s="12" customFormat="1" ht="14.25">
      <c r="A690" s="2">
        <v>176</v>
      </c>
      <c r="B690" s="20" t="s">
        <v>909</v>
      </c>
      <c r="C690" s="102">
        <v>2019</v>
      </c>
      <c r="D690" s="329">
        <v>320</v>
      </c>
    </row>
    <row r="691" spans="1:4" s="12" customFormat="1" ht="14.25">
      <c r="A691" s="2">
        <v>177</v>
      </c>
      <c r="B691" s="20" t="s">
        <v>910</v>
      </c>
      <c r="C691" s="102">
        <v>2019</v>
      </c>
      <c r="D691" s="329">
        <v>2000</v>
      </c>
    </row>
    <row r="692" spans="1:4" s="12" customFormat="1" ht="12.75">
      <c r="A692" s="265" t="s">
        <v>913</v>
      </c>
      <c r="B692" s="207" t="s">
        <v>0</v>
      </c>
      <c r="C692" s="265"/>
      <c r="D692" s="271">
        <f>SUM(D515:D691)</f>
        <v>1166332.6000000006</v>
      </c>
    </row>
    <row r="693" spans="1:4" s="12" customFormat="1" ht="12.75">
      <c r="A693" s="493" t="s">
        <v>1093</v>
      </c>
      <c r="B693" s="493"/>
      <c r="C693" s="493"/>
      <c r="D693" s="493"/>
    </row>
    <row r="694" spans="1:4" s="12" customFormat="1" ht="12.75">
      <c r="A694" s="2">
        <v>1</v>
      </c>
      <c r="B694" s="98" t="s">
        <v>1143</v>
      </c>
      <c r="C694" s="99">
        <v>2018</v>
      </c>
      <c r="D694" s="398">
        <v>2473.2</v>
      </c>
    </row>
    <row r="695" spans="1:4" s="12" customFormat="1" ht="12.75">
      <c r="A695" s="265" t="s">
        <v>913</v>
      </c>
      <c r="B695" s="207" t="s">
        <v>0</v>
      </c>
      <c r="C695" s="265"/>
      <c r="D695" s="271">
        <f>SUM(D694:D694)</f>
        <v>2473.2</v>
      </c>
    </row>
    <row r="696" spans="1:4" s="12" customFormat="1" ht="12.75">
      <c r="A696" s="23"/>
      <c r="B696" s="23"/>
      <c r="C696" s="24"/>
      <c r="D696" s="293"/>
    </row>
    <row r="697" spans="1:4" s="12" customFormat="1" ht="12.75">
      <c r="A697" s="23"/>
      <c r="B697" s="23"/>
      <c r="C697" s="24"/>
      <c r="D697" s="293"/>
    </row>
    <row r="698" spans="1:4" s="12" customFormat="1" ht="12.75">
      <c r="A698" s="23"/>
      <c r="B698" s="23"/>
      <c r="C698" s="24"/>
      <c r="D698" s="293"/>
    </row>
    <row r="699" spans="1:4" s="12" customFormat="1" ht="12.75">
      <c r="A699" s="494" t="s">
        <v>44</v>
      </c>
      <c r="B699" s="494"/>
      <c r="C699" s="494"/>
      <c r="D699" s="494"/>
    </row>
    <row r="700" spans="1:4" s="12" customFormat="1" ht="25.5">
      <c r="A700" s="84" t="s">
        <v>26</v>
      </c>
      <c r="B700" s="84" t="s">
        <v>34</v>
      </c>
      <c r="C700" s="84" t="s">
        <v>35</v>
      </c>
      <c r="D700" s="266" t="s">
        <v>36</v>
      </c>
    </row>
    <row r="701" spans="1:4" ht="12.75">
      <c r="A701" s="493" t="s">
        <v>1021</v>
      </c>
      <c r="B701" s="493"/>
      <c r="C701" s="493"/>
      <c r="D701" s="493"/>
    </row>
    <row r="702" spans="1:4" s="12" customFormat="1" ht="12.75">
      <c r="A702" s="2">
        <v>1</v>
      </c>
      <c r="B702" s="30" t="s">
        <v>173</v>
      </c>
      <c r="C702" s="31"/>
      <c r="D702" s="292"/>
    </row>
    <row r="703" spans="1:4" s="12" customFormat="1" ht="12.75">
      <c r="A703" s="265" t="s">
        <v>913</v>
      </c>
      <c r="B703" s="207" t="s">
        <v>0</v>
      </c>
      <c r="C703" s="265"/>
      <c r="D703" s="271">
        <f>SUM(D702:D702)</f>
        <v>0</v>
      </c>
    </row>
    <row r="704" spans="1:4" ht="13.5" customHeight="1">
      <c r="A704" s="493" t="s">
        <v>172</v>
      </c>
      <c r="B704" s="493"/>
      <c r="C704" s="493"/>
      <c r="D704" s="493"/>
    </row>
    <row r="705" spans="1:4" s="16" customFormat="1" ht="12.75">
      <c r="A705" s="2">
        <v>1</v>
      </c>
      <c r="B705" s="1" t="s">
        <v>173</v>
      </c>
      <c r="C705" s="2"/>
      <c r="D705" s="206"/>
    </row>
    <row r="706" spans="1:4" s="16" customFormat="1" ht="13.5" customHeight="1">
      <c r="A706" s="265" t="s">
        <v>913</v>
      </c>
      <c r="B706" s="207" t="s">
        <v>0</v>
      </c>
      <c r="C706" s="265"/>
      <c r="D706" s="271">
        <f>SUM(D705:D705)</f>
        <v>0</v>
      </c>
    </row>
    <row r="707" spans="1:4" s="16" customFormat="1" ht="13.5" customHeight="1">
      <c r="A707" s="493" t="s">
        <v>206</v>
      </c>
      <c r="B707" s="493"/>
      <c r="C707" s="493"/>
      <c r="D707" s="493"/>
    </row>
    <row r="708" spans="1:4" s="16" customFormat="1" ht="13.5" customHeight="1">
      <c r="A708" s="39">
        <v>1</v>
      </c>
      <c r="B708" s="40" t="s">
        <v>173</v>
      </c>
      <c r="C708" s="39"/>
      <c r="D708" s="188"/>
    </row>
    <row r="709" spans="1:4" s="16" customFormat="1" ht="13.5" customHeight="1">
      <c r="A709" s="265" t="s">
        <v>913</v>
      </c>
      <c r="B709" s="207" t="s">
        <v>0</v>
      </c>
      <c r="C709" s="265"/>
      <c r="D709" s="271">
        <f>SUM(D708:D708)</f>
        <v>0</v>
      </c>
    </row>
    <row r="710" spans="1:4" s="16" customFormat="1" ht="13.5" customHeight="1">
      <c r="A710" s="493" t="s">
        <v>257</v>
      </c>
      <c r="B710" s="493"/>
      <c r="C710" s="493"/>
      <c r="D710" s="493"/>
    </row>
    <row r="711" spans="1:4" s="16" customFormat="1" ht="13.5" customHeight="1">
      <c r="A711" s="2">
        <v>1</v>
      </c>
      <c r="B711" s="1" t="s">
        <v>173</v>
      </c>
      <c r="C711" s="2"/>
      <c r="D711" s="206"/>
    </row>
    <row r="712" spans="1:4" s="12" customFormat="1" ht="12.75" customHeight="1">
      <c r="A712" s="265" t="s">
        <v>913</v>
      </c>
      <c r="B712" s="207" t="s">
        <v>0</v>
      </c>
      <c r="C712" s="265"/>
      <c r="D712" s="271">
        <f>SUM(D711:D711)</f>
        <v>0</v>
      </c>
    </row>
    <row r="713" spans="1:4" s="12" customFormat="1" ht="12.75" customHeight="1">
      <c r="A713" s="493" t="s">
        <v>292</v>
      </c>
      <c r="B713" s="493"/>
      <c r="C713" s="493"/>
      <c r="D713" s="493"/>
    </row>
    <row r="714" spans="1:4" s="12" customFormat="1" ht="12.75">
      <c r="A714" s="2">
        <v>1</v>
      </c>
      <c r="B714" s="32" t="s">
        <v>173</v>
      </c>
      <c r="C714" s="2"/>
      <c r="D714" s="206"/>
    </row>
    <row r="715" spans="1:4" ht="12.75">
      <c r="A715" s="265" t="s">
        <v>913</v>
      </c>
      <c r="B715" s="207" t="s">
        <v>0</v>
      </c>
      <c r="C715" s="265"/>
      <c r="D715" s="271">
        <f>SUM(D714:D714)</f>
        <v>0</v>
      </c>
    </row>
    <row r="716" spans="1:4" ht="12.75">
      <c r="A716" s="493" t="s">
        <v>363</v>
      </c>
      <c r="B716" s="493"/>
      <c r="C716" s="493"/>
      <c r="D716" s="493"/>
    </row>
    <row r="717" spans="1:4" ht="12.75">
      <c r="A717" s="2">
        <v>1</v>
      </c>
      <c r="B717" s="103" t="s">
        <v>353</v>
      </c>
      <c r="C717" s="39">
        <v>2015</v>
      </c>
      <c r="D717" s="188">
        <v>14814</v>
      </c>
    </row>
    <row r="718" spans="1:4" ht="12.75">
      <c r="A718" s="2">
        <v>3</v>
      </c>
      <c r="B718" s="103" t="s">
        <v>354</v>
      </c>
      <c r="C718" s="39">
        <v>2016</v>
      </c>
      <c r="D718" s="188">
        <v>5979</v>
      </c>
    </row>
    <row r="719" spans="1:4" s="17" customFormat="1" ht="12.75">
      <c r="A719" s="265" t="s">
        <v>913</v>
      </c>
      <c r="B719" s="207" t="s">
        <v>0</v>
      </c>
      <c r="C719" s="265"/>
      <c r="D719" s="271">
        <f>SUM(D717:D718)</f>
        <v>20793</v>
      </c>
    </row>
    <row r="720" spans="1:4" s="6" customFormat="1" ht="12.75">
      <c r="A720" s="493" t="s">
        <v>447</v>
      </c>
      <c r="B720" s="493"/>
      <c r="C720" s="493"/>
      <c r="D720" s="493"/>
    </row>
    <row r="721" spans="1:4" ht="12.75">
      <c r="A721" s="2">
        <v>1</v>
      </c>
      <c r="B721" s="19" t="s">
        <v>173</v>
      </c>
      <c r="C721" s="18"/>
      <c r="D721" s="188"/>
    </row>
    <row r="722" spans="1:6" s="6" customFormat="1" ht="12.75" customHeight="1">
      <c r="A722" s="265" t="s">
        <v>913</v>
      </c>
      <c r="B722" s="207" t="s">
        <v>0</v>
      </c>
      <c r="C722" s="265"/>
      <c r="D722" s="326">
        <f>SUM(D721:D721)</f>
        <v>0</v>
      </c>
      <c r="F722" s="13"/>
    </row>
    <row r="723" spans="1:6" s="6" customFormat="1" ht="12.75">
      <c r="A723" s="493" t="s">
        <v>449</v>
      </c>
      <c r="B723" s="493"/>
      <c r="C723" s="493"/>
      <c r="D723" s="493"/>
      <c r="F723" s="13"/>
    </row>
    <row r="724" spans="1:6" s="6" customFormat="1" ht="12.75">
      <c r="A724" s="2">
        <v>1</v>
      </c>
      <c r="B724" s="103" t="s">
        <v>1082</v>
      </c>
      <c r="C724" s="39">
        <v>2017</v>
      </c>
      <c r="D724" s="188">
        <v>1906.3</v>
      </c>
      <c r="F724" s="13"/>
    </row>
    <row r="725" spans="1:4" s="6" customFormat="1" ht="25.5">
      <c r="A725" s="2">
        <v>2</v>
      </c>
      <c r="B725" s="103" t="s">
        <v>1083</v>
      </c>
      <c r="C725" s="39">
        <v>2017</v>
      </c>
      <c r="D725" s="188">
        <v>1777.33</v>
      </c>
    </row>
    <row r="726" spans="1:4" s="12" customFormat="1" ht="12.75">
      <c r="A726" s="265" t="s">
        <v>913</v>
      </c>
      <c r="B726" s="207" t="s">
        <v>0</v>
      </c>
      <c r="C726" s="265"/>
      <c r="D726" s="271">
        <f>SUM(D724:D725)</f>
        <v>3683.63</v>
      </c>
    </row>
    <row r="727" spans="1:4" s="12" customFormat="1" ht="12.75">
      <c r="A727" s="493" t="s">
        <v>548</v>
      </c>
      <c r="B727" s="493"/>
      <c r="C727" s="493"/>
      <c r="D727" s="493"/>
    </row>
    <row r="728" spans="1:4" s="12" customFormat="1" ht="12.75">
      <c r="A728" s="2">
        <v>1</v>
      </c>
      <c r="B728" s="19" t="s">
        <v>173</v>
      </c>
      <c r="C728" s="18"/>
      <c r="D728" s="290"/>
    </row>
    <row r="729" spans="1:4" s="12" customFormat="1" ht="17.25" customHeight="1">
      <c r="A729" s="265" t="s">
        <v>913</v>
      </c>
      <c r="B729" s="207" t="s">
        <v>0</v>
      </c>
      <c r="C729" s="265"/>
      <c r="D729" s="280">
        <f>SUM(D728:D728)</f>
        <v>0</v>
      </c>
    </row>
    <row r="730" spans="1:4" s="12" customFormat="1" ht="22.5" customHeight="1">
      <c r="A730" s="493" t="s">
        <v>627</v>
      </c>
      <c r="B730" s="493"/>
      <c r="C730" s="493"/>
      <c r="D730" s="493"/>
    </row>
    <row r="731" spans="1:4" s="12" customFormat="1" ht="15.75" customHeight="1">
      <c r="A731" s="2">
        <v>1</v>
      </c>
      <c r="B731" s="1" t="s">
        <v>173</v>
      </c>
      <c r="C731" s="2"/>
      <c r="D731" s="206"/>
    </row>
    <row r="732" spans="1:4" s="6" customFormat="1" ht="12.75">
      <c r="A732" s="265" t="s">
        <v>913</v>
      </c>
      <c r="B732" s="207" t="s">
        <v>0</v>
      </c>
      <c r="C732" s="265"/>
      <c r="D732" s="281">
        <f>SUM(D731:D731)</f>
        <v>0</v>
      </c>
    </row>
    <row r="733" spans="1:4" s="12" customFormat="1" ht="16.5" customHeight="1">
      <c r="A733" s="493" t="s">
        <v>715</v>
      </c>
      <c r="B733" s="493"/>
      <c r="C733" s="493"/>
      <c r="D733" s="493"/>
    </row>
    <row r="734" spans="1:4" s="12" customFormat="1" ht="15.75" customHeight="1">
      <c r="A734" s="2">
        <v>1</v>
      </c>
      <c r="B734" s="103" t="s">
        <v>682</v>
      </c>
      <c r="C734" s="39">
        <v>2016</v>
      </c>
      <c r="D734" s="188">
        <v>470</v>
      </c>
    </row>
    <row r="735" spans="1:4" s="12" customFormat="1" ht="12.75">
      <c r="A735" s="2">
        <v>2</v>
      </c>
      <c r="B735" s="103" t="s">
        <v>683</v>
      </c>
      <c r="C735" s="39">
        <v>2017</v>
      </c>
      <c r="D735" s="188">
        <v>936.01</v>
      </c>
    </row>
    <row r="736" spans="1:4" s="12" customFormat="1" ht="12.75">
      <c r="A736" s="2">
        <v>3</v>
      </c>
      <c r="B736" s="103" t="s">
        <v>684</v>
      </c>
      <c r="C736" s="39">
        <v>2016</v>
      </c>
      <c r="D736" s="188">
        <v>425.25</v>
      </c>
    </row>
    <row r="737" spans="1:4" s="12" customFormat="1" ht="12.75">
      <c r="A737" s="2">
        <v>4</v>
      </c>
      <c r="B737" s="103" t="s">
        <v>684</v>
      </c>
      <c r="C737" s="39">
        <v>2016</v>
      </c>
      <c r="D737" s="188">
        <v>425.25</v>
      </c>
    </row>
    <row r="738" spans="1:4" s="6" customFormat="1" ht="12.75">
      <c r="A738" s="265" t="s">
        <v>913</v>
      </c>
      <c r="B738" s="207" t="s">
        <v>0</v>
      </c>
      <c r="C738" s="265"/>
      <c r="D738" s="281">
        <f>SUM(D734:D737)</f>
        <v>2256.51</v>
      </c>
    </row>
    <row r="739" spans="1:4" s="12" customFormat="1" ht="16.5" customHeight="1">
      <c r="A739" s="493" t="s">
        <v>925</v>
      </c>
      <c r="B739" s="493"/>
      <c r="C739" s="493"/>
      <c r="D739" s="493"/>
    </row>
    <row r="740" spans="1:4" s="12" customFormat="1" ht="15.75" customHeight="1">
      <c r="A740" s="2">
        <v>1</v>
      </c>
      <c r="B740" s="1" t="s">
        <v>173</v>
      </c>
      <c r="C740" s="2"/>
      <c r="D740" s="206"/>
    </row>
    <row r="741" spans="1:4" s="6" customFormat="1" ht="12.75">
      <c r="A741" s="265" t="s">
        <v>913</v>
      </c>
      <c r="B741" s="207" t="s">
        <v>0</v>
      </c>
      <c r="C741" s="265"/>
      <c r="D741" s="281">
        <f>SUM(D740:D740)</f>
        <v>0</v>
      </c>
    </row>
    <row r="742" spans="1:4" s="12" customFormat="1" ht="13.5" customHeight="1">
      <c r="A742" s="493" t="s">
        <v>1093</v>
      </c>
      <c r="B742" s="493"/>
      <c r="C742" s="493"/>
      <c r="D742" s="493"/>
    </row>
    <row r="743" spans="1:4" s="12" customFormat="1" ht="15.75" customHeight="1">
      <c r="A743" s="2">
        <v>1</v>
      </c>
      <c r="B743" s="1" t="s">
        <v>173</v>
      </c>
      <c r="C743" s="2"/>
      <c r="D743" s="206"/>
    </row>
    <row r="744" spans="1:4" s="6" customFormat="1" ht="12.75">
      <c r="A744" s="265" t="s">
        <v>913</v>
      </c>
      <c r="B744" s="207" t="s">
        <v>0</v>
      </c>
      <c r="C744" s="265"/>
      <c r="D744" s="281">
        <f>SUM(D743:D743)</f>
        <v>0</v>
      </c>
    </row>
    <row r="745" spans="1:4" s="12" customFormat="1" ht="12.75">
      <c r="A745" s="23"/>
      <c r="B745" s="23"/>
      <c r="C745" s="24"/>
      <c r="D745" s="293"/>
    </row>
    <row r="746" spans="1:4" s="12" customFormat="1" ht="12.75">
      <c r="A746" s="23"/>
      <c r="B746" s="498" t="s">
        <v>38</v>
      </c>
      <c r="C746" s="498"/>
      <c r="D746" s="294">
        <f>SUM(D130,D135,D145,D167,D186,D213,D218,D259,D315,D342,D355,D379,D388)</f>
        <v>2140878.2800000003</v>
      </c>
    </row>
    <row r="747" spans="1:4" s="12" customFormat="1" ht="12.75">
      <c r="A747" s="23"/>
      <c r="B747" s="498" t="s">
        <v>39</v>
      </c>
      <c r="C747" s="498"/>
      <c r="D747" s="294">
        <f>SUM(D695,D692,D513,D492,D477,D461,D448,D443,D436,D428,D423,D411)</f>
        <v>1557520.2700000005</v>
      </c>
    </row>
    <row r="748" spans="1:4" s="12" customFormat="1" ht="12.75">
      <c r="A748" s="23"/>
      <c r="B748" s="498" t="s">
        <v>40</v>
      </c>
      <c r="C748" s="498"/>
      <c r="D748" s="294">
        <f>SUM(D738,D726,D719)</f>
        <v>26733.14</v>
      </c>
    </row>
    <row r="749" spans="1:4" s="12" customFormat="1" ht="12.75">
      <c r="A749" s="23"/>
      <c r="B749" s="23"/>
      <c r="C749" s="24" t="s">
        <v>1117</v>
      </c>
      <c r="D749" s="293">
        <f>SUM(D746:D748)</f>
        <v>3725131.690000001</v>
      </c>
    </row>
    <row r="750" spans="1:4" s="12" customFormat="1" ht="12.75">
      <c r="A750" s="23"/>
      <c r="B750" s="9" t="s">
        <v>96</v>
      </c>
      <c r="C750" s="24"/>
      <c r="D750" s="293"/>
    </row>
    <row r="751" spans="1:4" s="12" customFormat="1" ht="12.75">
      <c r="A751" s="23"/>
      <c r="B751" s="23"/>
      <c r="C751" s="24"/>
      <c r="D751" s="293"/>
    </row>
    <row r="752" spans="1:4" s="12" customFormat="1" ht="12.75">
      <c r="A752" s="23"/>
      <c r="B752" s="23"/>
      <c r="C752" s="24"/>
      <c r="D752" s="293"/>
    </row>
    <row r="753" spans="1:4" s="12" customFormat="1" ht="12.75">
      <c r="A753" s="23"/>
      <c r="B753" s="23"/>
      <c r="C753" s="24"/>
      <c r="D753" s="293"/>
    </row>
    <row r="754" spans="1:4" s="12" customFormat="1" ht="12.75">
      <c r="A754" s="23"/>
      <c r="B754" s="23"/>
      <c r="C754" s="24"/>
      <c r="D754" s="293"/>
    </row>
    <row r="755" spans="1:4" s="12" customFormat="1" ht="12.75">
      <c r="A755" s="23"/>
      <c r="B755" s="23"/>
      <c r="C755" s="24"/>
      <c r="D755" s="293"/>
    </row>
    <row r="756" spans="1:4" s="12" customFormat="1" ht="12.75">
      <c r="A756" s="23"/>
      <c r="B756" s="23"/>
      <c r="C756" s="24"/>
      <c r="D756" s="293"/>
    </row>
    <row r="757" spans="1:4" s="12" customFormat="1" ht="12.75">
      <c r="A757" s="23"/>
      <c r="B757" s="23"/>
      <c r="C757" s="24"/>
      <c r="D757" s="293"/>
    </row>
    <row r="758" spans="1:4" s="12" customFormat="1" ht="12.75">
      <c r="A758" s="23"/>
      <c r="B758" s="23"/>
      <c r="C758" s="24"/>
      <c r="D758" s="293"/>
    </row>
    <row r="759" spans="1:4" s="12" customFormat="1" ht="12.75">
      <c r="A759" s="23"/>
      <c r="B759" s="23"/>
      <c r="C759" s="24"/>
      <c r="D759" s="293"/>
    </row>
    <row r="760" spans="1:4" s="12" customFormat="1" ht="12.75">
      <c r="A760" s="23"/>
      <c r="B760" s="23"/>
      <c r="C760" s="24"/>
      <c r="D760" s="293"/>
    </row>
    <row r="761" spans="1:4" s="12" customFormat="1" ht="12.75">
      <c r="A761" s="23"/>
      <c r="B761" s="23"/>
      <c r="C761" s="24"/>
      <c r="D761" s="293"/>
    </row>
    <row r="762" spans="1:4" s="12" customFormat="1" ht="14.25" customHeight="1">
      <c r="A762" s="23"/>
      <c r="B762" s="23"/>
      <c r="C762" s="24"/>
      <c r="D762" s="293"/>
    </row>
    <row r="763" spans="1:4" ht="12.75">
      <c r="A763" s="23"/>
      <c r="C763" s="24"/>
      <c r="D763" s="293"/>
    </row>
    <row r="764" spans="1:4" s="16" customFormat="1" ht="12.75">
      <c r="A764" s="23"/>
      <c r="B764" s="23"/>
      <c r="C764" s="24"/>
      <c r="D764" s="293"/>
    </row>
    <row r="765" spans="1:4" s="16" customFormat="1" ht="12.75">
      <c r="A765" s="23"/>
      <c r="B765" s="23"/>
      <c r="C765" s="24"/>
      <c r="D765" s="293"/>
    </row>
    <row r="766" spans="1:4" s="16" customFormat="1" ht="18" customHeight="1">
      <c r="A766" s="23"/>
      <c r="B766" s="23"/>
      <c r="C766" s="24"/>
      <c r="D766" s="293"/>
    </row>
    <row r="767" spans="1:4" ht="12.75">
      <c r="A767" s="23"/>
      <c r="C767" s="24"/>
      <c r="D767" s="293"/>
    </row>
    <row r="768" spans="1:4" s="6" customFormat="1" ht="12.75">
      <c r="A768" s="23"/>
      <c r="B768" s="23"/>
      <c r="C768" s="24"/>
      <c r="D768" s="293"/>
    </row>
    <row r="769" spans="1:4" s="6" customFormat="1" ht="12.75">
      <c r="A769" s="23"/>
      <c r="B769" s="23"/>
      <c r="C769" s="24"/>
      <c r="D769" s="293"/>
    </row>
    <row r="770" spans="1:4" ht="12.75">
      <c r="A770" s="23"/>
      <c r="C770" s="24"/>
      <c r="D770" s="293"/>
    </row>
    <row r="771" spans="1:4" s="12" customFormat="1" ht="12.75">
      <c r="A771" s="23"/>
      <c r="B771" s="23"/>
      <c r="C771" s="24"/>
      <c r="D771" s="293"/>
    </row>
    <row r="772" spans="1:4" s="12" customFormat="1" ht="12.75">
      <c r="A772" s="23"/>
      <c r="B772" s="23"/>
      <c r="C772" s="24"/>
      <c r="D772" s="293"/>
    </row>
    <row r="773" spans="1:4" s="12" customFormat="1" ht="12.75">
      <c r="A773" s="23"/>
      <c r="B773" s="23"/>
      <c r="C773" s="24"/>
      <c r="D773" s="293"/>
    </row>
    <row r="774" spans="1:4" s="12" customFormat="1" ht="12.75">
      <c r="A774" s="23"/>
      <c r="B774" s="23"/>
      <c r="C774" s="24"/>
      <c r="D774" s="293"/>
    </row>
    <row r="775" spans="1:4" s="12" customFormat="1" ht="12.75">
      <c r="A775" s="23"/>
      <c r="B775" s="23"/>
      <c r="C775" s="24"/>
      <c r="D775" s="293"/>
    </row>
    <row r="776" spans="1:4" s="12" customFormat="1" ht="12.75">
      <c r="A776" s="23"/>
      <c r="B776" s="23"/>
      <c r="C776" s="24"/>
      <c r="D776" s="293"/>
    </row>
    <row r="777" spans="1:4" s="12" customFormat="1" ht="12.75">
      <c r="A777" s="23"/>
      <c r="B777" s="23"/>
      <c r="C777" s="24"/>
      <c r="D777" s="293"/>
    </row>
    <row r="778" spans="1:4" s="12" customFormat="1" ht="12.75">
      <c r="A778" s="23"/>
      <c r="B778" s="23"/>
      <c r="C778" s="24"/>
      <c r="D778" s="293"/>
    </row>
    <row r="779" spans="1:4" s="12" customFormat="1" ht="12.75">
      <c r="A779" s="23"/>
      <c r="B779" s="23"/>
      <c r="C779" s="24"/>
      <c r="D779" s="293"/>
    </row>
    <row r="780" spans="1:4" s="12" customFormat="1" ht="12.75">
      <c r="A780" s="23"/>
      <c r="B780" s="23"/>
      <c r="C780" s="24"/>
      <c r="D780" s="293"/>
    </row>
    <row r="781" spans="1:4" s="6" customFormat="1" ht="12.75">
      <c r="A781" s="23"/>
      <c r="B781" s="23"/>
      <c r="C781" s="24"/>
      <c r="D781" s="293"/>
    </row>
    <row r="782" spans="1:4" ht="12.75">
      <c r="A782" s="23"/>
      <c r="C782" s="24"/>
      <c r="D782" s="293"/>
    </row>
    <row r="783" spans="1:4" ht="12.75">
      <c r="A783" s="23"/>
      <c r="C783" s="24"/>
      <c r="D783" s="293"/>
    </row>
    <row r="784" spans="1:4" ht="12.75">
      <c r="A784" s="23"/>
      <c r="C784" s="24"/>
      <c r="D784" s="293"/>
    </row>
    <row r="785" spans="1:4" ht="12.75">
      <c r="A785" s="23"/>
      <c r="C785" s="24"/>
      <c r="D785" s="293"/>
    </row>
    <row r="786" spans="1:4" ht="12.75">
      <c r="A786" s="23"/>
      <c r="C786" s="24"/>
      <c r="D786" s="293"/>
    </row>
    <row r="787" spans="1:4" ht="12.75">
      <c r="A787" s="23"/>
      <c r="C787" s="24"/>
      <c r="D787" s="293"/>
    </row>
    <row r="788" spans="1:4" ht="12.75">
      <c r="A788" s="23"/>
      <c r="C788" s="24"/>
      <c r="D788" s="293"/>
    </row>
    <row r="789" spans="1:4" ht="12.75">
      <c r="A789" s="23"/>
      <c r="C789" s="24"/>
      <c r="D789" s="293"/>
    </row>
    <row r="790" spans="1:4" ht="12.75">
      <c r="A790" s="23"/>
      <c r="C790" s="24"/>
      <c r="D790" s="293"/>
    </row>
    <row r="791" spans="1:4" ht="12.75">
      <c r="A791" s="23"/>
      <c r="C791" s="24"/>
      <c r="D791" s="293"/>
    </row>
    <row r="792" spans="1:4" ht="12.75">
      <c r="A792" s="23"/>
      <c r="C792" s="24"/>
      <c r="D792" s="293"/>
    </row>
    <row r="793" spans="1:4" ht="12.75">
      <c r="A793" s="23"/>
      <c r="C793" s="24"/>
      <c r="D793" s="293"/>
    </row>
    <row r="794" spans="1:4" ht="14.25" customHeight="1">
      <c r="A794" s="23"/>
      <c r="C794" s="24"/>
      <c r="D794" s="293"/>
    </row>
    <row r="795" spans="1:4" ht="12.75">
      <c r="A795" s="23"/>
      <c r="C795" s="24"/>
      <c r="D795" s="293"/>
    </row>
    <row r="796" spans="1:4" ht="12.75">
      <c r="A796" s="23"/>
      <c r="C796" s="24"/>
      <c r="D796" s="293"/>
    </row>
    <row r="797" spans="1:4" ht="14.25" customHeight="1">
      <c r="A797" s="23"/>
      <c r="C797" s="24"/>
      <c r="D797" s="293"/>
    </row>
    <row r="798" spans="1:4" ht="12.75">
      <c r="A798" s="23"/>
      <c r="C798" s="24"/>
      <c r="D798" s="293"/>
    </row>
    <row r="799" spans="1:4" s="6" customFormat="1" ht="12.75">
      <c r="A799" s="23"/>
      <c r="B799" s="23"/>
      <c r="C799" s="24"/>
      <c r="D799" s="293"/>
    </row>
    <row r="800" spans="1:4" s="6" customFormat="1" ht="12.75">
      <c r="A800" s="23"/>
      <c r="B800" s="23"/>
      <c r="C800" s="24"/>
      <c r="D800" s="293"/>
    </row>
    <row r="801" spans="1:4" s="6" customFormat="1" ht="12.75">
      <c r="A801" s="23"/>
      <c r="B801" s="23"/>
      <c r="C801" s="24"/>
      <c r="D801" s="293"/>
    </row>
    <row r="802" spans="1:4" s="6" customFormat="1" ht="12.75">
      <c r="A802" s="23"/>
      <c r="B802" s="23"/>
      <c r="C802" s="24"/>
      <c r="D802" s="293"/>
    </row>
    <row r="803" spans="1:4" s="6" customFormat="1" ht="12.75">
      <c r="A803" s="23"/>
      <c r="B803" s="23"/>
      <c r="C803" s="24"/>
      <c r="D803" s="293"/>
    </row>
    <row r="804" spans="1:4" s="6" customFormat="1" ht="12.75">
      <c r="A804" s="23"/>
      <c r="B804" s="23"/>
      <c r="C804" s="24"/>
      <c r="D804" s="293"/>
    </row>
    <row r="805" spans="1:4" s="6" customFormat="1" ht="12.75">
      <c r="A805" s="23"/>
      <c r="B805" s="23"/>
      <c r="C805" s="24"/>
      <c r="D805" s="293"/>
    </row>
    <row r="806" spans="1:4" ht="12.75" customHeight="1">
      <c r="A806" s="23"/>
      <c r="C806" s="24"/>
      <c r="D806" s="293"/>
    </row>
    <row r="807" spans="1:4" s="12" customFormat="1" ht="12.75">
      <c r="A807" s="23"/>
      <c r="B807" s="23"/>
      <c r="C807" s="24"/>
      <c r="D807" s="293"/>
    </row>
    <row r="808" spans="1:4" s="12" customFormat="1" ht="12.75">
      <c r="A808" s="23"/>
      <c r="B808" s="23"/>
      <c r="C808" s="24"/>
      <c r="D808" s="293"/>
    </row>
    <row r="809" spans="1:4" s="12" customFormat="1" ht="12.75">
      <c r="A809" s="23"/>
      <c r="B809" s="23"/>
      <c r="C809" s="24"/>
      <c r="D809" s="293"/>
    </row>
    <row r="810" spans="1:4" s="12" customFormat="1" ht="12.75">
      <c r="A810" s="23"/>
      <c r="B810" s="23"/>
      <c r="C810" s="24"/>
      <c r="D810" s="293"/>
    </row>
    <row r="811" spans="1:4" s="12" customFormat="1" ht="12.75">
      <c r="A811" s="23"/>
      <c r="B811" s="23"/>
      <c r="C811" s="24"/>
      <c r="D811" s="293"/>
    </row>
    <row r="812" spans="1:4" s="12" customFormat="1" ht="12.75">
      <c r="A812" s="23"/>
      <c r="B812" s="23"/>
      <c r="C812" s="24"/>
      <c r="D812" s="293"/>
    </row>
    <row r="813" spans="1:4" s="12" customFormat="1" ht="12.75">
      <c r="A813" s="23"/>
      <c r="B813" s="23"/>
      <c r="C813" s="24"/>
      <c r="D813" s="293"/>
    </row>
    <row r="814" spans="1:4" s="12" customFormat="1" ht="18" customHeight="1">
      <c r="A814" s="23"/>
      <c r="B814" s="23"/>
      <c r="C814" s="24"/>
      <c r="D814" s="293"/>
    </row>
    <row r="815" spans="1:4" ht="12.75">
      <c r="A815" s="23"/>
      <c r="C815" s="24"/>
      <c r="D815" s="293"/>
    </row>
    <row r="816" spans="1:4" s="6" customFormat="1" ht="12.75">
      <c r="A816" s="23"/>
      <c r="B816" s="23"/>
      <c r="C816" s="24"/>
      <c r="D816" s="293"/>
    </row>
    <row r="817" spans="1:4" s="6" customFormat="1" ht="12.75">
      <c r="A817" s="23"/>
      <c r="B817" s="23"/>
      <c r="C817" s="24"/>
      <c r="D817" s="293"/>
    </row>
    <row r="818" spans="1:4" s="6" customFormat="1" ht="12.75">
      <c r="A818" s="23"/>
      <c r="B818" s="23"/>
      <c r="C818" s="24"/>
      <c r="D818" s="293"/>
    </row>
    <row r="819" spans="1:4" ht="12.75" customHeight="1">
      <c r="A819" s="23"/>
      <c r="C819" s="24"/>
      <c r="D819" s="293"/>
    </row>
    <row r="820" spans="1:4" s="6" customFormat="1" ht="12.75">
      <c r="A820" s="23"/>
      <c r="B820" s="23"/>
      <c r="C820" s="24"/>
      <c r="D820" s="293"/>
    </row>
    <row r="821" spans="1:4" s="6" customFormat="1" ht="12.75">
      <c r="A821" s="23"/>
      <c r="B821" s="23"/>
      <c r="C821" s="24"/>
      <c r="D821" s="293"/>
    </row>
    <row r="822" spans="1:4" s="6" customFormat="1" ht="12.75">
      <c r="A822" s="23"/>
      <c r="B822" s="23"/>
      <c r="C822" s="24"/>
      <c r="D822" s="293"/>
    </row>
    <row r="823" spans="1:4" s="6" customFormat="1" ht="12.75">
      <c r="A823" s="23"/>
      <c r="B823" s="23"/>
      <c r="C823" s="24"/>
      <c r="D823" s="293"/>
    </row>
    <row r="824" spans="1:4" s="6" customFormat="1" ht="12.75">
      <c r="A824" s="23"/>
      <c r="B824" s="23"/>
      <c r="C824" s="24"/>
      <c r="D824" s="293"/>
    </row>
    <row r="825" spans="1:4" s="6" customFormat="1" ht="12.75">
      <c r="A825" s="23"/>
      <c r="B825" s="23"/>
      <c r="C825" s="24"/>
      <c r="D825" s="293"/>
    </row>
    <row r="826" spans="1:4" ht="12.75">
      <c r="A826" s="23"/>
      <c r="C826" s="24"/>
      <c r="D826" s="293"/>
    </row>
    <row r="827" spans="1:4" ht="12.75">
      <c r="A827" s="23"/>
      <c r="C827" s="24"/>
      <c r="D827" s="293"/>
    </row>
    <row r="828" spans="1:4" ht="12.75">
      <c r="A828" s="23"/>
      <c r="C828" s="24"/>
      <c r="D828" s="293"/>
    </row>
    <row r="829" spans="1:4" ht="14.25" customHeight="1">
      <c r="A829" s="23"/>
      <c r="C829" s="24"/>
      <c r="D829" s="293"/>
    </row>
    <row r="830" spans="1:4" ht="12.75">
      <c r="A830" s="23"/>
      <c r="C830" s="24"/>
      <c r="D830" s="293"/>
    </row>
    <row r="831" spans="1:4" ht="12.75">
      <c r="A831" s="23"/>
      <c r="C831" s="24"/>
      <c r="D831" s="293"/>
    </row>
    <row r="832" spans="1:4" ht="12.75">
      <c r="A832" s="23"/>
      <c r="C832" s="24"/>
      <c r="D832" s="293"/>
    </row>
    <row r="833" spans="1:4" ht="12.75">
      <c r="A833" s="23"/>
      <c r="C833" s="24"/>
      <c r="D833" s="293"/>
    </row>
    <row r="834" spans="1:4" ht="12.75">
      <c r="A834" s="23"/>
      <c r="C834" s="24"/>
      <c r="D834" s="293"/>
    </row>
    <row r="835" spans="1:4" ht="12.75">
      <c r="A835" s="23"/>
      <c r="C835" s="24"/>
      <c r="D835" s="293"/>
    </row>
    <row r="836" spans="1:4" ht="12.75">
      <c r="A836" s="23"/>
      <c r="C836" s="24"/>
      <c r="D836" s="293"/>
    </row>
    <row r="837" spans="1:4" ht="12.75">
      <c r="A837" s="23"/>
      <c r="C837" s="24"/>
      <c r="D837" s="293"/>
    </row>
    <row r="838" spans="1:4" ht="12.75">
      <c r="A838" s="23"/>
      <c r="C838" s="24"/>
      <c r="D838" s="293"/>
    </row>
    <row r="839" spans="1:4" ht="12.75">
      <c r="A839" s="23"/>
      <c r="C839" s="24"/>
      <c r="D839" s="293"/>
    </row>
    <row r="840" spans="1:4" ht="12.75">
      <c r="A840" s="23"/>
      <c r="C840" s="24"/>
      <c r="D840" s="293"/>
    </row>
    <row r="841" spans="1:4" ht="12.75">
      <c r="A841" s="23"/>
      <c r="C841" s="24"/>
      <c r="D841" s="293"/>
    </row>
    <row r="842" spans="1:4" ht="12.75">
      <c r="A842" s="23"/>
      <c r="C842" s="24"/>
      <c r="D842" s="293"/>
    </row>
    <row r="843" spans="1:4" ht="12.75">
      <c r="A843" s="23"/>
      <c r="C843" s="24"/>
      <c r="D843" s="293"/>
    </row>
    <row r="844" spans="1:4" ht="12.75">
      <c r="A844" s="23"/>
      <c r="C844" s="24"/>
      <c r="D844" s="293"/>
    </row>
    <row r="845" spans="1:4" ht="12.75">
      <c r="A845" s="23"/>
      <c r="C845" s="24"/>
      <c r="D845" s="293"/>
    </row>
    <row r="846" spans="1:4" ht="12.75">
      <c r="A846" s="23"/>
      <c r="C846" s="24"/>
      <c r="D846" s="293"/>
    </row>
    <row r="847" spans="1:4" ht="12.75">
      <c r="A847" s="23"/>
      <c r="C847" s="24"/>
      <c r="D847" s="293"/>
    </row>
    <row r="848" spans="1:4" ht="12.75">
      <c r="A848" s="23"/>
      <c r="C848" s="24"/>
      <c r="D848" s="293"/>
    </row>
    <row r="849" spans="1:4" ht="12.75">
      <c r="A849" s="23"/>
      <c r="C849" s="24"/>
      <c r="D849" s="293"/>
    </row>
    <row r="850" spans="1:4" ht="12.75">
      <c r="A850" s="23"/>
      <c r="C850" s="24"/>
      <c r="D850" s="293"/>
    </row>
    <row r="851" spans="1:4" ht="12.75">
      <c r="A851" s="23"/>
      <c r="C851" s="24"/>
      <c r="D851" s="293"/>
    </row>
    <row r="852" spans="1:4" ht="12.75">
      <c r="A852" s="23"/>
      <c r="C852" s="24"/>
      <c r="D852" s="293"/>
    </row>
    <row r="853" spans="1:4" ht="12.75">
      <c r="A853" s="23"/>
      <c r="C853" s="24"/>
      <c r="D853" s="293"/>
    </row>
    <row r="854" spans="1:4" ht="12.75">
      <c r="A854" s="23"/>
      <c r="C854" s="24"/>
      <c r="D854" s="293"/>
    </row>
    <row r="855" spans="1:4" ht="12.75">
      <c r="A855" s="23"/>
      <c r="C855" s="24"/>
      <c r="D855" s="293"/>
    </row>
    <row r="856" spans="1:4" ht="12.75">
      <c r="A856" s="23"/>
      <c r="C856" s="24"/>
      <c r="D856" s="293"/>
    </row>
    <row r="857" spans="1:4" ht="12.75">
      <c r="A857" s="23"/>
      <c r="C857" s="24"/>
      <c r="D857" s="293"/>
    </row>
    <row r="858" spans="1:4" ht="12.75">
      <c r="A858" s="23"/>
      <c r="C858" s="24"/>
      <c r="D858" s="293"/>
    </row>
    <row r="859" spans="1:4" ht="12.75">
      <c r="A859" s="23"/>
      <c r="C859" s="24"/>
      <c r="D859" s="293"/>
    </row>
    <row r="860" spans="1:4" ht="12.75">
      <c r="A860" s="23"/>
      <c r="C860" s="24"/>
      <c r="D860" s="293"/>
    </row>
    <row r="861" spans="1:4" ht="12.75">
      <c r="A861" s="23"/>
      <c r="C861" s="24"/>
      <c r="D861" s="293"/>
    </row>
    <row r="862" spans="1:4" s="12" customFormat="1" ht="12.75">
      <c r="A862" s="23"/>
      <c r="B862" s="23"/>
      <c r="C862" s="24"/>
      <c r="D862" s="293"/>
    </row>
    <row r="863" spans="1:4" s="12" customFormat="1" ht="12.75">
      <c r="A863" s="23"/>
      <c r="B863" s="23"/>
      <c r="C863" s="24"/>
      <c r="D863" s="293"/>
    </row>
    <row r="864" spans="1:4" s="12" customFormat="1" ht="12.75">
      <c r="A864" s="23"/>
      <c r="B864" s="23"/>
      <c r="C864" s="24"/>
      <c r="D864" s="293"/>
    </row>
    <row r="865" spans="1:4" s="12" customFormat="1" ht="12.75">
      <c r="A865" s="23"/>
      <c r="B865" s="23"/>
      <c r="C865" s="24"/>
      <c r="D865" s="293"/>
    </row>
    <row r="866" spans="1:4" s="12" customFormat="1" ht="12.75">
      <c r="A866" s="23"/>
      <c r="B866" s="23"/>
      <c r="C866" s="24"/>
      <c r="D866" s="293"/>
    </row>
    <row r="867" spans="1:4" s="12" customFormat="1" ht="12.75">
      <c r="A867" s="23"/>
      <c r="B867" s="23"/>
      <c r="C867" s="24"/>
      <c r="D867" s="293"/>
    </row>
    <row r="868" spans="1:4" s="12" customFormat="1" ht="12.75">
      <c r="A868" s="23"/>
      <c r="B868" s="23"/>
      <c r="C868" s="24"/>
      <c r="D868" s="293"/>
    </row>
    <row r="869" spans="1:4" s="12" customFormat="1" ht="12.75">
      <c r="A869" s="23"/>
      <c r="B869" s="23"/>
      <c r="C869" s="24"/>
      <c r="D869" s="293"/>
    </row>
    <row r="870" spans="1:4" s="12" customFormat="1" ht="12.75">
      <c r="A870" s="23"/>
      <c r="B870" s="23"/>
      <c r="C870" s="24"/>
      <c r="D870" s="293"/>
    </row>
    <row r="871" spans="1:4" s="12" customFormat="1" ht="12.75">
      <c r="A871" s="23"/>
      <c r="B871" s="23"/>
      <c r="C871" s="24"/>
      <c r="D871" s="293"/>
    </row>
    <row r="872" spans="1:4" s="12" customFormat="1" ht="12.75">
      <c r="A872" s="23"/>
      <c r="B872" s="23"/>
      <c r="C872" s="24"/>
      <c r="D872" s="293"/>
    </row>
    <row r="873" spans="1:4" s="12" customFormat="1" ht="12.75">
      <c r="A873" s="23"/>
      <c r="B873" s="23"/>
      <c r="C873" s="24"/>
      <c r="D873" s="293"/>
    </row>
    <row r="874" spans="1:4" s="12" customFormat="1" ht="12.75">
      <c r="A874" s="23"/>
      <c r="B874" s="23"/>
      <c r="C874" s="24"/>
      <c r="D874" s="293"/>
    </row>
    <row r="875" spans="1:4" s="12" customFormat="1" ht="12.75">
      <c r="A875" s="23"/>
      <c r="B875" s="23"/>
      <c r="C875" s="24"/>
      <c r="D875" s="293"/>
    </row>
    <row r="876" spans="1:4" s="12" customFormat="1" ht="12.75">
      <c r="A876" s="23"/>
      <c r="B876" s="23"/>
      <c r="C876" s="24"/>
      <c r="D876" s="293"/>
    </row>
    <row r="877" spans="1:4" s="12" customFormat="1" ht="12.75">
      <c r="A877" s="23"/>
      <c r="B877" s="23"/>
      <c r="C877" s="24"/>
      <c r="D877" s="293"/>
    </row>
    <row r="878" spans="1:4" s="12" customFormat="1" ht="12.75">
      <c r="A878" s="23"/>
      <c r="B878" s="23"/>
      <c r="C878" s="24"/>
      <c r="D878" s="293"/>
    </row>
    <row r="879" spans="1:4" s="12" customFormat="1" ht="12.75">
      <c r="A879" s="23"/>
      <c r="B879" s="23"/>
      <c r="C879" s="24"/>
      <c r="D879" s="293"/>
    </row>
    <row r="880" spans="1:4" s="12" customFormat="1" ht="12.75">
      <c r="A880" s="23"/>
      <c r="B880" s="23"/>
      <c r="C880" s="24"/>
      <c r="D880" s="293"/>
    </row>
    <row r="881" spans="1:4" s="12" customFormat="1" ht="12.75">
      <c r="A881" s="23"/>
      <c r="B881" s="23"/>
      <c r="C881" s="24"/>
      <c r="D881" s="293"/>
    </row>
    <row r="882" spans="1:4" s="12" customFormat="1" ht="12.75">
      <c r="A882" s="23"/>
      <c r="B882" s="23"/>
      <c r="C882" s="24"/>
      <c r="D882" s="293"/>
    </row>
    <row r="883" spans="1:4" s="12" customFormat="1" ht="12.75">
      <c r="A883" s="23"/>
      <c r="B883" s="23"/>
      <c r="C883" s="24"/>
      <c r="D883" s="293"/>
    </row>
    <row r="884" spans="1:4" s="12" customFormat="1" ht="12.75">
      <c r="A884" s="23"/>
      <c r="B884" s="23"/>
      <c r="C884" s="24"/>
      <c r="D884" s="293"/>
    </row>
    <row r="885" spans="1:4" s="12" customFormat="1" ht="12.75">
      <c r="A885" s="23"/>
      <c r="B885" s="23"/>
      <c r="C885" s="24"/>
      <c r="D885" s="293"/>
    </row>
    <row r="886" spans="1:4" s="12" customFormat="1" ht="12.75">
      <c r="A886" s="23"/>
      <c r="B886" s="23"/>
      <c r="C886" s="24"/>
      <c r="D886" s="293"/>
    </row>
    <row r="887" spans="1:4" s="12" customFormat="1" ht="12.75">
      <c r="A887" s="23"/>
      <c r="B887" s="23"/>
      <c r="C887" s="24"/>
      <c r="D887" s="293"/>
    </row>
    <row r="888" spans="1:4" s="12" customFormat="1" ht="12.75">
      <c r="A888" s="23"/>
      <c r="B888" s="23"/>
      <c r="C888" s="24"/>
      <c r="D888" s="293"/>
    </row>
    <row r="889" spans="1:4" s="12" customFormat="1" ht="12.75">
      <c r="A889" s="23"/>
      <c r="B889" s="23"/>
      <c r="C889" s="24"/>
      <c r="D889" s="293"/>
    </row>
    <row r="890" spans="1:4" s="12" customFormat="1" ht="18" customHeight="1">
      <c r="A890" s="23"/>
      <c r="B890" s="23"/>
      <c r="C890" s="24"/>
      <c r="D890" s="293"/>
    </row>
    <row r="891" spans="1:4" ht="12.75">
      <c r="A891" s="23"/>
      <c r="C891" s="24"/>
      <c r="D891" s="293"/>
    </row>
    <row r="892" spans="1:4" s="12" customFormat="1" ht="12.75">
      <c r="A892" s="23"/>
      <c r="B892" s="23"/>
      <c r="C892" s="24"/>
      <c r="D892" s="293"/>
    </row>
    <row r="893" spans="1:4" s="12" customFormat="1" ht="12.75">
      <c r="A893" s="23"/>
      <c r="B893" s="23"/>
      <c r="C893" s="24"/>
      <c r="D893" s="293"/>
    </row>
    <row r="894" spans="1:4" s="12" customFormat="1" ht="12.75">
      <c r="A894" s="23"/>
      <c r="B894" s="23"/>
      <c r="C894" s="24"/>
      <c r="D894" s="293"/>
    </row>
    <row r="895" spans="1:4" s="12" customFormat="1" ht="18" customHeight="1">
      <c r="A895" s="23"/>
      <c r="B895" s="23"/>
      <c r="C895" s="24"/>
      <c r="D895" s="293"/>
    </row>
    <row r="896" spans="1:4" ht="12.75">
      <c r="A896" s="23"/>
      <c r="C896" s="24"/>
      <c r="D896" s="293"/>
    </row>
    <row r="897" spans="1:4" ht="14.25" customHeight="1">
      <c r="A897" s="23"/>
      <c r="C897" s="24"/>
      <c r="D897" s="293"/>
    </row>
    <row r="898" spans="1:4" ht="14.25" customHeight="1">
      <c r="A898" s="23"/>
      <c r="C898" s="24"/>
      <c r="D898" s="293"/>
    </row>
    <row r="899" spans="1:4" ht="14.25" customHeight="1">
      <c r="A899" s="23"/>
      <c r="C899" s="24"/>
      <c r="D899" s="293"/>
    </row>
    <row r="900" spans="1:4" ht="12.75">
      <c r="A900" s="23"/>
      <c r="C900" s="24"/>
      <c r="D900" s="293"/>
    </row>
    <row r="901" spans="1:4" ht="14.25" customHeight="1">
      <c r="A901" s="23"/>
      <c r="C901" s="24"/>
      <c r="D901" s="293"/>
    </row>
    <row r="902" spans="1:4" ht="12.75">
      <c r="A902" s="23"/>
      <c r="C902" s="24"/>
      <c r="D902" s="293"/>
    </row>
    <row r="903" spans="1:4" ht="14.25" customHeight="1">
      <c r="A903" s="23"/>
      <c r="C903" s="24"/>
      <c r="D903" s="293"/>
    </row>
    <row r="904" spans="1:4" ht="12.75">
      <c r="A904" s="23"/>
      <c r="C904" s="24"/>
      <c r="D904" s="293"/>
    </row>
    <row r="905" spans="1:4" s="12" customFormat="1" ht="30" customHeight="1">
      <c r="A905" s="23"/>
      <c r="B905" s="23"/>
      <c r="C905" s="24"/>
      <c r="D905" s="293"/>
    </row>
    <row r="906" spans="1:4" s="12" customFormat="1" ht="12.75">
      <c r="A906" s="23"/>
      <c r="B906" s="23"/>
      <c r="C906" s="24"/>
      <c r="D906" s="293"/>
    </row>
    <row r="907" spans="1:4" s="12" customFormat="1" ht="12.75">
      <c r="A907" s="23"/>
      <c r="B907" s="23"/>
      <c r="C907" s="24"/>
      <c r="D907" s="293"/>
    </row>
    <row r="908" spans="1:4" s="12" customFormat="1" ht="12.75">
      <c r="A908" s="23"/>
      <c r="B908" s="23"/>
      <c r="C908" s="24"/>
      <c r="D908" s="293"/>
    </row>
    <row r="909" spans="1:4" s="12" customFormat="1" ht="12.75">
      <c r="A909" s="23"/>
      <c r="B909" s="23"/>
      <c r="C909" s="24"/>
      <c r="D909" s="293"/>
    </row>
    <row r="910" spans="1:4" s="12" customFormat="1" ht="12.75">
      <c r="A910" s="23"/>
      <c r="B910" s="23"/>
      <c r="C910" s="24"/>
      <c r="D910" s="293"/>
    </row>
    <row r="911" spans="1:4" s="12" customFormat="1" ht="12.75">
      <c r="A911" s="23"/>
      <c r="B911" s="23"/>
      <c r="C911" s="24"/>
      <c r="D911" s="293"/>
    </row>
    <row r="912" spans="1:4" s="12" customFormat="1" ht="12.75">
      <c r="A912" s="23"/>
      <c r="B912" s="23"/>
      <c r="C912" s="24"/>
      <c r="D912" s="293"/>
    </row>
    <row r="913" spans="1:4" s="12" customFormat="1" ht="12.75">
      <c r="A913" s="23"/>
      <c r="B913" s="23"/>
      <c r="C913" s="24"/>
      <c r="D913" s="293"/>
    </row>
    <row r="914" spans="1:4" s="12" customFormat="1" ht="12.75">
      <c r="A914" s="23"/>
      <c r="B914" s="23"/>
      <c r="C914" s="24"/>
      <c r="D914" s="293"/>
    </row>
    <row r="915" spans="1:4" s="12" customFormat="1" ht="12.75">
      <c r="A915" s="23"/>
      <c r="B915" s="23"/>
      <c r="C915" s="24"/>
      <c r="D915" s="293"/>
    </row>
    <row r="916" spans="1:4" s="12" customFormat="1" ht="12.75">
      <c r="A916" s="23"/>
      <c r="B916" s="23"/>
      <c r="C916" s="24"/>
      <c r="D916" s="293"/>
    </row>
    <row r="917" spans="1:4" s="12" customFormat="1" ht="12.75">
      <c r="A917" s="23"/>
      <c r="B917" s="23"/>
      <c r="C917" s="24"/>
      <c r="D917" s="293"/>
    </row>
    <row r="918" spans="1:4" s="12" customFormat="1" ht="12.75">
      <c r="A918" s="23"/>
      <c r="B918" s="23"/>
      <c r="C918" s="24"/>
      <c r="D918" s="293"/>
    </row>
    <row r="919" spans="1:4" s="12" customFormat="1" ht="12.75">
      <c r="A919" s="23"/>
      <c r="B919" s="23"/>
      <c r="C919" s="24"/>
      <c r="D919" s="293"/>
    </row>
    <row r="920" spans="1:4" ht="12.75">
      <c r="A920" s="23"/>
      <c r="C920" s="24"/>
      <c r="D920" s="293"/>
    </row>
    <row r="921" spans="1:4" ht="12.75">
      <c r="A921" s="23"/>
      <c r="C921" s="24"/>
      <c r="D921" s="293"/>
    </row>
    <row r="922" spans="1:4" ht="18" customHeight="1">
      <c r="A922" s="23"/>
      <c r="C922" s="24"/>
      <c r="D922" s="293"/>
    </row>
    <row r="923" spans="1:4" ht="20.25" customHeight="1">
      <c r="A923" s="23"/>
      <c r="C923" s="24"/>
      <c r="D923" s="293"/>
    </row>
    <row r="924" spans="1:4" ht="12.75">
      <c r="A924" s="23"/>
      <c r="C924" s="24"/>
      <c r="D924" s="293"/>
    </row>
    <row r="925" spans="1:4" ht="12.75">
      <c r="A925" s="23"/>
      <c r="C925" s="24"/>
      <c r="D925" s="293"/>
    </row>
    <row r="926" spans="1:4" ht="12.75">
      <c r="A926" s="23"/>
      <c r="C926" s="24"/>
      <c r="D926" s="293"/>
    </row>
    <row r="927" spans="1:4" ht="12.75">
      <c r="A927" s="23"/>
      <c r="C927" s="24"/>
      <c r="D927" s="293"/>
    </row>
    <row r="928" spans="1:4" ht="12.75">
      <c r="A928" s="23"/>
      <c r="C928" s="24"/>
      <c r="D928" s="293"/>
    </row>
    <row r="929" spans="1:4" ht="12.75">
      <c r="A929" s="23"/>
      <c r="C929" s="24"/>
      <c r="D929" s="293"/>
    </row>
    <row r="930" spans="1:4" ht="12.75">
      <c r="A930" s="23"/>
      <c r="C930" s="24"/>
      <c r="D930" s="293"/>
    </row>
    <row r="931" spans="1:4" ht="12.75">
      <c r="A931" s="23"/>
      <c r="C931" s="24"/>
      <c r="D931" s="293"/>
    </row>
    <row r="932" spans="1:4" ht="12.75">
      <c r="A932" s="23"/>
      <c r="C932" s="24"/>
      <c r="D932" s="293"/>
    </row>
    <row r="933" spans="1:4" ht="12.75">
      <c r="A933" s="23"/>
      <c r="C933" s="24"/>
      <c r="D933" s="293"/>
    </row>
    <row r="934" spans="1:4" ht="12.75">
      <c r="A934" s="23"/>
      <c r="C934" s="24"/>
      <c r="D934" s="293"/>
    </row>
    <row r="935" spans="1:4" ht="12.75">
      <c r="A935" s="23"/>
      <c r="C935" s="24"/>
      <c r="D935" s="293"/>
    </row>
    <row r="936" spans="1:4" ht="12.75">
      <c r="A936" s="23"/>
      <c r="C936" s="24"/>
      <c r="D936" s="293"/>
    </row>
    <row r="937" spans="1:4" ht="12.75">
      <c r="A937" s="23"/>
      <c r="C937" s="24"/>
      <c r="D937" s="293"/>
    </row>
    <row r="938" spans="1:4" ht="12.75">
      <c r="A938" s="23"/>
      <c r="C938" s="24"/>
      <c r="D938" s="293"/>
    </row>
    <row r="939" spans="1:4" ht="12.75">
      <c r="A939" s="23"/>
      <c r="C939" s="24"/>
      <c r="D939" s="293"/>
    </row>
    <row r="940" spans="1:4" ht="12.75">
      <c r="A940" s="23"/>
      <c r="C940" s="24"/>
      <c r="D940" s="293"/>
    </row>
    <row r="941" spans="1:4" ht="12.75">
      <c r="A941" s="23"/>
      <c r="C941" s="24"/>
      <c r="D941" s="293"/>
    </row>
    <row r="942" spans="1:4" ht="12.75">
      <c r="A942" s="23"/>
      <c r="C942" s="24"/>
      <c r="D942" s="293"/>
    </row>
    <row r="943" spans="1:4" ht="12.75">
      <c r="A943" s="23"/>
      <c r="C943" s="24"/>
      <c r="D943" s="293"/>
    </row>
    <row r="944" spans="1:4" ht="12.75">
      <c r="A944" s="23"/>
      <c r="C944" s="24"/>
      <c r="D944" s="293"/>
    </row>
    <row r="945" spans="1:4" ht="12.75">
      <c r="A945" s="23"/>
      <c r="C945" s="24"/>
      <c r="D945" s="293"/>
    </row>
    <row r="946" spans="1:4" ht="12.75">
      <c r="A946" s="23"/>
      <c r="C946" s="24"/>
      <c r="D946" s="293"/>
    </row>
    <row r="947" spans="1:4" ht="12.75">
      <c r="A947" s="23"/>
      <c r="C947" s="24"/>
      <c r="D947" s="293"/>
    </row>
    <row r="948" spans="1:4" ht="12.75">
      <c r="A948" s="23"/>
      <c r="C948" s="24"/>
      <c r="D948" s="293"/>
    </row>
    <row r="949" spans="1:4" ht="12.75">
      <c r="A949" s="23"/>
      <c r="C949" s="24"/>
      <c r="D949" s="293"/>
    </row>
    <row r="950" spans="1:4" ht="12.75">
      <c r="A950" s="23"/>
      <c r="C950" s="24"/>
      <c r="D950" s="293"/>
    </row>
    <row r="951" spans="1:4" ht="12.75">
      <c r="A951" s="23"/>
      <c r="C951" s="24"/>
      <c r="D951" s="293"/>
    </row>
    <row r="952" spans="1:4" ht="12.75">
      <c r="A952" s="23"/>
      <c r="C952" s="24"/>
      <c r="D952" s="293"/>
    </row>
    <row r="953" spans="1:4" ht="12.75">
      <c r="A953" s="23"/>
      <c r="C953" s="24"/>
      <c r="D953" s="293"/>
    </row>
    <row r="954" spans="1:4" ht="12.75">
      <c r="A954" s="23"/>
      <c r="C954" s="24"/>
      <c r="D954" s="293"/>
    </row>
    <row r="955" spans="1:4" ht="12.75">
      <c r="A955" s="23"/>
      <c r="C955" s="24"/>
      <c r="D955" s="293"/>
    </row>
    <row r="956" spans="1:4" ht="12.75">
      <c r="A956" s="23"/>
      <c r="C956" s="24"/>
      <c r="D956" s="293"/>
    </row>
    <row r="957" spans="1:4" ht="12.75">
      <c r="A957" s="23"/>
      <c r="C957" s="24"/>
      <c r="D957" s="293"/>
    </row>
    <row r="958" spans="1:4" ht="12.75">
      <c r="A958" s="23"/>
      <c r="C958" s="24"/>
      <c r="D958" s="293"/>
    </row>
    <row r="959" spans="1:4" ht="12.75">
      <c r="A959" s="23"/>
      <c r="C959" s="24"/>
      <c r="D959" s="293"/>
    </row>
    <row r="960" spans="1:4" ht="12.75">
      <c r="A960" s="23"/>
      <c r="C960" s="24"/>
      <c r="D960" s="293"/>
    </row>
    <row r="961" spans="1:4" ht="12.75">
      <c r="A961" s="23"/>
      <c r="C961" s="24"/>
      <c r="D961" s="293"/>
    </row>
    <row r="962" spans="1:4" ht="12.75">
      <c r="A962" s="23"/>
      <c r="C962" s="24"/>
      <c r="D962" s="293"/>
    </row>
    <row r="963" spans="1:4" ht="12.75">
      <c r="A963" s="23"/>
      <c r="C963" s="24"/>
      <c r="D963" s="293"/>
    </row>
    <row r="964" spans="1:4" ht="12.75">
      <c r="A964" s="23"/>
      <c r="C964" s="24"/>
      <c r="D964" s="293"/>
    </row>
    <row r="965" spans="1:4" ht="12.75">
      <c r="A965" s="23"/>
      <c r="C965" s="24"/>
      <c r="D965" s="293"/>
    </row>
    <row r="966" spans="1:4" ht="12.75">
      <c r="A966" s="23"/>
      <c r="C966" s="24"/>
      <c r="D966" s="293"/>
    </row>
    <row r="967" spans="1:4" ht="12.75">
      <c r="A967" s="23"/>
      <c r="C967" s="24"/>
      <c r="D967" s="293"/>
    </row>
    <row r="968" spans="1:4" ht="12.75">
      <c r="A968" s="23"/>
      <c r="C968" s="24"/>
      <c r="D968" s="293"/>
    </row>
    <row r="969" spans="1:4" ht="12.75">
      <c r="A969" s="23"/>
      <c r="C969" s="24"/>
      <c r="D969" s="293"/>
    </row>
    <row r="970" spans="1:4" ht="12.75">
      <c r="A970" s="23"/>
      <c r="C970" s="24"/>
      <c r="D970" s="293"/>
    </row>
    <row r="971" spans="1:4" ht="12.75">
      <c r="A971" s="23"/>
      <c r="C971" s="24"/>
      <c r="D971" s="293"/>
    </row>
    <row r="972" spans="1:4" ht="12.75">
      <c r="A972" s="23"/>
      <c r="C972" s="24"/>
      <c r="D972" s="293"/>
    </row>
    <row r="973" spans="1:4" ht="12.75">
      <c r="A973" s="23"/>
      <c r="C973" s="24"/>
      <c r="D973" s="293"/>
    </row>
    <row r="974" spans="1:4" ht="12.75">
      <c r="A974" s="23"/>
      <c r="C974" s="24"/>
      <c r="D974" s="293"/>
    </row>
    <row r="975" spans="1:4" ht="12.75">
      <c r="A975" s="23"/>
      <c r="C975" s="24"/>
      <c r="D975" s="293"/>
    </row>
    <row r="976" spans="1:4" ht="12.75">
      <c r="A976" s="23"/>
      <c r="C976" s="24"/>
      <c r="D976" s="293"/>
    </row>
    <row r="977" spans="1:4" ht="12.75">
      <c r="A977" s="23"/>
      <c r="C977" s="24"/>
      <c r="D977" s="293"/>
    </row>
    <row r="978" spans="1:4" ht="12.75">
      <c r="A978" s="23"/>
      <c r="C978" s="24"/>
      <c r="D978" s="293"/>
    </row>
    <row r="979" spans="1:4" ht="12.75">
      <c r="A979" s="23"/>
      <c r="C979" s="24"/>
      <c r="D979" s="293"/>
    </row>
    <row r="980" spans="1:4" ht="12.75">
      <c r="A980" s="23"/>
      <c r="C980" s="24"/>
      <c r="D980" s="293"/>
    </row>
    <row r="981" spans="1:4" ht="12.75">
      <c r="A981" s="23"/>
      <c r="C981" s="24"/>
      <c r="D981" s="293"/>
    </row>
    <row r="982" spans="1:4" ht="12.75">
      <c r="A982" s="23"/>
      <c r="C982" s="24"/>
      <c r="D982" s="293"/>
    </row>
    <row r="983" spans="1:4" ht="12.75">
      <c r="A983" s="23"/>
      <c r="C983" s="24"/>
      <c r="D983" s="293"/>
    </row>
    <row r="984" spans="1:4" ht="12.75">
      <c r="A984" s="23"/>
      <c r="C984" s="24"/>
      <c r="D984" s="293"/>
    </row>
    <row r="985" spans="1:4" ht="12.75">
      <c r="A985" s="23"/>
      <c r="C985" s="24"/>
      <c r="D985" s="293"/>
    </row>
    <row r="986" spans="1:4" ht="12.75">
      <c r="A986" s="23"/>
      <c r="C986" s="24"/>
      <c r="D986" s="293"/>
    </row>
    <row r="987" spans="1:4" ht="12.75">
      <c r="A987" s="23"/>
      <c r="C987" s="24"/>
      <c r="D987" s="293"/>
    </row>
    <row r="988" spans="1:4" ht="12.75">
      <c r="A988" s="23"/>
      <c r="C988" s="24"/>
      <c r="D988" s="293"/>
    </row>
    <row r="989" spans="1:4" ht="12.75">
      <c r="A989" s="23"/>
      <c r="C989" s="24"/>
      <c r="D989" s="293"/>
    </row>
    <row r="990" spans="1:4" ht="12.75">
      <c r="A990" s="23"/>
      <c r="C990" s="24"/>
      <c r="D990" s="293"/>
    </row>
    <row r="991" spans="1:4" ht="12.75">
      <c r="A991" s="23"/>
      <c r="C991" s="24"/>
      <c r="D991" s="293"/>
    </row>
    <row r="992" spans="1:4" ht="12.75">
      <c r="A992" s="23"/>
      <c r="C992" s="24"/>
      <c r="D992" s="293"/>
    </row>
    <row r="993" spans="1:4" ht="12.75">
      <c r="A993" s="23"/>
      <c r="C993" s="24"/>
      <c r="D993" s="293"/>
    </row>
    <row r="994" spans="1:4" ht="12.75">
      <c r="A994" s="23"/>
      <c r="C994" s="24"/>
      <c r="D994" s="293"/>
    </row>
    <row r="995" spans="1:4" ht="12.75">
      <c r="A995" s="23"/>
      <c r="C995" s="24"/>
      <c r="D995" s="293"/>
    </row>
    <row r="996" spans="1:4" ht="12.75">
      <c r="A996" s="23"/>
      <c r="C996" s="24"/>
      <c r="D996" s="293"/>
    </row>
    <row r="997" spans="1:4" ht="12.75">
      <c r="A997" s="23"/>
      <c r="C997" s="24"/>
      <c r="D997" s="293"/>
    </row>
    <row r="998" spans="1:4" ht="12.75">
      <c r="A998" s="23"/>
      <c r="C998" s="24"/>
      <c r="D998" s="293"/>
    </row>
    <row r="999" spans="1:4" ht="12.75">
      <c r="A999" s="23"/>
      <c r="C999" s="24"/>
      <c r="D999" s="293"/>
    </row>
    <row r="1000" spans="1:4" ht="12.75">
      <c r="A1000" s="23"/>
      <c r="C1000" s="24"/>
      <c r="D1000" s="293"/>
    </row>
    <row r="1001" spans="1:4" ht="12.75">
      <c r="A1001" s="23"/>
      <c r="C1001" s="24"/>
      <c r="D1001" s="293"/>
    </row>
    <row r="1002" spans="1:4" ht="12.75">
      <c r="A1002" s="23"/>
      <c r="C1002" s="24"/>
      <c r="D1002" s="293"/>
    </row>
    <row r="1003" spans="1:4" ht="12.75">
      <c r="A1003" s="23"/>
      <c r="C1003" s="24"/>
      <c r="D1003" s="293"/>
    </row>
    <row r="1004" spans="1:4" ht="12.75">
      <c r="A1004" s="23"/>
      <c r="C1004" s="24"/>
      <c r="D1004" s="293"/>
    </row>
    <row r="1005" spans="1:4" ht="12.75">
      <c r="A1005" s="23"/>
      <c r="C1005" s="24"/>
      <c r="D1005" s="293"/>
    </row>
    <row r="1006" spans="1:4" ht="12.75">
      <c r="A1006" s="23"/>
      <c r="C1006" s="24"/>
      <c r="D1006" s="293"/>
    </row>
    <row r="1007" spans="1:4" ht="12.75">
      <c r="A1007" s="23"/>
      <c r="C1007" s="24"/>
      <c r="D1007" s="293"/>
    </row>
    <row r="1008" spans="1:4" ht="12.75">
      <c r="A1008" s="23"/>
      <c r="C1008" s="24"/>
      <c r="D1008" s="293"/>
    </row>
    <row r="1009" spans="1:4" ht="12.75">
      <c r="A1009" s="23"/>
      <c r="C1009" s="24"/>
      <c r="D1009" s="293"/>
    </row>
    <row r="1010" spans="1:4" ht="12.75">
      <c r="A1010" s="23"/>
      <c r="C1010" s="24"/>
      <c r="D1010" s="293"/>
    </row>
    <row r="1011" spans="1:4" ht="12.75">
      <c r="A1011" s="23"/>
      <c r="C1011" s="24"/>
      <c r="D1011" s="293"/>
    </row>
    <row r="1012" spans="1:4" ht="12.75">
      <c r="A1012" s="23"/>
      <c r="C1012" s="24"/>
      <c r="D1012" s="293"/>
    </row>
    <row r="1013" spans="1:4" ht="12.75">
      <c r="A1013" s="23"/>
      <c r="C1013" s="24"/>
      <c r="D1013" s="293"/>
    </row>
    <row r="1014" spans="1:4" ht="12.75">
      <c r="A1014" s="23"/>
      <c r="C1014" s="24"/>
      <c r="D1014" s="293"/>
    </row>
    <row r="1015" spans="1:4" ht="12.75">
      <c r="A1015" s="23"/>
      <c r="C1015" s="24"/>
      <c r="D1015" s="293"/>
    </row>
    <row r="1016" spans="1:4" ht="12.75">
      <c r="A1016" s="23"/>
      <c r="C1016" s="24"/>
      <c r="D1016" s="293"/>
    </row>
    <row r="1017" spans="1:4" ht="12.75">
      <c r="A1017" s="23"/>
      <c r="C1017" s="24"/>
      <c r="D1017" s="293"/>
    </row>
    <row r="1018" spans="1:4" ht="12.75">
      <c r="A1018" s="23"/>
      <c r="C1018" s="24"/>
      <c r="D1018" s="293"/>
    </row>
    <row r="1019" spans="1:4" ht="12.75">
      <c r="A1019" s="23"/>
      <c r="C1019" s="24"/>
      <c r="D1019" s="293"/>
    </row>
    <row r="1020" spans="1:4" ht="12.75">
      <c r="A1020" s="23"/>
      <c r="C1020" s="24"/>
      <c r="D1020" s="293"/>
    </row>
    <row r="1021" spans="1:4" ht="12.75">
      <c r="A1021" s="23"/>
      <c r="C1021" s="24"/>
      <c r="D1021" s="293"/>
    </row>
    <row r="1022" spans="1:4" ht="12.75">
      <c r="A1022" s="23"/>
      <c r="C1022" s="24"/>
      <c r="D1022" s="293"/>
    </row>
    <row r="1023" spans="1:4" ht="12.75">
      <c r="A1023" s="23"/>
      <c r="C1023" s="24"/>
      <c r="D1023" s="293"/>
    </row>
    <row r="1024" spans="1:4" ht="12.75">
      <c r="A1024" s="23"/>
      <c r="C1024" s="24"/>
      <c r="D1024" s="293"/>
    </row>
    <row r="1025" spans="1:4" ht="12.75">
      <c r="A1025" s="23"/>
      <c r="C1025" s="24"/>
      <c r="D1025" s="293"/>
    </row>
    <row r="1026" spans="1:4" ht="12.75">
      <c r="A1026" s="23"/>
      <c r="C1026" s="24"/>
      <c r="D1026" s="293"/>
    </row>
    <row r="1027" spans="1:4" ht="12.75">
      <c r="A1027" s="23"/>
      <c r="C1027" s="24"/>
      <c r="D1027" s="293"/>
    </row>
    <row r="1028" spans="1:4" ht="12.75">
      <c r="A1028" s="23"/>
      <c r="C1028" s="24"/>
      <c r="D1028" s="293"/>
    </row>
    <row r="1029" spans="1:4" ht="12.75">
      <c r="A1029" s="23"/>
      <c r="C1029" s="24"/>
      <c r="D1029" s="293"/>
    </row>
    <row r="1030" spans="1:4" ht="12.75">
      <c r="A1030" s="23"/>
      <c r="C1030" s="24"/>
      <c r="D1030" s="293"/>
    </row>
    <row r="1031" spans="1:4" ht="12.75">
      <c r="A1031" s="23"/>
      <c r="C1031" s="24"/>
      <c r="D1031" s="293"/>
    </row>
    <row r="1032" spans="1:4" ht="12.75">
      <c r="A1032" s="23"/>
      <c r="C1032" s="24"/>
      <c r="D1032" s="293"/>
    </row>
    <row r="1033" spans="1:4" ht="12.75">
      <c r="A1033" s="23"/>
      <c r="C1033" s="24"/>
      <c r="D1033" s="293"/>
    </row>
    <row r="1034" spans="1:4" ht="12.75">
      <c r="A1034" s="23"/>
      <c r="C1034" s="24"/>
      <c r="D1034" s="293"/>
    </row>
    <row r="1035" spans="1:4" ht="12.75">
      <c r="A1035" s="23"/>
      <c r="C1035" s="24"/>
      <c r="D1035" s="293"/>
    </row>
    <row r="1036" spans="1:4" ht="12.75">
      <c r="A1036" s="23"/>
      <c r="C1036" s="24"/>
      <c r="D1036" s="293"/>
    </row>
    <row r="1037" spans="1:4" ht="12.75">
      <c r="A1037" s="23"/>
      <c r="C1037" s="24"/>
      <c r="D1037" s="293"/>
    </row>
    <row r="1038" spans="1:4" ht="12.75">
      <c r="A1038" s="23"/>
      <c r="C1038" s="24"/>
      <c r="D1038" s="293"/>
    </row>
    <row r="1039" spans="1:4" ht="12.75">
      <c r="A1039" s="23"/>
      <c r="C1039" s="24"/>
      <c r="D1039" s="293"/>
    </row>
    <row r="1040" spans="1:4" ht="12.75">
      <c r="A1040" s="23"/>
      <c r="C1040" s="24"/>
      <c r="D1040" s="293"/>
    </row>
    <row r="1041" spans="1:4" ht="12.75">
      <c r="A1041" s="23"/>
      <c r="C1041" s="24"/>
      <c r="D1041" s="293"/>
    </row>
    <row r="1042" spans="1:4" ht="12.75">
      <c r="A1042" s="23"/>
      <c r="C1042" s="24"/>
      <c r="D1042" s="293"/>
    </row>
    <row r="1043" spans="1:4" ht="12.75">
      <c r="A1043" s="23"/>
      <c r="C1043" s="24"/>
      <c r="D1043" s="293"/>
    </row>
    <row r="1044" spans="1:4" ht="12.75">
      <c r="A1044" s="23"/>
      <c r="C1044" s="24"/>
      <c r="D1044" s="293"/>
    </row>
    <row r="1045" spans="1:4" ht="12.75">
      <c r="A1045" s="23"/>
      <c r="C1045" s="24"/>
      <c r="D1045" s="293"/>
    </row>
    <row r="1046" spans="1:4" ht="12.75">
      <c r="A1046" s="23"/>
      <c r="C1046" s="24"/>
      <c r="D1046" s="293"/>
    </row>
    <row r="1047" spans="1:4" ht="12.75">
      <c r="A1047" s="23"/>
      <c r="C1047" s="24"/>
      <c r="D1047" s="293"/>
    </row>
    <row r="1048" spans="1:4" ht="12.75">
      <c r="A1048" s="23"/>
      <c r="C1048" s="24"/>
      <c r="D1048" s="293"/>
    </row>
    <row r="1049" spans="1:4" ht="12.75">
      <c r="A1049" s="23"/>
      <c r="C1049" s="24"/>
      <c r="D1049" s="293"/>
    </row>
    <row r="1050" spans="1:4" ht="12.75">
      <c r="A1050" s="23"/>
      <c r="C1050" s="24"/>
      <c r="D1050" s="293"/>
    </row>
    <row r="1051" spans="1:4" ht="12.75">
      <c r="A1051" s="23"/>
      <c r="C1051" s="24"/>
      <c r="D1051" s="293"/>
    </row>
    <row r="1052" spans="1:4" ht="12.75">
      <c r="A1052" s="23"/>
      <c r="C1052" s="24"/>
      <c r="D1052" s="293"/>
    </row>
    <row r="1053" spans="1:4" ht="12.75">
      <c r="A1053" s="23"/>
      <c r="C1053" s="24"/>
      <c r="D1053" s="293"/>
    </row>
    <row r="1054" spans="1:4" ht="12.75">
      <c r="A1054" s="23"/>
      <c r="C1054" s="24"/>
      <c r="D1054" s="293"/>
    </row>
    <row r="1055" spans="1:4" ht="12.75">
      <c r="A1055" s="23"/>
      <c r="C1055" s="24"/>
      <c r="D1055" s="293"/>
    </row>
    <row r="1056" spans="1:4" ht="12.75">
      <c r="A1056" s="23"/>
      <c r="C1056" s="24"/>
      <c r="D1056" s="293"/>
    </row>
    <row r="1057" spans="1:4" ht="12.75">
      <c r="A1057" s="23"/>
      <c r="C1057" s="24"/>
      <c r="D1057" s="293"/>
    </row>
    <row r="1058" spans="1:4" ht="12.75">
      <c r="A1058" s="23"/>
      <c r="C1058" s="24"/>
      <c r="D1058" s="293"/>
    </row>
    <row r="1059" spans="1:4" ht="12.75">
      <c r="A1059" s="23"/>
      <c r="C1059" s="24"/>
      <c r="D1059" s="293"/>
    </row>
    <row r="1060" spans="1:4" ht="12.75">
      <c r="A1060" s="23"/>
      <c r="C1060" s="24"/>
      <c r="D1060" s="293"/>
    </row>
    <row r="1061" spans="1:4" ht="12.75">
      <c r="A1061" s="23"/>
      <c r="C1061" s="24"/>
      <c r="D1061" s="293"/>
    </row>
    <row r="1062" spans="1:4" ht="12.75">
      <c r="A1062" s="23"/>
      <c r="C1062" s="24"/>
      <c r="D1062" s="293"/>
    </row>
    <row r="1063" spans="1:4" ht="12.75">
      <c r="A1063" s="23"/>
      <c r="C1063" s="24"/>
      <c r="D1063" s="293"/>
    </row>
    <row r="1064" spans="1:4" ht="12.75">
      <c r="A1064" s="23"/>
      <c r="C1064" s="24"/>
      <c r="D1064" s="293"/>
    </row>
    <row r="1065" spans="1:4" ht="12.75">
      <c r="A1065" s="23"/>
      <c r="C1065" s="24"/>
      <c r="D1065" s="293"/>
    </row>
    <row r="1066" spans="1:4" ht="12.75">
      <c r="A1066" s="23"/>
      <c r="C1066" s="24"/>
      <c r="D1066" s="293"/>
    </row>
    <row r="1067" spans="1:4" ht="12.75">
      <c r="A1067" s="23"/>
      <c r="C1067" s="24"/>
      <c r="D1067" s="293"/>
    </row>
    <row r="1068" spans="1:4" ht="12.75">
      <c r="A1068" s="23"/>
      <c r="C1068" s="24"/>
      <c r="D1068" s="293"/>
    </row>
    <row r="1069" spans="1:4" ht="12.75">
      <c r="A1069" s="23"/>
      <c r="C1069" s="24"/>
      <c r="D1069" s="293"/>
    </row>
    <row r="1070" spans="1:4" ht="12.75">
      <c r="A1070" s="23"/>
      <c r="C1070" s="24"/>
      <c r="D1070" s="293"/>
    </row>
    <row r="1071" spans="1:4" ht="12.75">
      <c r="A1071" s="23"/>
      <c r="C1071" s="24"/>
      <c r="D1071" s="293"/>
    </row>
    <row r="1072" spans="1:4" ht="12.75">
      <c r="A1072" s="23"/>
      <c r="C1072" s="24"/>
      <c r="D1072" s="293"/>
    </row>
    <row r="1073" spans="1:4" ht="12.75">
      <c r="A1073" s="23"/>
      <c r="C1073" s="24"/>
      <c r="D1073" s="293"/>
    </row>
    <row r="1074" spans="1:4" ht="12.75">
      <c r="A1074" s="23"/>
      <c r="C1074" s="24"/>
      <c r="D1074" s="293"/>
    </row>
    <row r="1075" spans="1:4" ht="12.75">
      <c r="A1075" s="23"/>
      <c r="C1075" s="24"/>
      <c r="D1075" s="293"/>
    </row>
    <row r="1076" spans="1:4" ht="12.75">
      <c r="A1076" s="23"/>
      <c r="C1076" s="24"/>
      <c r="D1076" s="293"/>
    </row>
    <row r="1077" spans="1:4" ht="12.75">
      <c r="A1077" s="23"/>
      <c r="C1077" s="24"/>
      <c r="D1077" s="293"/>
    </row>
    <row r="1078" spans="1:4" ht="12.75">
      <c r="A1078" s="23"/>
      <c r="C1078" s="24"/>
      <c r="D1078" s="293"/>
    </row>
    <row r="1079" spans="1:4" ht="12.75">
      <c r="A1079" s="23"/>
      <c r="C1079" s="24"/>
      <c r="D1079" s="293"/>
    </row>
    <row r="1080" spans="1:4" ht="12.75">
      <c r="A1080" s="23"/>
      <c r="C1080" s="24"/>
      <c r="D1080" s="293"/>
    </row>
    <row r="1081" spans="1:4" ht="12.75">
      <c r="A1081" s="23"/>
      <c r="C1081" s="24"/>
      <c r="D1081" s="293"/>
    </row>
    <row r="1082" spans="1:4" ht="12.75">
      <c r="A1082" s="23"/>
      <c r="C1082" s="24"/>
      <c r="D1082" s="293"/>
    </row>
    <row r="1083" spans="1:4" ht="12.75">
      <c r="A1083" s="23"/>
      <c r="C1083" s="24"/>
      <c r="D1083" s="293"/>
    </row>
    <row r="1084" spans="1:4" ht="12.75">
      <c r="A1084" s="23"/>
      <c r="C1084" s="24"/>
      <c r="D1084" s="293"/>
    </row>
    <row r="1085" spans="1:4" ht="12.75">
      <c r="A1085" s="23"/>
      <c r="C1085" s="24"/>
      <c r="D1085" s="293"/>
    </row>
    <row r="1086" spans="1:4" ht="12.75">
      <c r="A1086" s="23"/>
      <c r="C1086" s="24"/>
      <c r="D1086" s="293"/>
    </row>
    <row r="1087" spans="1:4" ht="12.75">
      <c r="A1087" s="23"/>
      <c r="C1087" s="24"/>
      <c r="D1087" s="293"/>
    </row>
    <row r="1088" spans="1:4" ht="12.75">
      <c r="A1088" s="23"/>
      <c r="C1088" s="24"/>
      <c r="D1088" s="293"/>
    </row>
    <row r="1089" spans="1:4" ht="12.75">
      <c r="A1089" s="23"/>
      <c r="C1089" s="24"/>
      <c r="D1089" s="293"/>
    </row>
    <row r="1090" spans="1:4" ht="12.75">
      <c r="A1090" s="23"/>
      <c r="C1090" s="24"/>
      <c r="D1090" s="293"/>
    </row>
    <row r="1091" spans="1:4" ht="12.75">
      <c r="A1091" s="23"/>
      <c r="C1091" s="24"/>
      <c r="D1091" s="293"/>
    </row>
    <row r="1092" spans="1:4" ht="12.75">
      <c r="A1092" s="23"/>
      <c r="C1092" s="24"/>
      <c r="D1092" s="293"/>
    </row>
    <row r="1093" spans="1:4" ht="12.75">
      <c r="A1093" s="23"/>
      <c r="C1093" s="24"/>
      <c r="D1093" s="293"/>
    </row>
    <row r="1094" spans="1:4" ht="12.75">
      <c r="A1094" s="23"/>
      <c r="C1094" s="24"/>
      <c r="D1094" s="293"/>
    </row>
    <row r="1095" spans="1:4" ht="12.75">
      <c r="A1095" s="23"/>
      <c r="C1095" s="24"/>
      <c r="D1095" s="293"/>
    </row>
    <row r="1096" spans="1:4" ht="12.75">
      <c r="A1096" s="23"/>
      <c r="C1096" s="24"/>
      <c r="D1096" s="293"/>
    </row>
    <row r="1097" spans="1:4" ht="12.75">
      <c r="A1097" s="23"/>
      <c r="C1097" s="24"/>
      <c r="D1097" s="293"/>
    </row>
    <row r="1098" spans="1:4" ht="12.75">
      <c r="A1098" s="23"/>
      <c r="C1098" s="24"/>
      <c r="D1098" s="293"/>
    </row>
    <row r="1099" spans="1:4" ht="12.75">
      <c r="A1099" s="23"/>
      <c r="C1099" s="24"/>
      <c r="D1099" s="293"/>
    </row>
    <row r="1100" spans="1:4" ht="12.75">
      <c r="A1100" s="23"/>
      <c r="C1100" s="24"/>
      <c r="D1100" s="293"/>
    </row>
    <row r="1101" spans="1:4" ht="12.75">
      <c r="A1101" s="23"/>
      <c r="C1101" s="24"/>
      <c r="D1101" s="293"/>
    </row>
    <row r="1102" spans="1:4" ht="12.75">
      <c r="A1102" s="23"/>
      <c r="C1102" s="24"/>
      <c r="D1102" s="293"/>
    </row>
    <row r="1103" spans="1:4" ht="12.75">
      <c r="A1103" s="23"/>
      <c r="C1103" s="24"/>
      <c r="D1103" s="293"/>
    </row>
    <row r="1104" spans="1:4" ht="12.75">
      <c r="A1104" s="23"/>
      <c r="C1104" s="24"/>
      <c r="D1104" s="293"/>
    </row>
    <row r="1105" spans="1:4" ht="12.75">
      <c r="A1105" s="23"/>
      <c r="C1105" s="24"/>
      <c r="D1105" s="293"/>
    </row>
    <row r="1106" spans="1:4" ht="12.75">
      <c r="A1106" s="23"/>
      <c r="C1106" s="24"/>
      <c r="D1106" s="293"/>
    </row>
    <row r="1107" spans="1:4" ht="12.75">
      <c r="A1107" s="23"/>
      <c r="C1107" s="24"/>
      <c r="D1107" s="293"/>
    </row>
    <row r="1108" spans="1:4" ht="12.75">
      <c r="A1108" s="23"/>
      <c r="C1108" s="24"/>
      <c r="D1108" s="293"/>
    </row>
    <row r="1109" spans="1:4" ht="12.75">
      <c r="A1109" s="23"/>
      <c r="C1109" s="24"/>
      <c r="D1109" s="293"/>
    </row>
    <row r="1110" spans="1:4" ht="12.75">
      <c r="A1110" s="23"/>
      <c r="C1110" s="24"/>
      <c r="D1110" s="293"/>
    </row>
    <row r="1111" spans="1:4" ht="12.75">
      <c r="A1111" s="23"/>
      <c r="C1111" s="24"/>
      <c r="D1111" s="293"/>
    </row>
    <row r="1112" spans="1:4" ht="12.75">
      <c r="A1112" s="23"/>
      <c r="C1112" s="24"/>
      <c r="D1112" s="293"/>
    </row>
    <row r="1113" spans="1:4" ht="12.75">
      <c r="A1113" s="23"/>
      <c r="C1113" s="24"/>
      <c r="D1113" s="293"/>
    </row>
    <row r="1114" spans="1:4" ht="12.75">
      <c r="A1114" s="23"/>
      <c r="C1114" s="24"/>
      <c r="D1114" s="293"/>
    </row>
    <row r="1115" spans="1:4" ht="12.75">
      <c r="A1115" s="23"/>
      <c r="C1115" s="24"/>
      <c r="D1115" s="293"/>
    </row>
    <row r="1116" spans="1:4" ht="12.75">
      <c r="A1116" s="23"/>
      <c r="C1116" s="24"/>
      <c r="D1116" s="293"/>
    </row>
    <row r="1117" spans="1:4" ht="12.75">
      <c r="A1117" s="23"/>
      <c r="C1117" s="24"/>
      <c r="D1117" s="293"/>
    </row>
    <row r="1118" spans="1:4" ht="12.75">
      <c r="A1118" s="23"/>
      <c r="C1118" s="24"/>
      <c r="D1118" s="293"/>
    </row>
    <row r="1119" spans="1:4" ht="12.75">
      <c r="A1119" s="23"/>
      <c r="C1119" s="24"/>
      <c r="D1119" s="293"/>
    </row>
    <row r="1120" spans="1:4" ht="12.75">
      <c r="A1120" s="23"/>
      <c r="C1120" s="24"/>
      <c r="D1120" s="293"/>
    </row>
    <row r="1121" spans="1:4" ht="12.75">
      <c r="A1121" s="23"/>
      <c r="C1121" s="24"/>
      <c r="D1121" s="293"/>
    </row>
    <row r="1122" spans="1:4" ht="12.75">
      <c r="A1122" s="23"/>
      <c r="C1122" s="24"/>
      <c r="D1122" s="293"/>
    </row>
    <row r="1123" spans="1:4" ht="12.75">
      <c r="A1123" s="23"/>
      <c r="C1123" s="24"/>
      <c r="D1123" s="293"/>
    </row>
    <row r="1124" spans="1:4" ht="12.75">
      <c r="A1124" s="23"/>
      <c r="C1124" s="24"/>
      <c r="D1124" s="293"/>
    </row>
    <row r="1125" spans="1:4" ht="12.75">
      <c r="A1125" s="23"/>
      <c r="C1125" s="24"/>
      <c r="D1125" s="293"/>
    </row>
    <row r="1126" spans="1:4" ht="12.75">
      <c r="A1126" s="23"/>
      <c r="C1126" s="24"/>
      <c r="D1126" s="293"/>
    </row>
    <row r="1127" spans="1:4" ht="12.75">
      <c r="A1127" s="23"/>
      <c r="C1127" s="24"/>
      <c r="D1127" s="293"/>
    </row>
    <row r="1128" spans="1:4" ht="12.75">
      <c r="A1128" s="23"/>
      <c r="C1128" s="24"/>
      <c r="D1128" s="293"/>
    </row>
    <row r="1129" spans="1:4" ht="12.75">
      <c r="A1129" s="23"/>
      <c r="C1129" s="24"/>
      <c r="D1129" s="293"/>
    </row>
    <row r="1130" spans="1:4" ht="12.75">
      <c r="A1130" s="23"/>
      <c r="C1130" s="24"/>
      <c r="D1130" s="293"/>
    </row>
    <row r="1131" spans="1:4" ht="12.75">
      <c r="A1131" s="23"/>
      <c r="C1131" s="24"/>
      <c r="D1131" s="293"/>
    </row>
    <row r="1132" spans="1:4" ht="12.75">
      <c r="A1132" s="23"/>
      <c r="C1132" s="24"/>
      <c r="D1132" s="293"/>
    </row>
    <row r="1133" spans="1:4" ht="12.75">
      <c r="A1133" s="23"/>
      <c r="C1133" s="24"/>
      <c r="D1133" s="293"/>
    </row>
    <row r="1134" spans="1:4" ht="12.75">
      <c r="A1134" s="23"/>
      <c r="C1134" s="24"/>
      <c r="D1134" s="293"/>
    </row>
    <row r="1135" spans="1:4" ht="12.75">
      <c r="A1135" s="23"/>
      <c r="C1135" s="24"/>
      <c r="D1135" s="293"/>
    </row>
    <row r="1136" spans="1:4" ht="12.75">
      <c r="A1136" s="23"/>
      <c r="C1136" s="24"/>
      <c r="D1136" s="293"/>
    </row>
    <row r="1137" spans="1:4" ht="12.75">
      <c r="A1137" s="23"/>
      <c r="C1137" s="24"/>
      <c r="D1137" s="293"/>
    </row>
    <row r="1138" spans="1:4" ht="12.75">
      <c r="A1138" s="23"/>
      <c r="C1138" s="24"/>
      <c r="D1138" s="293"/>
    </row>
    <row r="1139" spans="1:4" ht="12.75">
      <c r="A1139" s="23"/>
      <c r="C1139" s="24"/>
      <c r="D1139" s="293"/>
    </row>
    <row r="1140" spans="1:4" ht="12.75">
      <c r="A1140" s="23"/>
      <c r="C1140" s="24"/>
      <c r="D1140" s="293"/>
    </row>
    <row r="1141" spans="1:4" ht="12.75">
      <c r="A1141" s="23"/>
      <c r="C1141" s="24"/>
      <c r="D1141" s="293"/>
    </row>
    <row r="1142" spans="1:4" ht="12.75">
      <c r="A1142" s="23"/>
      <c r="C1142" s="24"/>
      <c r="D1142" s="293"/>
    </row>
    <row r="1143" spans="1:4" ht="12.75">
      <c r="A1143" s="23"/>
      <c r="C1143" s="24"/>
      <c r="D1143" s="293"/>
    </row>
    <row r="1144" spans="1:4" ht="12.75">
      <c r="A1144" s="23"/>
      <c r="C1144" s="24"/>
      <c r="D1144" s="293"/>
    </row>
    <row r="1145" spans="1:4" ht="12.75">
      <c r="A1145" s="23"/>
      <c r="C1145" s="24"/>
      <c r="D1145" s="293"/>
    </row>
    <row r="1146" spans="1:4" ht="12.75">
      <c r="A1146" s="23"/>
      <c r="C1146" s="24"/>
      <c r="D1146" s="293"/>
    </row>
    <row r="1147" spans="1:4" ht="12.75">
      <c r="A1147" s="23"/>
      <c r="C1147" s="24"/>
      <c r="D1147" s="293"/>
    </row>
    <row r="1148" spans="1:4" ht="12.75">
      <c r="A1148" s="23"/>
      <c r="C1148" s="24"/>
      <c r="D1148" s="293"/>
    </row>
    <row r="1149" spans="1:4" ht="12.75">
      <c r="A1149" s="23"/>
      <c r="C1149" s="24"/>
      <c r="D1149" s="293"/>
    </row>
    <row r="1150" spans="1:4" ht="12.75">
      <c r="A1150" s="23"/>
      <c r="C1150" s="24"/>
      <c r="D1150" s="293"/>
    </row>
    <row r="1151" spans="1:4" ht="12.75">
      <c r="A1151" s="23"/>
      <c r="C1151" s="24"/>
      <c r="D1151" s="293"/>
    </row>
    <row r="1152" spans="1:4" ht="12.75">
      <c r="A1152" s="23"/>
      <c r="C1152" s="24"/>
      <c r="D1152" s="293"/>
    </row>
    <row r="1153" spans="1:4" ht="12.75">
      <c r="A1153" s="23"/>
      <c r="C1153" s="24"/>
      <c r="D1153" s="293"/>
    </row>
    <row r="1154" spans="1:4" ht="12.75">
      <c r="A1154" s="23"/>
      <c r="C1154" s="24"/>
      <c r="D1154" s="293"/>
    </row>
    <row r="1155" spans="1:4" ht="12.75">
      <c r="A1155" s="23"/>
      <c r="C1155" s="24"/>
      <c r="D1155" s="293"/>
    </row>
    <row r="1156" spans="1:4" ht="12.75">
      <c r="A1156" s="23"/>
      <c r="C1156" s="24"/>
      <c r="D1156" s="293"/>
    </row>
    <row r="1157" spans="1:4" ht="12.75">
      <c r="A1157" s="23"/>
      <c r="C1157" s="24"/>
      <c r="D1157" s="293"/>
    </row>
    <row r="1158" spans="1:4" ht="12.75">
      <c r="A1158" s="23"/>
      <c r="C1158" s="24"/>
      <c r="D1158" s="293"/>
    </row>
    <row r="1159" spans="1:4" ht="12.75">
      <c r="A1159" s="23"/>
      <c r="C1159" s="24"/>
      <c r="D1159" s="293"/>
    </row>
    <row r="1160" spans="1:4" ht="12.75">
      <c r="A1160" s="23"/>
      <c r="C1160" s="24"/>
      <c r="D1160" s="293"/>
    </row>
    <row r="1161" spans="1:4" ht="12.75">
      <c r="A1161" s="23"/>
      <c r="C1161" s="24"/>
      <c r="D1161" s="293"/>
    </row>
    <row r="1162" spans="1:4" ht="12.75">
      <c r="A1162" s="23"/>
      <c r="C1162" s="24"/>
      <c r="D1162" s="293"/>
    </row>
    <row r="1163" spans="1:4" ht="12.75">
      <c r="A1163" s="23"/>
      <c r="C1163" s="24"/>
      <c r="D1163" s="293"/>
    </row>
    <row r="1164" spans="1:4" ht="12.75">
      <c r="A1164" s="23"/>
      <c r="C1164" s="24"/>
      <c r="D1164" s="293"/>
    </row>
    <row r="1165" spans="1:4" ht="12.75">
      <c r="A1165" s="23"/>
      <c r="C1165" s="24"/>
      <c r="D1165" s="293"/>
    </row>
    <row r="1166" spans="1:4" ht="12.75">
      <c r="A1166" s="23"/>
      <c r="C1166" s="24"/>
      <c r="D1166" s="293"/>
    </row>
    <row r="1167" spans="1:4" ht="12.75">
      <c r="A1167" s="23"/>
      <c r="C1167" s="24"/>
      <c r="D1167" s="293"/>
    </row>
    <row r="1168" spans="1:4" ht="12.75">
      <c r="A1168" s="23"/>
      <c r="C1168" s="24"/>
      <c r="D1168" s="293"/>
    </row>
    <row r="1169" spans="1:4" ht="12.75">
      <c r="A1169" s="23"/>
      <c r="C1169" s="24"/>
      <c r="D1169" s="293"/>
    </row>
    <row r="1170" spans="1:4" ht="12.75">
      <c r="A1170" s="23"/>
      <c r="C1170" s="24"/>
      <c r="D1170" s="293"/>
    </row>
    <row r="1171" spans="1:4" ht="12.75">
      <c r="A1171" s="23"/>
      <c r="C1171" s="24"/>
      <c r="D1171" s="293"/>
    </row>
    <row r="1172" spans="1:4" ht="12.75">
      <c r="A1172" s="23"/>
      <c r="C1172" s="24"/>
      <c r="D1172" s="293"/>
    </row>
    <row r="1173" spans="1:4" ht="12.75">
      <c r="A1173" s="23"/>
      <c r="C1173" s="24"/>
      <c r="D1173" s="293"/>
    </row>
    <row r="1174" spans="1:4" ht="12.75">
      <c r="A1174" s="23"/>
      <c r="C1174" s="24"/>
      <c r="D1174" s="293"/>
    </row>
    <row r="1175" spans="1:4" ht="12.75">
      <c r="A1175" s="23"/>
      <c r="C1175" s="24"/>
      <c r="D1175" s="293"/>
    </row>
    <row r="1176" spans="1:4" ht="12.75">
      <c r="A1176" s="23"/>
      <c r="C1176" s="24"/>
      <c r="D1176" s="293"/>
    </row>
    <row r="1177" spans="1:4" ht="12.75">
      <c r="A1177" s="23"/>
      <c r="C1177" s="24"/>
      <c r="D1177" s="293"/>
    </row>
    <row r="1178" spans="1:4" ht="12.75">
      <c r="A1178" s="23"/>
      <c r="C1178" s="24"/>
      <c r="D1178" s="293"/>
    </row>
    <row r="1179" spans="1:4" ht="12.75">
      <c r="A1179" s="23"/>
      <c r="C1179" s="24"/>
      <c r="D1179" s="293"/>
    </row>
    <row r="1180" spans="1:4" ht="12.75">
      <c r="A1180" s="23"/>
      <c r="C1180" s="24"/>
      <c r="D1180" s="293"/>
    </row>
    <row r="1181" spans="1:4" ht="12.75">
      <c r="A1181" s="23"/>
      <c r="C1181" s="24"/>
      <c r="D1181" s="293"/>
    </row>
    <row r="1182" spans="1:4" ht="12.75">
      <c r="A1182" s="23"/>
      <c r="C1182" s="24"/>
      <c r="D1182" s="293"/>
    </row>
    <row r="1183" spans="1:4" ht="12.75">
      <c r="A1183" s="23"/>
      <c r="C1183" s="24"/>
      <c r="D1183" s="293"/>
    </row>
    <row r="1184" spans="1:4" ht="12.75">
      <c r="A1184" s="23"/>
      <c r="C1184" s="24"/>
      <c r="D1184" s="293"/>
    </row>
    <row r="1185" spans="1:4" ht="12.75">
      <c r="A1185" s="23"/>
      <c r="C1185" s="24"/>
      <c r="D1185" s="293"/>
    </row>
    <row r="1186" spans="1:4" ht="12.75">
      <c r="A1186" s="23"/>
      <c r="C1186" s="24"/>
      <c r="D1186" s="293"/>
    </row>
    <row r="1187" spans="1:4" ht="12.75">
      <c r="A1187" s="23"/>
      <c r="C1187" s="24"/>
      <c r="D1187" s="293"/>
    </row>
    <row r="1188" spans="1:4" ht="12.75">
      <c r="A1188" s="23"/>
      <c r="C1188" s="24"/>
      <c r="D1188" s="293"/>
    </row>
    <row r="1189" spans="1:4" ht="12.75">
      <c r="A1189" s="23"/>
      <c r="C1189" s="24"/>
      <c r="D1189" s="293"/>
    </row>
    <row r="1190" spans="1:4" ht="12.75">
      <c r="A1190" s="23"/>
      <c r="C1190" s="24"/>
      <c r="D1190" s="293"/>
    </row>
    <row r="1191" spans="1:4" ht="12.75">
      <c r="A1191" s="23"/>
      <c r="C1191" s="24"/>
      <c r="D1191" s="293"/>
    </row>
    <row r="1192" spans="1:4" ht="12.75">
      <c r="A1192" s="23"/>
      <c r="C1192" s="24"/>
      <c r="D1192" s="293"/>
    </row>
    <row r="1193" spans="1:4" ht="12.75">
      <c r="A1193" s="23"/>
      <c r="C1193" s="24"/>
      <c r="D1193" s="293"/>
    </row>
    <row r="1194" spans="1:4" ht="12.75">
      <c r="A1194" s="23"/>
      <c r="C1194" s="24"/>
      <c r="D1194" s="293"/>
    </row>
    <row r="1195" spans="1:4" ht="12.75">
      <c r="A1195" s="23"/>
      <c r="C1195" s="24"/>
      <c r="D1195" s="293"/>
    </row>
    <row r="1196" spans="1:4" ht="12.75">
      <c r="A1196" s="23"/>
      <c r="C1196" s="24"/>
      <c r="D1196" s="293"/>
    </row>
    <row r="1197" spans="1:4" ht="12.75">
      <c r="A1197" s="23"/>
      <c r="C1197" s="24"/>
      <c r="D1197" s="293"/>
    </row>
    <row r="1198" spans="1:4" ht="12.75">
      <c r="A1198" s="23"/>
      <c r="C1198" s="24"/>
      <c r="D1198" s="293"/>
    </row>
    <row r="1199" spans="1:4" ht="12.75">
      <c r="A1199" s="23"/>
      <c r="C1199" s="24"/>
      <c r="D1199" s="293"/>
    </row>
    <row r="1200" spans="1:4" ht="12.75">
      <c r="A1200" s="23"/>
      <c r="C1200" s="24"/>
      <c r="D1200" s="293"/>
    </row>
    <row r="1201" spans="1:4" ht="12.75">
      <c r="A1201" s="23"/>
      <c r="C1201" s="24"/>
      <c r="D1201" s="293"/>
    </row>
    <row r="1202" spans="1:4" ht="12.75">
      <c r="A1202" s="23"/>
      <c r="C1202" s="24"/>
      <c r="D1202" s="293"/>
    </row>
    <row r="1203" spans="1:4" ht="12.75">
      <c r="A1203" s="23"/>
      <c r="C1203" s="24"/>
      <c r="D1203" s="293"/>
    </row>
    <row r="1204" spans="1:4" ht="12.75">
      <c r="A1204" s="23"/>
      <c r="C1204" s="24"/>
      <c r="D1204" s="293"/>
    </row>
    <row r="1205" spans="1:4" ht="12.75">
      <c r="A1205" s="23"/>
      <c r="C1205" s="24"/>
      <c r="D1205" s="293"/>
    </row>
    <row r="1206" spans="1:4" ht="12.75">
      <c r="A1206" s="23"/>
      <c r="C1206" s="24"/>
      <c r="D1206" s="293"/>
    </row>
    <row r="1207" spans="1:4" ht="12.75">
      <c r="A1207" s="23"/>
      <c r="C1207" s="24"/>
      <c r="D1207" s="293"/>
    </row>
    <row r="1208" spans="1:4" ht="12.75">
      <c r="A1208" s="23"/>
      <c r="C1208" s="24"/>
      <c r="D1208" s="293"/>
    </row>
    <row r="1209" spans="1:4" ht="12.75">
      <c r="A1209" s="23"/>
      <c r="C1209" s="24"/>
      <c r="D1209" s="293"/>
    </row>
    <row r="1210" spans="1:4" ht="12.75">
      <c r="A1210" s="23"/>
      <c r="C1210" s="24"/>
      <c r="D1210" s="293"/>
    </row>
    <row r="1211" spans="1:4" ht="12.75">
      <c r="A1211" s="23"/>
      <c r="C1211" s="24"/>
      <c r="D1211" s="293"/>
    </row>
    <row r="1212" spans="1:4" ht="12.75">
      <c r="A1212" s="23"/>
      <c r="C1212" s="24"/>
      <c r="D1212" s="293"/>
    </row>
    <row r="1213" spans="1:4" ht="12.75">
      <c r="A1213" s="23"/>
      <c r="C1213" s="24"/>
      <c r="D1213" s="293"/>
    </row>
    <row r="1214" spans="1:4" ht="12.75">
      <c r="A1214" s="23"/>
      <c r="C1214" s="24"/>
      <c r="D1214" s="293"/>
    </row>
    <row r="1215" spans="1:4" ht="12.75">
      <c r="A1215" s="23"/>
      <c r="C1215" s="24"/>
      <c r="D1215" s="293"/>
    </row>
    <row r="1216" spans="1:4" ht="12.75">
      <c r="A1216" s="23"/>
      <c r="C1216" s="24"/>
      <c r="D1216" s="293"/>
    </row>
    <row r="1217" spans="1:4" ht="12.75">
      <c r="A1217" s="23"/>
      <c r="C1217" s="24"/>
      <c r="D1217" s="293"/>
    </row>
    <row r="1218" spans="1:4" ht="12.75">
      <c r="A1218" s="23"/>
      <c r="C1218" s="24"/>
      <c r="D1218" s="293"/>
    </row>
    <row r="1219" spans="1:4" ht="12.75">
      <c r="A1219" s="23"/>
      <c r="C1219" s="24"/>
      <c r="D1219" s="293"/>
    </row>
    <row r="1220" spans="1:4" ht="12.75">
      <c r="A1220" s="23"/>
      <c r="C1220" s="24"/>
      <c r="D1220" s="293"/>
    </row>
    <row r="1221" spans="1:4" ht="12.75">
      <c r="A1221" s="23"/>
      <c r="C1221" s="24"/>
      <c r="D1221" s="293"/>
    </row>
    <row r="1222" spans="1:4" ht="12.75">
      <c r="A1222" s="23"/>
      <c r="C1222" s="24"/>
      <c r="D1222" s="293"/>
    </row>
    <row r="1223" spans="1:4" ht="12.75">
      <c r="A1223" s="23"/>
      <c r="C1223" s="24"/>
      <c r="D1223" s="293"/>
    </row>
    <row r="1224" spans="1:4" ht="12.75">
      <c r="A1224" s="23"/>
      <c r="C1224" s="24"/>
      <c r="D1224" s="293"/>
    </row>
    <row r="1225" spans="1:4" ht="12.75">
      <c r="A1225" s="23"/>
      <c r="C1225" s="24"/>
      <c r="D1225" s="293"/>
    </row>
    <row r="1226" spans="1:4" ht="12.75">
      <c r="A1226" s="23"/>
      <c r="C1226" s="24"/>
      <c r="D1226" s="293"/>
    </row>
    <row r="1227" spans="1:4" ht="12.75">
      <c r="A1227" s="23"/>
      <c r="C1227" s="24"/>
      <c r="D1227" s="293"/>
    </row>
    <row r="1228" spans="1:4" ht="12.75">
      <c r="A1228" s="23"/>
      <c r="C1228" s="24"/>
      <c r="D1228" s="293"/>
    </row>
    <row r="1229" spans="1:4" ht="12.75">
      <c r="A1229" s="23"/>
      <c r="C1229" s="24"/>
      <c r="D1229" s="293"/>
    </row>
    <row r="1230" spans="1:4" ht="12.75">
      <c r="A1230" s="23"/>
      <c r="C1230" s="24"/>
      <c r="D1230" s="293"/>
    </row>
    <row r="1231" spans="1:4" ht="12.75">
      <c r="A1231" s="23"/>
      <c r="C1231" s="24"/>
      <c r="D1231" s="293"/>
    </row>
    <row r="1232" spans="1:4" ht="12.75">
      <c r="A1232" s="23"/>
      <c r="C1232" s="24"/>
      <c r="D1232" s="293"/>
    </row>
    <row r="1233" spans="1:4" ht="12.75">
      <c r="A1233" s="23"/>
      <c r="C1233" s="24"/>
      <c r="D1233" s="293"/>
    </row>
    <row r="1234" spans="1:4" ht="12.75">
      <c r="A1234" s="23"/>
      <c r="C1234" s="24"/>
      <c r="D1234" s="293"/>
    </row>
    <row r="1235" spans="1:4" ht="12.75">
      <c r="A1235" s="23"/>
      <c r="C1235" s="24"/>
      <c r="D1235" s="293"/>
    </row>
    <row r="1236" spans="1:4" ht="12.75">
      <c r="A1236" s="23"/>
      <c r="C1236" s="24"/>
      <c r="D1236" s="293"/>
    </row>
    <row r="1237" spans="1:4" ht="12.75">
      <c r="A1237" s="23"/>
      <c r="C1237" s="24"/>
      <c r="D1237" s="293"/>
    </row>
    <row r="1238" spans="1:4" ht="12.75">
      <c r="A1238" s="23"/>
      <c r="C1238" s="24"/>
      <c r="D1238" s="293"/>
    </row>
    <row r="1239" spans="1:4" ht="12.75">
      <c r="A1239" s="23"/>
      <c r="C1239" s="24"/>
      <c r="D1239" s="293"/>
    </row>
    <row r="1240" spans="1:4" ht="12.75">
      <c r="A1240" s="23"/>
      <c r="C1240" s="24"/>
      <c r="D1240" s="293"/>
    </row>
    <row r="1241" spans="1:4" ht="12.75">
      <c r="A1241" s="23"/>
      <c r="C1241" s="24"/>
      <c r="D1241" s="293"/>
    </row>
    <row r="1242" spans="1:4" ht="12.75">
      <c r="A1242" s="23"/>
      <c r="C1242" s="24"/>
      <c r="D1242" s="293"/>
    </row>
    <row r="1243" spans="1:4" ht="12.75">
      <c r="A1243" s="23"/>
      <c r="C1243" s="24"/>
      <c r="D1243" s="293"/>
    </row>
    <row r="1244" spans="1:4" ht="12.75">
      <c r="A1244" s="23"/>
      <c r="C1244" s="24"/>
      <c r="D1244" s="293"/>
    </row>
    <row r="1245" spans="1:4" ht="12.75">
      <c r="A1245" s="23"/>
      <c r="C1245" s="24"/>
      <c r="D1245" s="293"/>
    </row>
    <row r="1246" spans="1:4" ht="12.75">
      <c r="A1246" s="23"/>
      <c r="C1246" s="24"/>
      <c r="D1246" s="293"/>
    </row>
    <row r="1247" spans="1:4" ht="12.75">
      <c r="A1247" s="23"/>
      <c r="C1247" s="24"/>
      <c r="D1247" s="293"/>
    </row>
    <row r="1248" spans="1:4" ht="12.75">
      <c r="A1248" s="23"/>
      <c r="C1248" s="24"/>
      <c r="D1248" s="293"/>
    </row>
    <row r="1249" spans="1:4" ht="12.75">
      <c r="A1249" s="23"/>
      <c r="C1249" s="24"/>
      <c r="D1249" s="293"/>
    </row>
    <row r="1250" spans="1:4" ht="12.75">
      <c r="A1250" s="23"/>
      <c r="C1250" s="24"/>
      <c r="D1250" s="293"/>
    </row>
    <row r="1251" spans="1:4" ht="12.75">
      <c r="A1251" s="23"/>
      <c r="C1251" s="24"/>
      <c r="D1251" s="293"/>
    </row>
    <row r="1252" spans="1:4" ht="12.75">
      <c r="A1252" s="23"/>
      <c r="C1252" s="24"/>
      <c r="D1252" s="293"/>
    </row>
    <row r="1253" spans="1:4" ht="12.75">
      <c r="A1253" s="23"/>
      <c r="C1253" s="24"/>
      <c r="D1253" s="293"/>
    </row>
    <row r="1254" spans="1:4" ht="12.75">
      <c r="A1254" s="23"/>
      <c r="C1254" s="24"/>
      <c r="D1254" s="293"/>
    </row>
    <row r="1255" spans="1:4" ht="12.75">
      <c r="A1255" s="23"/>
      <c r="C1255" s="24"/>
      <c r="D1255" s="293"/>
    </row>
    <row r="1256" spans="1:4" ht="12.75">
      <c r="A1256" s="23"/>
      <c r="C1256" s="24"/>
      <c r="D1256" s="293"/>
    </row>
    <row r="1257" spans="1:4" ht="12.75">
      <c r="A1257" s="23"/>
      <c r="C1257" s="24"/>
      <c r="D1257" s="293"/>
    </row>
    <row r="1258" spans="1:4" ht="12.75">
      <c r="A1258" s="23"/>
      <c r="C1258" s="24"/>
      <c r="D1258" s="293"/>
    </row>
    <row r="1259" spans="1:4" ht="12.75">
      <c r="A1259" s="23"/>
      <c r="C1259" s="24"/>
      <c r="D1259" s="293"/>
    </row>
    <row r="1260" spans="1:4" ht="12.75">
      <c r="A1260" s="23"/>
      <c r="C1260" s="24"/>
      <c r="D1260" s="293"/>
    </row>
    <row r="1261" spans="1:4" ht="12.75">
      <c r="A1261" s="23"/>
      <c r="C1261" s="24"/>
      <c r="D1261" s="293"/>
    </row>
    <row r="1262" spans="1:4" ht="12.75">
      <c r="A1262" s="23"/>
      <c r="C1262" s="24"/>
      <c r="D1262" s="293"/>
    </row>
    <row r="1263" spans="1:4" ht="12.75">
      <c r="A1263" s="23"/>
      <c r="C1263" s="24"/>
      <c r="D1263" s="293"/>
    </row>
    <row r="1264" spans="1:4" ht="12.75">
      <c r="A1264" s="23"/>
      <c r="C1264" s="24"/>
      <c r="D1264" s="293"/>
    </row>
    <row r="1265" spans="1:4" ht="12.75">
      <c r="A1265" s="23"/>
      <c r="C1265" s="24"/>
      <c r="D1265" s="293"/>
    </row>
    <row r="1266" spans="1:4" ht="12.75">
      <c r="A1266" s="23"/>
      <c r="C1266" s="24"/>
      <c r="D1266" s="293"/>
    </row>
    <row r="1267" spans="1:4" ht="12.75">
      <c r="A1267" s="23"/>
      <c r="C1267" s="24"/>
      <c r="D1267" s="293"/>
    </row>
  </sheetData>
  <sheetProtection/>
  <mergeCells count="45">
    <mergeCell ref="A733:D733"/>
    <mergeCell ref="A739:D739"/>
    <mergeCell ref="A742:D742"/>
    <mergeCell ref="A493:D493"/>
    <mergeCell ref="A514:D514"/>
    <mergeCell ref="A720:D720"/>
    <mergeCell ref="A693:D693"/>
    <mergeCell ref="A710:D710"/>
    <mergeCell ref="A730:D730"/>
    <mergeCell ref="A713:D713"/>
    <mergeCell ref="B748:C748"/>
    <mergeCell ref="A391:D391"/>
    <mergeCell ref="A412:D412"/>
    <mergeCell ref="B746:C746"/>
    <mergeCell ref="B747:C747"/>
    <mergeCell ref="A716:D716"/>
    <mergeCell ref="A699:D699"/>
    <mergeCell ref="A701:D701"/>
    <mergeCell ref="A704:D704"/>
    <mergeCell ref="A707:D707"/>
    <mergeCell ref="A723:D723"/>
    <mergeCell ref="A727:D727"/>
    <mergeCell ref="A449:D449"/>
    <mergeCell ref="A462:D462"/>
    <mergeCell ref="A478:D478"/>
    <mergeCell ref="A415:D415"/>
    <mergeCell ref="A424:D424"/>
    <mergeCell ref="A429:D429"/>
    <mergeCell ref="A8:D8"/>
    <mergeCell ref="A10:D10"/>
    <mergeCell ref="A131:D131"/>
    <mergeCell ref="A136:D136"/>
    <mergeCell ref="A316:D316"/>
    <mergeCell ref="A214:D214"/>
    <mergeCell ref="A146:D146"/>
    <mergeCell ref="A187:D187"/>
    <mergeCell ref="A168:D168"/>
    <mergeCell ref="A260:D260"/>
    <mergeCell ref="A219:D219"/>
    <mergeCell ref="A437:D437"/>
    <mergeCell ref="A444:D444"/>
    <mergeCell ref="A343:D343"/>
    <mergeCell ref="A356:D356"/>
    <mergeCell ref="A380:D380"/>
    <mergeCell ref="A393:D39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9" r:id="rId2"/>
  <rowBreaks count="6" manualBreakCount="6">
    <brk id="86" max="3" man="1"/>
    <brk id="167" max="3" man="1"/>
    <brk id="252" max="3" man="1"/>
    <brk id="309" max="3" man="1"/>
    <brk id="388" max="3" man="1"/>
    <brk id="466" max="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E47"/>
  <sheetViews>
    <sheetView view="pageBreakPreview" zoomScale="80" zoomScaleSheetLayoutView="80" zoomScalePageLayoutView="0" workbookViewId="0" topLeftCell="A10">
      <selection activeCell="A13" sqref="A13"/>
    </sheetView>
  </sheetViews>
  <sheetFormatPr defaultColWidth="9.140625" defaultRowHeight="12.75"/>
  <cols>
    <col min="1" max="1" width="4.57421875" style="3" customWidth="1"/>
    <col min="2" max="2" width="14.8515625" style="3" customWidth="1"/>
    <col min="3" max="3" width="14.00390625" style="3" customWidth="1"/>
    <col min="4" max="4" width="22.7109375" style="7" customWidth="1"/>
    <col min="5" max="5" width="10.8515625" style="463" customWidth="1"/>
    <col min="6" max="6" width="13.57421875" style="3" customWidth="1"/>
    <col min="7" max="7" width="9.7109375" style="5" customWidth="1"/>
    <col min="8" max="8" width="12.00390625" style="33" customWidth="1"/>
    <col min="9" max="9" width="6.8515625" style="3" customWidth="1"/>
    <col min="10" max="10" width="7.8515625" style="3" customWidth="1"/>
    <col min="11" max="11" width="11.57421875" style="5" customWidth="1"/>
    <col min="12" max="12" width="11.421875" style="3" customWidth="1"/>
    <col min="13" max="13" width="6.7109375" style="5" customWidth="1"/>
    <col min="14" max="14" width="10.00390625" style="3" customWidth="1"/>
    <col min="15" max="15" width="4.57421875" style="33" customWidth="1"/>
    <col min="16" max="16" width="10.00390625" style="3" customWidth="1"/>
    <col min="17" max="17" width="9.140625" style="3" customWidth="1"/>
    <col min="18" max="18" width="11.421875" style="3" customWidth="1"/>
    <col min="19" max="19" width="10.7109375" style="3" customWidth="1"/>
    <col min="20" max="20" width="14.7109375" style="3" customWidth="1"/>
    <col min="21" max="21" width="10.140625" style="3" customWidth="1"/>
    <col min="22" max="22" width="9.140625" style="3" customWidth="1"/>
    <col min="23" max="26" width="12.57421875" style="3" customWidth="1"/>
    <col min="27" max="29" width="8.00390625" style="3" customWidth="1"/>
    <col min="30" max="30" width="12.421875" style="3" customWidth="1"/>
    <col min="31" max="16384" width="9.140625" style="3" customWidth="1"/>
  </cols>
  <sheetData>
    <row r="1" ht="12.75"/>
    <row r="2" ht="12.75"/>
    <row r="3" ht="12.75"/>
    <row r="4" ht="12.75"/>
    <row r="5" ht="12.75"/>
    <row r="6" ht="12.75"/>
    <row r="7" spans="1:12" ht="18">
      <c r="A7" s="4" t="s">
        <v>161</v>
      </c>
      <c r="K7" s="514"/>
      <c r="L7" s="514"/>
    </row>
    <row r="8" spans="1:12" ht="23.25" customHeight="1" thickBot="1">
      <c r="A8" s="515" t="s">
        <v>25</v>
      </c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6"/>
    </row>
    <row r="9" spans="1:31" s="10" customFormat="1" ht="18" customHeight="1">
      <c r="A9" s="517" t="s">
        <v>26</v>
      </c>
      <c r="B9" s="508" t="s">
        <v>27</v>
      </c>
      <c r="C9" s="508" t="s">
        <v>28</v>
      </c>
      <c r="D9" s="508" t="s">
        <v>29</v>
      </c>
      <c r="E9" s="508" t="s">
        <v>30</v>
      </c>
      <c r="F9" s="508" t="s">
        <v>13</v>
      </c>
      <c r="G9" s="505" t="s">
        <v>90</v>
      </c>
      <c r="H9" s="505"/>
      <c r="I9" s="508" t="s">
        <v>84</v>
      </c>
      <c r="J9" s="508" t="s">
        <v>31</v>
      </c>
      <c r="K9" s="508" t="s">
        <v>14</v>
      </c>
      <c r="L9" s="508" t="s">
        <v>15</v>
      </c>
      <c r="M9" s="508" t="s">
        <v>16</v>
      </c>
      <c r="N9" s="502" t="s">
        <v>17</v>
      </c>
      <c r="O9" s="499" t="s">
        <v>26</v>
      </c>
      <c r="P9" s="505" t="s">
        <v>85</v>
      </c>
      <c r="Q9" s="508" t="s">
        <v>86</v>
      </c>
      <c r="R9" s="505" t="s">
        <v>21</v>
      </c>
      <c r="S9" s="505" t="s">
        <v>18</v>
      </c>
      <c r="T9" s="505" t="s">
        <v>104</v>
      </c>
      <c r="U9" s="505" t="s">
        <v>37</v>
      </c>
      <c r="V9" s="505"/>
      <c r="W9" s="505" t="s">
        <v>87</v>
      </c>
      <c r="X9" s="505"/>
      <c r="Y9" s="505" t="s">
        <v>88</v>
      </c>
      <c r="Z9" s="505"/>
      <c r="AA9" s="502" t="s">
        <v>105</v>
      </c>
      <c r="AB9" s="523"/>
      <c r="AC9" s="523"/>
      <c r="AD9" s="524"/>
      <c r="AE9" s="520" t="s">
        <v>89</v>
      </c>
    </row>
    <row r="10" spans="1:31" s="10" customFormat="1" ht="36.75" customHeight="1">
      <c r="A10" s="518"/>
      <c r="B10" s="509"/>
      <c r="C10" s="509"/>
      <c r="D10" s="509"/>
      <c r="E10" s="509"/>
      <c r="F10" s="509"/>
      <c r="G10" s="506"/>
      <c r="H10" s="506"/>
      <c r="I10" s="509"/>
      <c r="J10" s="509"/>
      <c r="K10" s="509"/>
      <c r="L10" s="509"/>
      <c r="M10" s="509"/>
      <c r="N10" s="503"/>
      <c r="O10" s="475"/>
      <c r="P10" s="506"/>
      <c r="Q10" s="509"/>
      <c r="R10" s="506"/>
      <c r="S10" s="506"/>
      <c r="T10" s="506"/>
      <c r="U10" s="506"/>
      <c r="V10" s="506"/>
      <c r="W10" s="506"/>
      <c r="X10" s="506"/>
      <c r="Y10" s="506"/>
      <c r="Z10" s="506"/>
      <c r="AA10" s="525"/>
      <c r="AB10" s="526"/>
      <c r="AC10" s="526"/>
      <c r="AD10" s="527"/>
      <c r="AE10" s="521"/>
    </row>
    <row r="11" spans="1:31" s="10" customFormat="1" ht="42" customHeight="1" thickBot="1">
      <c r="A11" s="519"/>
      <c r="B11" s="510"/>
      <c r="C11" s="510"/>
      <c r="D11" s="510"/>
      <c r="E11" s="510"/>
      <c r="F11" s="510"/>
      <c r="G11" s="322" t="s">
        <v>19</v>
      </c>
      <c r="H11" s="322" t="s">
        <v>20</v>
      </c>
      <c r="I11" s="510"/>
      <c r="J11" s="510"/>
      <c r="K11" s="510"/>
      <c r="L11" s="510"/>
      <c r="M11" s="510"/>
      <c r="N11" s="504"/>
      <c r="O11" s="500"/>
      <c r="P11" s="507"/>
      <c r="Q11" s="510"/>
      <c r="R11" s="507"/>
      <c r="S11" s="507"/>
      <c r="T11" s="507"/>
      <c r="U11" s="322" t="s">
        <v>19</v>
      </c>
      <c r="V11" s="322" t="s">
        <v>20</v>
      </c>
      <c r="W11" s="322" t="s">
        <v>32</v>
      </c>
      <c r="X11" s="322" t="s">
        <v>33</v>
      </c>
      <c r="Y11" s="322" t="s">
        <v>32</v>
      </c>
      <c r="Z11" s="322" t="s">
        <v>33</v>
      </c>
      <c r="AA11" s="323" t="s">
        <v>92</v>
      </c>
      <c r="AB11" s="323" t="s">
        <v>93</v>
      </c>
      <c r="AC11" s="323" t="s">
        <v>94</v>
      </c>
      <c r="AD11" s="323" t="s">
        <v>95</v>
      </c>
      <c r="AE11" s="522"/>
    </row>
    <row r="12" spans="1:31" ht="18.75" customHeight="1">
      <c r="A12" s="501" t="s">
        <v>1021</v>
      </c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68"/>
      <c r="P12" s="69"/>
      <c r="Q12" s="69"/>
      <c r="R12" s="69"/>
      <c r="S12" s="69"/>
      <c r="T12" s="69"/>
      <c r="U12" s="69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1:31" s="10" customFormat="1" ht="41.25" customHeight="1">
      <c r="A13" s="2">
        <v>1</v>
      </c>
      <c r="B13" s="104" t="s">
        <v>1014</v>
      </c>
      <c r="C13" s="104" t="s">
        <v>1015</v>
      </c>
      <c r="D13" s="39" t="s">
        <v>1016</v>
      </c>
      <c r="E13" s="108" t="s">
        <v>1017</v>
      </c>
      <c r="F13" s="104" t="s">
        <v>420</v>
      </c>
      <c r="G13" s="104"/>
      <c r="H13" s="104"/>
      <c r="I13" s="104">
        <v>1968</v>
      </c>
      <c r="J13" s="104">
        <v>2015</v>
      </c>
      <c r="K13" s="39" t="s">
        <v>1018</v>
      </c>
      <c r="L13" s="191" t="s">
        <v>1019</v>
      </c>
      <c r="M13" s="104">
        <v>5</v>
      </c>
      <c r="N13" s="107">
        <v>638</v>
      </c>
      <c r="O13" s="104">
        <v>1</v>
      </c>
      <c r="P13" s="104"/>
      <c r="Q13" s="104" t="s">
        <v>164</v>
      </c>
      <c r="R13" s="335">
        <v>165387</v>
      </c>
      <c r="S13" s="39" t="s">
        <v>1020</v>
      </c>
      <c r="T13" s="318">
        <v>43800</v>
      </c>
      <c r="U13" s="104"/>
      <c r="V13" s="104"/>
      <c r="W13" s="192" t="s">
        <v>1200</v>
      </c>
      <c r="X13" s="192" t="s">
        <v>1201</v>
      </c>
      <c r="Y13" s="192" t="s">
        <v>1200</v>
      </c>
      <c r="Z13" s="192" t="s">
        <v>1201</v>
      </c>
      <c r="AA13" s="37" t="s">
        <v>6</v>
      </c>
      <c r="AB13" s="37" t="s">
        <v>6</v>
      </c>
      <c r="AC13" s="37" t="s">
        <v>6</v>
      </c>
      <c r="AD13" s="468" t="s">
        <v>1244</v>
      </c>
      <c r="AE13" s="187" t="s">
        <v>260</v>
      </c>
    </row>
    <row r="14" spans="1:31" ht="21" customHeight="1">
      <c r="A14" s="493" t="s">
        <v>234</v>
      </c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61"/>
      <c r="P14" s="60"/>
      <c r="Q14" s="60"/>
      <c r="R14" s="60"/>
      <c r="S14" s="60"/>
      <c r="T14" s="60"/>
      <c r="U14" s="60"/>
      <c r="V14" s="67"/>
      <c r="W14" s="67"/>
      <c r="X14" s="67"/>
      <c r="Y14" s="67"/>
      <c r="Z14" s="67"/>
      <c r="AA14" s="67"/>
      <c r="AB14" s="67"/>
      <c r="AC14" s="67"/>
      <c r="AD14" s="67"/>
      <c r="AE14" s="67"/>
    </row>
    <row r="15" spans="1:31" s="109" customFormat="1" ht="48" customHeight="1">
      <c r="A15" s="104">
        <v>1</v>
      </c>
      <c r="B15" s="104" t="s">
        <v>223</v>
      </c>
      <c r="C15" s="104" t="s">
        <v>224</v>
      </c>
      <c r="D15" s="432" t="s">
        <v>1176</v>
      </c>
      <c r="E15" s="464" t="s">
        <v>225</v>
      </c>
      <c r="F15" s="104" t="s">
        <v>226</v>
      </c>
      <c r="G15" s="104"/>
      <c r="H15" s="104"/>
      <c r="I15" s="104">
        <v>2502</v>
      </c>
      <c r="J15" s="104">
        <v>1997</v>
      </c>
      <c r="K15" s="104" t="s">
        <v>227</v>
      </c>
      <c r="L15" s="104" t="s">
        <v>228</v>
      </c>
      <c r="M15" s="104">
        <v>2</v>
      </c>
      <c r="N15" s="107" t="s">
        <v>191</v>
      </c>
      <c r="O15" s="104">
        <v>1</v>
      </c>
      <c r="P15" s="104">
        <v>3281</v>
      </c>
      <c r="Q15" s="104" t="s">
        <v>164</v>
      </c>
      <c r="R15" s="104"/>
      <c r="S15" s="104" t="s">
        <v>191</v>
      </c>
      <c r="T15" s="104" t="s">
        <v>191</v>
      </c>
      <c r="U15" s="104" t="s">
        <v>191</v>
      </c>
      <c r="V15" s="104" t="s">
        <v>191</v>
      </c>
      <c r="W15" s="108" t="s">
        <v>1202</v>
      </c>
      <c r="X15" s="108" t="s">
        <v>1203</v>
      </c>
      <c r="Y15" s="108" t="s">
        <v>191</v>
      </c>
      <c r="Z15" s="108" t="s">
        <v>191</v>
      </c>
      <c r="AA15" s="37" t="s">
        <v>229</v>
      </c>
      <c r="AB15" s="317"/>
      <c r="AC15" s="317"/>
      <c r="AD15" s="317"/>
      <c r="AE15" s="317"/>
    </row>
    <row r="16" spans="1:31" s="109" customFormat="1" ht="45.75" customHeight="1">
      <c r="A16" s="39">
        <v>2</v>
      </c>
      <c r="B16" s="39" t="s">
        <v>230</v>
      </c>
      <c r="C16" s="39" t="s">
        <v>231</v>
      </c>
      <c r="D16" s="39">
        <v>4835</v>
      </c>
      <c r="E16" s="452" t="s">
        <v>928</v>
      </c>
      <c r="F16" s="39" t="s">
        <v>232</v>
      </c>
      <c r="G16" s="39"/>
      <c r="H16" s="39"/>
      <c r="I16" s="39" t="s">
        <v>191</v>
      </c>
      <c r="J16" s="39">
        <v>1996</v>
      </c>
      <c r="K16" s="39" t="s">
        <v>233</v>
      </c>
      <c r="L16" s="39"/>
      <c r="M16" s="39" t="s">
        <v>191</v>
      </c>
      <c r="N16" s="110">
        <v>4500</v>
      </c>
      <c r="O16" s="39">
        <v>2</v>
      </c>
      <c r="P16" s="39">
        <v>6200</v>
      </c>
      <c r="Q16" s="39" t="s">
        <v>164</v>
      </c>
      <c r="R16" s="39" t="s">
        <v>191</v>
      </c>
      <c r="S16" s="39" t="s">
        <v>191</v>
      </c>
      <c r="T16" s="39" t="s">
        <v>191</v>
      </c>
      <c r="U16" s="39" t="s">
        <v>191</v>
      </c>
      <c r="V16" s="39" t="s">
        <v>191</v>
      </c>
      <c r="W16" s="111" t="s">
        <v>1204</v>
      </c>
      <c r="X16" s="111" t="s">
        <v>1205</v>
      </c>
      <c r="Y16" s="111" t="s">
        <v>191</v>
      </c>
      <c r="Z16" s="111" t="s">
        <v>191</v>
      </c>
      <c r="AA16" s="37" t="s">
        <v>229</v>
      </c>
      <c r="AB16" s="317"/>
      <c r="AC16" s="317"/>
      <c r="AD16" s="317"/>
      <c r="AE16" s="317"/>
    </row>
    <row r="17" spans="1:31" ht="18.75" customHeight="1">
      <c r="A17" s="493" t="s">
        <v>926</v>
      </c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61"/>
      <c r="P17" s="60"/>
      <c r="Q17" s="60"/>
      <c r="R17" s="60"/>
      <c r="S17" s="60"/>
      <c r="T17" s="60"/>
      <c r="U17" s="60"/>
      <c r="V17" s="67"/>
      <c r="W17" s="67"/>
      <c r="X17" s="67"/>
      <c r="Y17" s="67"/>
      <c r="Z17" s="67"/>
      <c r="AA17" s="67"/>
      <c r="AB17" s="67"/>
      <c r="AC17" s="67"/>
      <c r="AD17" s="67"/>
      <c r="AE17" s="67"/>
    </row>
    <row r="18" spans="1:31" s="10" customFormat="1" ht="41.25" customHeight="1">
      <c r="A18" s="2">
        <v>1</v>
      </c>
      <c r="B18" s="39" t="s">
        <v>355</v>
      </c>
      <c r="C18" s="39" t="s">
        <v>356</v>
      </c>
      <c r="D18" s="39" t="s">
        <v>357</v>
      </c>
      <c r="E18" s="111" t="s">
        <v>358</v>
      </c>
      <c r="F18" s="39" t="s">
        <v>359</v>
      </c>
      <c r="G18" s="39" t="s">
        <v>164</v>
      </c>
      <c r="H18" s="39" t="s">
        <v>164</v>
      </c>
      <c r="I18" s="39">
        <v>1461</v>
      </c>
      <c r="J18" s="39">
        <v>2007</v>
      </c>
      <c r="K18" s="39" t="s">
        <v>360</v>
      </c>
      <c r="L18" s="39"/>
      <c r="M18" s="39">
        <v>5</v>
      </c>
      <c r="N18" s="39">
        <v>525</v>
      </c>
      <c r="O18" s="39">
        <v>1</v>
      </c>
      <c r="P18" s="39">
        <v>1640</v>
      </c>
      <c r="Q18" s="39" t="s">
        <v>164</v>
      </c>
      <c r="R18" s="195">
        <v>139924</v>
      </c>
      <c r="S18" s="39" t="s">
        <v>361</v>
      </c>
      <c r="T18" s="319">
        <v>8200</v>
      </c>
      <c r="U18" s="39" t="s">
        <v>362</v>
      </c>
      <c r="V18" s="39" t="s">
        <v>362</v>
      </c>
      <c r="W18" s="111" t="s">
        <v>1206</v>
      </c>
      <c r="X18" s="111" t="s">
        <v>1207</v>
      </c>
      <c r="Y18" s="111" t="s">
        <v>1206</v>
      </c>
      <c r="Z18" s="111" t="s">
        <v>1207</v>
      </c>
      <c r="AA18" s="37" t="s">
        <v>229</v>
      </c>
      <c r="AB18" s="37" t="s">
        <v>229</v>
      </c>
      <c r="AC18" s="37" t="s">
        <v>229</v>
      </c>
      <c r="AD18" s="128" t="s">
        <v>1242</v>
      </c>
      <c r="AE18" s="302"/>
    </row>
    <row r="19" spans="1:31" ht="18.75" customHeight="1">
      <c r="A19" s="493" t="s">
        <v>448</v>
      </c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61"/>
      <c r="P19" s="60"/>
      <c r="Q19" s="60"/>
      <c r="R19" s="60"/>
      <c r="S19" s="60"/>
      <c r="T19" s="60"/>
      <c r="U19" s="60"/>
      <c r="V19" s="67"/>
      <c r="W19" s="67"/>
      <c r="X19" s="67"/>
      <c r="Y19" s="67"/>
      <c r="Z19" s="67"/>
      <c r="AA19" s="67"/>
      <c r="AB19" s="67"/>
      <c r="AC19" s="67"/>
      <c r="AD19" s="67"/>
      <c r="AE19" s="67"/>
    </row>
    <row r="20" spans="1:31" s="109" customFormat="1" ht="52.5" customHeight="1">
      <c r="A20" s="158">
        <v>1</v>
      </c>
      <c r="B20" s="160" t="s">
        <v>371</v>
      </c>
      <c r="C20" s="160" t="s">
        <v>372</v>
      </c>
      <c r="D20" s="160">
        <v>1449</v>
      </c>
      <c r="E20" s="161" t="s">
        <v>373</v>
      </c>
      <c r="F20" s="160" t="s">
        <v>374</v>
      </c>
      <c r="G20" s="158"/>
      <c r="H20" s="158"/>
      <c r="I20" s="160"/>
      <c r="J20" s="160">
        <v>1993</v>
      </c>
      <c r="K20" s="158">
        <v>1993</v>
      </c>
      <c r="L20" s="158"/>
      <c r="M20" s="158"/>
      <c r="N20" s="162" t="s">
        <v>375</v>
      </c>
      <c r="O20" s="158">
        <v>1</v>
      </c>
      <c r="P20" s="158"/>
      <c r="Q20" s="158" t="s">
        <v>165</v>
      </c>
      <c r="R20" s="158"/>
      <c r="S20" s="158"/>
      <c r="T20" s="185"/>
      <c r="U20" s="158"/>
      <c r="V20" s="158"/>
      <c r="W20" s="161" t="s">
        <v>1224</v>
      </c>
      <c r="X20" s="161" t="s">
        <v>1225</v>
      </c>
      <c r="Y20" s="161"/>
      <c r="Z20" s="161"/>
      <c r="AA20" s="158" t="s">
        <v>229</v>
      </c>
      <c r="AB20" s="301"/>
      <c r="AC20" s="304"/>
      <c r="AD20" s="298"/>
      <c r="AE20" s="302"/>
    </row>
    <row r="21" spans="1:31" s="109" customFormat="1" ht="38.25">
      <c r="A21" s="158">
        <v>2</v>
      </c>
      <c r="B21" s="160" t="s">
        <v>371</v>
      </c>
      <c r="C21" s="160" t="s">
        <v>372</v>
      </c>
      <c r="D21" s="160">
        <v>1451</v>
      </c>
      <c r="E21" s="161" t="s">
        <v>376</v>
      </c>
      <c r="F21" s="160" t="s">
        <v>374</v>
      </c>
      <c r="G21" s="158"/>
      <c r="H21" s="158"/>
      <c r="I21" s="160"/>
      <c r="J21" s="160">
        <v>1993</v>
      </c>
      <c r="K21" s="158">
        <v>1993</v>
      </c>
      <c r="L21" s="158"/>
      <c r="M21" s="158"/>
      <c r="N21" s="162" t="s">
        <v>375</v>
      </c>
      <c r="O21" s="158">
        <v>2</v>
      </c>
      <c r="P21" s="158"/>
      <c r="Q21" s="158" t="s">
        <v>165</v>
      </c>
      <c r="R21" s="158"/>
      <c r="S21" s="158"/>
      <c r="T21" s="185"/>
      <c r="U21" s="158"/>
      <c r="V21" s="158"/>
      <c r="W21" s="161" t="s">
        <v>1224</v>
      </c>
      <c r="X21" s="161" t="s">
        <v>1225</v>
      </c>
      <c r="Y21" s="161"/>
      <c r="Z21" s="161"/>
      <c r="AA21" s="158" t="s">
        <v>229</v>
      </c>
      <c r="AB21" s="301"/>
      <c r="AC21" s="304"/>
      <c r="AD21" s="298"/>
      <c r="AE21" s="302"/>
    </row>
    <row r="22" spans="1:31" s="109" customFormat="1" ht="38.25">
      <c r="A22" s="158">
        <v>3</v>
      </c>
      <c r="B22" s="160" t="s">
        <v>371</v>
      </c>
      <c r="C22" s="160" t="s">
        <v>377</v>
      </c>
      <c r="D22" s="160">
        <v>3460</v>
      </c>
      <c r="E22" s="161" t="s">
        <v>378</v>
      </c>
      <c r="F22" s="160" t="s">
        <v>374</v>
      </c>
      <c r="G22" s="158"/>
      <c r="H22" s="158"/>
      <c r="I22" s="160"/>
      <c r="J22" s="160">
        <v>1998</v>
      </c>
      <c r="K22" s="158">
        <v>1998</v>
      </c>
      <c r="L22" s="158"/>
      <c r="M22" s="158"/>
      <c r="N22" s="162" t="s">
        <v>379</v>
      </c>
      <c r="O22" s="158">
        <v>3</v>
      </c>
      <c r="P22" s="158"/>
      <c r="Q22" s="158" t="s">
        <v>165</v>
      </c>
      <c r="R22" s="158"/>
      <c r="S22" s="158"/>
      <c r="T22" s="185"/>
      <c r="U22" s="158"/>
      <c r="V22" s="158"/>
      <c r="W22" s="161" t="s">
        <v>1224</v>
      </c>
      <c r="X22" s="161" t="s">
        <v>1225</v>
      </c>
      <c r="Y22" s="161"/>
      <c r="Z22" s="161"/>
      <c r="AA22" s="158" t="s">
        <v>229</v>
      </c>
      <c r="AB22" s="301"/>
      <c r="AC22" s="304"/>
      <c r="AD22" s="298"/>
      <c r="AE22" s="302"/>
    </row>
    <row r="23" spans="1:31" s="109" customFormat="1" ht="38.25">
      <c r="A23" s="158">
        <v>4</v>
      </c>
      <c r="B23" s="160" t="s">
        <v>717</v>
      </c>
      <c r="C23" s="160" t="s">
        <v>443</v>
      </c>
      <c r="D23" s="160" t="s">
        <v>444</v>
      </c>
      <c r="E23" s="161" t="s">
        <v>445</v>
      </c>
      <c r="F23" s="160" t="s">
        <v>718</v>
      </c>
      <c r="G23" s="158"/>
      <c r="H23" s="158"/>
      <c r="I23" s="160">
        <v>7146</v>
      </c>
      <c r="J23" s="160">
        <v>2008</v>
      </c>
      <c r="K23" s="163">
        <v>39728</v>
      </c>
      <c r="M23" s="158">
        <v>2</v>
      </c>
      <c r="N23" s="162" t="s">
        <v>719</v>
      </c>
      <c r="O23" s="158">
        <v>4</v>
      </c>
      <c r="P23" s="158">
        <v>18000</v>
      </c>
      <c r="Q23" s="158" t="s">
        <v>165</v>
      </c>
      <c r="R23" s="158">
        <v>207800</v>
      </c>
      <c r="S23" s="158"/>
      <c r="T23" s="320">
        <v>113000</v>
      </c>
      <c r="U23" s="158"/>
      <c r="V23" s="158"/>
      <c r="W23" s="203" t="s">
        <v>1208</v>
      </c>
      <c r="X23" s="203" t="s">
        <v>1209</v>
      </c>
      <c r="Y23" s="203" t="s">
        <v>1208</v>
      </c>
      <c r="Z23" s="203" t="s">
        <v>1209</v>
      </c>
      <c r="AA23" s="158" t="s">
        <v>229</v>
      </c>
      <c r="AB23" s="158" t="s">
        <v>229</v>
      </c>
      <c r="AC23" s="433" t="s">
        <v>229</v>
      </c>
      <c r="AD23" s="298"/>
      <c r="AE23" s="302"/>
    </row>
    <row r="24" spans="1:31" s="129" customFormat="1" ht="49.5" customHeight="1">
      <c r="A24" s="158">
        <v>5</v>
      </c>
      <c r="B24" s="160" t="s">
        <v>380</v>
      </c>
      <c r="C24" s="160" t="s">
        <v>381</v>
      </c>
      <c r="D24" s="160"/>
      <c r="E24" s="161" t="s">
        <v>191</v>
      </c>
      <c r="F24" s="160" t="s">
        <v>382</v>
      </c>
      <c r="G24" s="158"/>
      <c r="H24" s="158"/>
      <c r="I24" s="160">
        <v>1500</v>
      </c>
      <c r="J24" s="158">
        <v>1991</v>
      </c>
      <c r="K24" s="158">
        <v>1991</v>
      </c>
      <c r="L24" s="158"/>
      <c r="M24" s="158">
        <v>1</v>
      </c>
      <c r="N24" s="162"/>
      <c r="O24" s="158">
        <v>5</v>
      </c>
      <c r="P24" s="158"/>
      <c r="Q24" s="158" t="s">
        <v>165</v>
      </c>
      <c r="R24" s="158"/>
      <c r="S24" s="158"/>
      <c r="T24" s="186"/>
      <c r="U24" s="158"/>
      <c r="V24" s="158"/>
      <c r="W24" s="203" t="s">
        <v>1210</v>
      </c>
      <c r="X24" s="161" t="s">
        <v>1211</v>
      </c>
      <c r="Y24" s="161"/>
      <c r="Z24" s="161"/>
      <c r="AA24" s="158" t="s">
        <v>229</v>
      </c>
      <c r="AB24" s="158" t="s">
        <v>229</v>
      </c>
      <c r="AC24" s="298"/>
      <c r="AD24" s="298"/>
      <c r="AE24" s="302"/>
    </row>
    <row r="25" spans="1:31" s="109" customFormat="1" ht="48" customHeight="1">
      <c r="A25" s="158">
        <v>6</v>
      </c>
      <c r="B25" s="160" t="s">
        <v>383</v>
      </c>
      <c r="C25" s="160" t="s">
        <v>384</v>
      </c>
      <c r="D25" s="160" t="s">
        <v>720</v>
      </c>
      <c r="E25" s="161" t="s">
        <v>385</v>
      </c>
      <c r="F25" s="160" t="s">
        <v>386</v>
      </c>
      <c r="G25" s="158"/>
      <c r="H25" s="158"/>
      <c r="I25" s="160">
        <v>1598</v>
      </c>
      <c r="J25" s="160">
        <v>2008</v>
      </c>
      <c r="K25" s="163">
        <v>43959</v>
      </c>
      <c r="M25" s="158">
        <v>5</v>
      </c>
      <c r="N25" s="162">
        <v>735</v>
      </c>
      <c r="O25" s="158">
        <v>6</v>
      </c>
      <c r="P25" s="158">
        <v>1870</v>
      </c>
      <c r="Q25" s="158" t="s">
        <v>165</v>
      </c>
      <c r="R25" s="194">
        <v>274300</v>
      </c>
      <c r="S25" s="158"/>
      <c r="T25" s="134">
        <v>6900</v>
      </c>
      <c r="U25" s="158"/>
      <c r="V25" s="158"/>
      <c r="W25" s="161" t="s">
        <v>1212</v>
      </c>
      <c r="X25" s="161" t="s">
        <v>1213</v>
      </c>
      <c r="Y25" s="161" t="s">
        <v>1212</v>
      </c>
      <c r="Z25" s="161" t="s">
        <v>1213</v>
      </c>
      <c r="AA25" s="158" t="s">
        <v>229</v>
      </c>
      <c r="AB25" s="158" t="s">
        <v>229</v>
      </c>
      <c r="AC25" s="204" t="s">
        <v>229</v>
      </c>
      <c r="AD25" s="298"/>
      <c r="AE25" s="303"/>
    </row>
    <row r="26" spans="1:31" s="109" customFormat="1" ht="38.25">
      <c r="A26" s="158">
        <v>7</v>
      </c>
      <c r="B26" s="160" t="s">
        <v>387</v>
      </c>
      <c r="C26" s="160" t="s">
        <v>388</v>
      </c>
      <c r="D26" s="160" t="s">
        <v>389</v>
      </c>
      <c r="E26" s="161" t="s">
        <v>390</v>
      </c>
      <c r="F26" s="160" t="s">
        <v>374</v>
      </c>
      <c r="G26" s="158"/>
      <c r="H26" s="158"/>
      <c r="I26" s="160"/>
      <c r="J26" s="160">
        <v>2008</v>
      </c>
      <c r="K26" s="158">
        <v>2008</v>
      </c>
      <c r="L26" s="158"/>
      <c r="M26" s="158"/>
      <c r="N26" s="162"/>
      <c r="O26" s="158">
        <v>7</v>
      </c>
      <c r="P26" s="158"/>
      <c r="Q26" s="158" t="s">
        <v>165</v>
      </c>
      <c r="R26" s="158"/>
      <c r="S26" s="158"/>
      <c r="T26" s="319">
        <v>10100</v>
      </c>
      <c r="U26" s="158"/>
      <c r="V26" s="158"/>
      <c r="W26" s="161" t="s">
        <v>1232</v>
      </c>
      <c r="X26" s="203" t="s">
        <v>1233</v>
      </c>
      <c r="Y26" s="161" t="s">
        <v>1232</v>
      </c>
      <c r="Z26" s="203" t="s">
        <v>1233</v>
      </c>
      <c r="AA26" s="306" t="s">
        <v>229</v>
      </c>
      <c r="AB26" s="307"/>
      <c r="AC26" s="308" t="s">
        <v>229</v>
      </c>
      <c r="AD26" s="309"/>
      <c r="AE26" s="310"/>
    </row>
    <row r="27" spans="1:31" s="109" customFormat="1" ht="38.25">
      <c r="A27" s="158">
        <v>8</v>
      </c>
      <c r="B27" s="160" t="s">
        <v>391</v>
      </c>
      <c r="C27" s="160" t="s">
        <v>392</v>
      </c>
      <c r="D27" s="160" t="s">
        <v>393</v>
      </c>
      <c r="E27" s="161" t="s">
        <v>394</v>
      </c>
      <c r="F27" s="160" t="s">
        <v>395</v>
      </c>
      <c r="G27" s="158"/>
      <c r="H27" s="158"/>
      <c r="I27" s="160">
        <v>4156</v>
      </c>
      <c r="J27" s="160">
        <v>2011</v>
      </c>
      <c r="K27" s="158">
        <v>2011</v>
      </c>
      <c r="L27" s="163"/>
      <c r="M27" s="158">
        <v>2</v>
      </c>
      <c r="N27" s="162"/>
      <c r="O27" s="158">
        <v>8</v>
      </c>
      <c r="P27" s="158"/>
      <c r="Q27" s="158" t="s">
        <v>165</v>
      </c>
      <c r="R27" s="158">
        <v>5585</v>
      </c>
      <c r="S27" s="158"/>
      <c r="T27" s="319">
        <v>47600</v>
      </c>
      <c r="U27" s="158"/>
      <c r="V27" s="158"/>
      <c r="W27" s="161" t="s">
        <v>1234</v>
      </c>
      <c r="X27" s="161" t="s">
        <v>1235</v>
      </c>
      <c r="Y27" s="161" t="s">
        <v>1234</v>
      </c>
      <c r="Z27" s="161" t="s">
        <v>1235</v>
      </c>
      <c r="AA27" s="311" t="s">
        <v>229</v>
      </c>
      <c r="AB27" s="311" t="s">
        <v>229</v>
      </c>
      <c r="AC27" s="311" t="s">
        <v>229</v>
      </c>
      <c r="AD27" s="298"/>
      <c r="AE27" s="312"/>
    </row>
    <row r="28" spans="1:31" s="109" customFormat="1" ht="51" customHeight="1">
      <c r="A28" s="158">
        <v>9</v>
      </c>
      <c r="B28" s="159" t="s">
        <v>396</v>
      </c>
      <c r="C28" s="164" t="s">
        <v>397</v>
      </c>
      <c r="D28" s="159">
        <v>90224</v>
      </c>
      <c r="E28" s="165" t="s">
        <v>398</v>
      </c>
      <c r="F28" s="159" t="s">
        <v>374</v>
      </c>
      <c r="G28" s="158"/>
      <c r="H28" s="158"/>
      <c r="I28" s="159"/>
      <c r="J28" s="159">
        <v>2009</v>
      </c>
      <c r="K28" s="158">
        <v>2012</v>
      </c>
      <c r="L28" s="158"/>
      <c r="M28" s="158"/>
      <c r="N28" s="159">
        <v>6000</v>
      </c>
      <c r="O28" s="158">
        <v>9</v>
      </c>
      <c r="P28" s="158"/>
      <c r="Q28" s="158" t="s">
        <v>165</v>
      </c>
      <c r="R28" s="166"/>
      <c r="S28" s="158"/>
      <c r="T28" s="319">
        <v>11000</v>
      </c>
      <c r="U28" s="158"/>
      <c r="V28" s="158"/>
      <c r="W28" s="161" t="s">
        <v>1236</v>
      </c>
      <c r="X28" s="161" t="s">
        <v>1237</v>
      </c>
      <c r="Y28" s="161" t="s">
        <v>1236</v>
      </c>
      <c r="Z28" s="161" t="s">
        <v>1237</v>
      </c>
      <c r="AA28" s="311" t="s">
        <v>229</v>
      </c>
      <c r="AB28" s="313"/>
      <c r="AC28" s="311" t="s">
        <v>229</v>
      </c>
      <c r="AD28" s="298"/>
      <c r="AE28" s="312"/>
    </row>
    <row r="29" spans="1:31" s="109" customFormat="1" ht="38.25">
      <c r="A29" s="158">
        <v>10</v>
      </c>
      <c r="B29" s="158" t="s">
        <v>399</v>
      </c>
      <c r="C29" s="158" t="s">
        <v>400</v>
      </c>
      <c r="D29" s="158" t="s">
        <v>401</v>
      </c>
      <c r="E29" s="165" t="s">
        <v>402</v>
      </c>
      <c r="F29" s="158" t="s">
        <v>374</v>
      </c>
      <c r="G29" s="158"/>
      <c r="H29" s="158"/>
      <c r="I29" s="158"/>
      <c r="J29" s="158">
        <v>2014</v>
      </c>
      <c r="K29" s="158">
        <v>2014</v>
      </c>
      <c r="L29" s="158"/>
      <c r="M29" s="158"/>
      <c r="N29" s="158" t="s">
        <v>403</v>
      </c>
      <c r="O29" s="158">
        <v>10</v>
      </c>
      <c r="P29" s="158"/>
      <c r="Q29" s="158" t="s">
        <v>165</v>
      </c>
      <c r="R29" s="158"/>
      <c r="S29" s="158"/>
      <c r="T29" s="319">
        <v>1700</v>
      </c>
      <c r="U29" s="158"/>
      <c r="V29" s="158"/>
      <c r="W29" s="161" t="s">
        <v>1238</v>
      </c>
      <c r="X29" s="161" t="s">
        <v>1239</v>
      </c>
      <c r="Y29" s="161" t="s">
        <v>1238</v>
      </c>
      <c r="Z29" s="161" t="s">
        <v>1239</v>
      </c>
      <c r="AA29" s="311" t="s">
        <v>229</v>
      </c>
      <c r="AB29" s="313"/>
      <c r="AC29" s="311" t="s">
        <v>229</v>
      </c>
      <c r="AD29" s="298"/>
      <c r="AE29" s="313"/>
    </row>
    <row r="30" spans="1:31" s="109" customFormat="1" ht="38.25">
      <c r="A30" s="158">
        <v>11</v>
      </c>
      <c r="B30" s="158" t="s">
        <v>404</v>
      </c>
      <c r="C30" s="158" t="s">
        <v>405</v>
      </c>
      <c r="D30" s="158">
        <v>291</v>
      </c>
      <c r="E30" s="165" t="s">
        <v>191</v>
      </c>
      <c r="F30" s="158" t="s">
        <v>406</v>
      </c>
      <c r="G30" s="158"/>
      <c r="H30" s="158"/>
      <c r="I30" s="158"/>
      <c r="J30" s="158">
        <v>1997</v>
      </c>
      <c r="K30" s="158">
        <v>1997</v>
      </c>
      <c r="L30" s="158"/>
      <c r="M30" s="158"/>
      <c r="N30" s="158"/>
      <c r="O30" s="158">
        <v>11</v>
      </c>
      <c r="P30" s="158"/>
      <c r="Q30" s="158" t="s">
        <v>165</v>
      </c>
      <c r="R30" s="158"/>
      <c r="S30" s="158"/>
      <c r="T30" s="319">
        <v>21000</v>
      </c>
      <c r="U30" s="158"/>
      <c r="V30" s="158"/>
      <c r="W30" s="161" t="s">
        <v>1238</v>
      </c>
      <c r="X30" s="161" t="s">
        <v>1239</v>
      </c>
      <c r="Y30" s="161" t="s">
        <v>1238</v>
      </c>
      <c r="Z30" s="161" t="s">
        <v>1239</v>
      </c>
      <c r="AA30" s="311" t="s">
        <v>229</v>
      </c>
      <c r="AB30" s="314"/>
      <c r="AC30" s="311" t="s">
        <v>229</v>
      </c>
      <c r="AD30" s="298"/>
      <c r="AE30" s="314"/>
    </row>
    <row r="31" spans="1:31" s="109" customFormat="1" ht="38.25">
      <c r="A31" s="158">
        <v>12</v>
      </c>
      <c r="B31" s="158" t="s">
        <v>399</v>
      </c>
      <c r="C31" s="158" t="s">
        <v>400</v>
      </c>
      <c r="D31" s="158" t="s">
        <v>407</v>
      </c>
      <c r="E31" s="165" t="s">
        <v>408</v>
      </c>
      <c r="F31" s="158" t="s">
        <v>374</v>
      </c>
      <c r="G31" s="158"/>
      <c r="H31" s="158"/>
      <c r="I31" s="158"/>
      <c r="J31" s="158">
        <v>2014</v>
      </c>
      <c r="K31" s="158">
        <v>2014</v>
      </c>
      <c r="L31" s="158"/>
      <c r="M31" s="158"/>
      <c r="N31" s="158">
        <v>580</v>
      </c>
      <c r="O31" s="158">
        <v>12</v>
      </c>
      <c r="P31" s="158"/>
      <c r="Q31" s="158" t="s">
        <v>165</v>
      </c>
      <c r="R31" s="158"/>
      <c r="S31" s="158"/>
      <c r="T31" s="319">
        <v>1700</v>
      </c>
      <c r="U31" s="158"/>
      <c r="V31" s="158"/>
      <c r="W31" s="161" t="s">
        <v>1238</v>
      </c>
      <c r="X31" s="161" t="s">
        <v>1239</v>
      </c>
      <c r="Y31" s="161" t="s">
        <v>1238</v>
      </c>
      <c r="Z31" s="161" t="s">
        <v>1239</v>
      </c>
      <c r="AA31" s="311" t="s">
        <v>229</v>
      </c>
      <c r="AB31" s="313"/>
      <c r="AC31" s="311" t="s">
        <v>229</v>
      </c>
      <c r="AD31" s="298"/>
      <c r="AE31" s="312"/>
    </row>
    <row r="32" spans="1:31" s="109" customFormat="1" ht="38.25">
      <c r="A32" s="158">
        <v>13</v>
      </c>
      <c r="B32" s="158" t="s">
        <v>404</v>
      </c>
      <c r="C32" s="158" t="s">
        <v>405</v>
      </c>
      <c r="D32" s="158">
        <v>208</v>
      </c>
      <c r="E32" s="165" t="s">
        <v>191</v>
      </c>
      <c r="F32" s="158" t="s">
        <v>406</v>
      </c>
      <c r="G32" s="158"/>
      <c r="H32" s="158"/>
      <c r="I32" s="158"/>
      <c r="J32" s="158">
        <v>2004</v>
      </c>
      <c r="K32" s="158">
        <v>2004</v>
      </c>
      <c r="L32" s="158"/>
      <c r="M32" s="158"/>
      <c r="N32" s="158"/>
      <c r="O32" s="158">
        <v>13</v>
      </c>
      <c r="P32" s="158"/>
      <c r="Q32" s="158" t="s">
        <v>165</v>
      </c>
      <c r="R32" s="158"/>
      <c r="S32" s="158"/>
      <c r="T32" s="319">
        <v>21500</v>
      </c>
      <c r="U32" s="158"/>
      <c r="V32" s="158"/>
      <c r="W32" s="161" t="s">
        <v>1238</v>
      </c>
      <c r="X32" s="161" t="s">
        <v>1239</v>
      </c>
      <c r="Y32" s="161" t="s">
        <v>1238</v>
      </c>
      <c r="Z32" s="161" t="s">
        <v>1239</v>
      </c>
      <c r="AA32" s="311" t="s">
        <v>229</v>
      </c>
      <c r="AB32" s="312"/>
      <c r="AC32" s="311" t="s">
        <v>229</v>
      </c>
      <c r="AD32" s="298"/>
      <c r="AE32" s="312"/>
    </row>
    <row r="33" spans="1:31" s="109" customFormat="1" ht="42" customHeight="1">
      <c r="A33" s="158">
        <v>14</v>
      </c>
      <c r="B33" s="158" t="s">
        <v>409</v>
      </c>
      <c r="C33" s="158" t="s">
        <v>410</v>
      </c>
      <c r="D33" s="158" t="s">
        <v>411</v>
      </c>
      <c r="E33" s="161" t="s">
        <v>412</v>
      </c>
      <c r="F33" s="158" t="s">
        <v>413</v>
      </c>
      <c r="G33" s="158"/>
      <c r="H33" s="158"/>
      <c r="I33" s="158">
        <v>2198</v>
      </c>
      <c r="J33" s="158">
        <v>2013</v>
      </c>
      <c r="K33" s="158">
        <v>2013</v>
      </c>
      <c r="L33" s="163">
        <v>44259</v>
      </c>
      <c r="M33" s="158">
        <v>7</v>
      </c>
      <c r="N33" s="158"/>
      <c r="O33" s="158">
        <v>14</v>
      </c>
      <c r="P33" s="158">
        <v>3300</v>
      </c>
      <c r="Q33" s="158" t="s">
        <v>165</v>
      </c>
      <c r="R33" s="158">
        <v>117600</v>
      </c>
      <c r="S33" s="158"/>
      <c r="T33" s="35">
        <v>51000</v>
      </c>
      <c r="U33" s="158"/>
      <c r="V33" s="158"/>
      <c r="W33" s="161" t="s">
        <v>1214</v>
      </c>
      <c r="X33" s="161" t="s">
        <v>1215</v>
      </c>
      <c r="Y33" s="161" t="s">
        <v>1214</v>
      </c>
      <c r="Z33" s="161" t="s">
        <v>1215</v>
      </c>
      <c r="AA33" s="311" t="s">
        <v>229</v>
      </c>
      <c r="AB33" s="311" t="s">
        <v>229</v>
      </c>
      <c r="AC33" s="311" t="s">
        <v>229</v>
      </c>
      <c r="AD33" s="298"/>
      <c r="AE33" s="315"/>
    </row>
    <row r="34" spans="1:31" s="109" customFormat="1" ht="48" customHeight="1">
      <c r="A34" s="158">
        <v>15</v>
      </c>
      <c r="B34" s="158" t="s">
        <v>409</v>
      </c>
      <c r="C34" s="158" t="s">
        <v>410</v>
      </c>
      <c r="D34" s="158" t="s">
        <v>414</v>
      </c>
      <c r="E34" s="161" t="s">
        <v>415</v>
      </c>
      <c r="F34" s="158" t="s">
        <v>413</v>
      </c>
      <c r="G34" s="158"/>
      <c r="H34" s="158"/>
      <c r="I34" s="158">
        <v>2198</v>
      </c>
      <c r="J34" s="158">
        <v>2013</v>
      </c>
      <c r="K34" s="158">
        <v>2013</v>
      </c>
      <c r="L34" s="163"/>
      <c r="M34" s="158">
        <v>7</v>
      </c>
      <c r="N34" s="158"/>
      <c r="O34" s="158">
        <v>15</v>
      </c>
      <c r="P34" s="158">
        <v>3300</v>
      </c>
      <c r="Q34" s="158" t="s">
        <v>165</v>
      </c>
      <c r="R34" s="158">
        <v>132500</v>
      </c>
      <c r="S34" s="158"/>
      <c r="T34" s="35">
        <v>52000</v>
      </c>
      <c r="U34" s="158"/>
      <c r="V34" s="158"/>
      <c r="W34" s="203" t="s">
        <v>1216</v>
      </c>
      <c r="X34" s="161" t="s">
        <v>1217</v>
      </c>
      <c r="Y34" s="203" t="s">
        <v>1216</v>
      </c>
      <c r="Z34" s="161" t="s">
        <v>1217</v>
      </c>
      <c r="AA34" s="311" t="s">
        <v>229</v>
      </c>
      <c r="AB34" s="316" t="s">
        <v>229</v>
      </c>
      <c r="AC34" s="311" t="s">
        <v>229</v>
      </c>
      <c r="AD34" s="298"/>
      <c r="AE34" s="315"/>
    </row>
    <row r="35" spans="1:31" s="109" customFormat="1" ht="45" customHeight="1">
      <c r="A35" s="158">
        <v>16</v>
      </c>
      <c r="B35" s="39" t="s">
        <v>416</v>
      </c>
      <c r="C35" s="39" t="s">
        <v>417</v>
      </c>
      <c r="D35" s="39" t="s">
        <v>418</v>
      </c>
      <c r="E35" s="111" t="s">
        <v>419</v>
      </c>
      <c r="F35" s="39" t="s">
        <v>420</v>
      </c>
      <c r="G35" s="128" t="s">
        <v>191</v>
      </c>
      <c r="H35" s="128" t="s">
        <v>191</v>
      </c>
      <c r="I35" s="39">
        <v>1461</v>
      </c>
      <c r="J35" s="39">
        <v>2016</v>
      </c>
      <c r="K35" s="39" t="s">
        <v>421</v>
      </c>
      <c r="L35" s="39"/>
      <c r="M35" s="39">
        <v>5</v>
      </c>
      <c r="N35" s="39" t="s">
        <v>191</v>
      </c>
      <c r="O35" s="158">
        <v>16</v>
      </c>
      <c r="P35" s="39">
        <v>1950</v>
      </c>
      <c r="Q35" s="39" t="s">
        <v>165</v>
      </c>
      <c r="R35" s="194">
        <v>78350</v>
      </c>
      <c r="S35" s="128" t="s">
        <v>191</v>
      </c>
      <c r="T35" s="35">
        <v>33000</v>
      </c>
      <c r="U35" s="128" t="s">
        <v>191</v>
      </c>
      <c r="V35" s="128" t="s">
        <v>191</v>
      </c>
      <c r="W35" s="111" t="s">
        <v>1218</v>
      </c>
      <c r="X35" s="111" t="s">
        <v>1219</v>
      </c>
      <c r="Y35" s="111" t="s">
        <v>1218</v>
      </c>
      <c r="Z35" s="111" t="s">
        <v>1219</v>
      </c>
      <c r="AA35" s="91" t="s">
        <v>229</v>
      </c>
      <c r="AB35" s="91" t="s">
        <v>229</v>
      </c>
      <c r="AC35" s="91" t="s">
        <v>229</v>
      </c>
      <c r="AD35" s="298"/>
      <c r="AE35" s="317"/>
    </row>
    <row r="36" spans="1:31" s="109" customFormat="1" ht="48.75" customHeight="1">
      <c r="A36" s="306">
        <v>17</v>
      </c>
      <c r="B36" s="196" t="s">
        <v>416</v>
      </c>
      <c r="C36" s="196" t="s">
        <v>422</v>
      </c>
      <c r="D36" s="196" t="s">
        <v>423</v>
      </c>
      <c r="E36" s="197" t="s">
        <v>424</v>
      </c>
      <c r="F36" s="196" t="s">
        <v>420</v>
      </c>
      <c r="G36" s="198" t="s">
        <v>191</v>
      </c>
      <c r="H36" s="198" t="s">
        <v>191</v>
      </c>
      <c r="I36" s="196">
        <v>1461</v>
      </c>
      <c r="J36" s="196">
        <v>2015</v>
      </c>
      <c r="K36" s="196" t="s">
        <v>425</v>
      </c>
      <c r="L36" s="196"/>
      <c r="M36" s="196">
        <v>5</v>
      </c>
      <c r="N36" s="196" t="s">
        <v>191</v>
      </c>
      <c r="O36" s="306">
        <v>17</v>
      </c>
      <c r="P36" s="196">
        <v>1950</v>
      </c>
      <c r="Q36" s="196" t="s">
        <v>165</v>
      </c>
      <c r="R36" s="199">
        <v>88500</v>
      </c>
      <c r="S36" s="198" t="s">
        <v>191</v>
      </c>
      <c r="T36" s="321">
        <v>30500</v>
      </c>
      <c r="U36" s="198" t="s">
        <v>191</v>
      </c>
      <c r="V36" s="198" t="s">
        <v>191</v>
      </c>
      <c r="W36" s="111" t="s">
        <v>1218</v>
      </c>
      <c r="X36" s="111" t="s">
        <v>1219</v>
      </c>
      <c r="Y36" s="111" t="s">
        <v>1218</v>
      </c>
      <c r="Z36" s="111" t="s">
        <v>1219</v>
      </c>
      <c r="AA36" s="338" t="s">
        <v>229</v>
      </c>
      <c r="AB36" s="338" t="s">
        <v>229</v>
      </c>
      <c r="AC36" s="338" t="s">
        <v>229</v>
      </c>
      <c r="AD36" s="309"/>
      <c r="AE36" s="461"/>
    </row>
    <row r="37" spans="1:31" s="462" customFormat="1" ht="63.75">
      <c r="A37" s="311">
        <v>18</v>
      </c>
      <c r="B37" s="39" t="s">
        <v>1088</v>
      </c>
      <c r="C37" s="39" t="s">
        <v>1089</v>
      </c>
      <c r="D37" s="200" t="s">
        <v>1090</v>
      </c>
      <c r="E37" s="201" t="s">
        <v>1087</v>
      </c>
      <c r="F37" s="39" t="s">
        <v>1091</v>
      </c>
      <c r="G37" s="128"/>
      <c r="H37" s="128"/>
      <c r="I37" s="39"/>
      <c r="J37" s="39">
        <v>2020</v>
      </c>
      <c r="K37" s="39" t="s">
        <v>1092</v>
      </c>
      <c r="L37" s="39"/>
      <c r="M37" s="39"/>
      <c r="N37" s="39"/>
      <c r="O37" s="311">
        <v>18</v>
      </c>
      <c r="P37" s="39"/>
      <c r="Q37" s="39" t="s">
        <v>165</v>
      </c>
      <c r="R37" s="202"/>
      <c r="S37" s="128"/>
      <c r="T37" s="35">
        <v>69700</v>
      </c>
      <c r="U37" s="128"/>
      <c r="V37" s="128"/>
      <c r="W37" s="111" t="s">
        <v>1220</v>
      </c>
      <c r="X37" s="111" t="s">
        <v>1221</v>
      </c>
      <c r="Y37" s="111" t="s">
        <v>1220</v>
      </c>
      <c r="Z37" s="111" t="s">
        <v>1221</v>
      </c>
      <c r="AA37" s="39" t="s">
        <v>6</v>
      </c>
      <c r="AB37" s="300"/>
      <c r="AC37" s="91" t="s">
        <v>229</v>
      </c>
      <c r="AD37" s="298"/>
      <c r="AE37" s="317"/>
    </row>
    <row r="38" spans="1:31" ht="18.75" customHeight="1">
      <c r="A38" s="511" t="s">
        <v>716</v>
      </c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3"/>
      <c r="O38" s="68"/>
      <c r="P38" s="69"/>
      <c r="Q38" s="69"/>
      <c r="R38" s="69"/>
      <c r="S38" s="69"/>
      <c r="T38" s="69"/>
      <c r="U38" s="69"/>
      <c r="V38" s="70"/>
      <c r="W38" s="70"/>
      <c r="X38" s="70"/>
      <c r="Y38" s="70"/>
      <c r="Z38" s="305"/>
      <c r="AA38" s="70"/>
      <c r="AB38" s="70"/>
      <c r="AC38" s="70"/>
      <c r="AD38" s="70"/>
      <c r="AE38" s="70"/>
    </row>
    <row r="39" spans="1:31" ht="44.25" customHeight="1">
      <c r="A39" s="2">
        <v>1</v>
      </c>
      <c r="B39" s="128" t="s">
        <v>702</v>
      </c>
      <c r="C39" s="128" t="s">
        <v>712</v>
      </c>
      <c r="D39" s="128" t="s">
        <v>711</v>
      </c>
      <c r="E39" s="153" t="s">
        <v>710</v>
      </c>
      <c r="F39" s="128" t="s">
        <v>420</v>
      </c>
      <c r="G39" s="128" t="s">
        <v>191</v>
      </c>
      <c r="H39" s="128" t="s">
        <v>191</v>
      </c>
      <c r="I39" s="128">
        <v>1108</v>
      </c>
      <c r="J39" s="128">
        <v>1998</v>
      </c>
      <c r="K39" s="128" t="s">
        <v>709</v>
      </c>
      <c r="L39" s="128" t="s">
        <v>191</v>
      </c>
      <c r="M39" s="128">
        <v>5</v>
      </c>
      <c r="N39" s="128" t="s">
        <v>191</v>
      </c>
      <c r="O39" s="104">
        <v>1</v>
      </c>
      <c r="P39" s="128" t="s">
        <v>191</v>
      </c>
      <c r="Q39" s="128" t="s">
        <v>165</v>
      </c>
      <c r="R39" s="128" t="s">
        <v>191</v>
      </c>
      <c r="S39" s="128" t="s">
        <v>191</v>
      </c>
      <c r="T39" s="151" t="s">
        <v>191</v>
      </c>
      <c r="U39" s="128" t="s">
        <v>191</v>
      </c>
      <c r="V39" s="128" t="s">
        <v>191</v>
      </c>
      <c r="W39" s="153" t="s">
        <v>1222</v>
      </c>
      <c r="X39" s="153" t="s">
        <v>1223</v>
      </c>
      <c r="Y39" s="128" t="s">
        <v>191</v>
      </c>
      <c r="Z39" s="205" t="s">
        <v>191</v>
      </c>
      <c r="AA39" s="128" t="s">
        <v>229</v>
      </c>
      <c r="AB39" s="296"/>
      <c r="AC39" s="296"/>
      <c r="AD39" s="296"/>
      <c r="AE39" s="299"/>
    </row>
    <row r="40" spans="1:31" ht="48" customHeight="1">
      <c r="A40" s="2">
        <v>2</v>
      </c>
      <c r="B40" s="154" t="s">
        <v>708</v>
      </c>
      <c r="C40" s="154" t="s">
        <v>707</v>
      </c>
      <c r="D40" s="154" t="s">
        <v>706</v>
      </c>
      <c r="E40" s="153" t="s">
        <v>705</v>
      </c>
      <c r="F40" s="154" t="s">
        <v>446</v>
      </c>
      <c r="G40" s="128" t="s">
        <v>191</v>
      </c>
      <c r="H40" s="128" t="s">
        <v>191</v>
      </c>
      <c r="I40" s="154">
        <v>1900</v>
      </c>
      <c r="J40" s="154">
        <v>1996</v>
      </c>
      <c r="K40" s="128" t="s">
        <v>191</v>
      </c>
      <c r="L40" s="128" t="s">
        <v>191</v>
      </c>
      <c r="M40" s="154">
        <v>5</v>
      </c>
      <c r="N40" s="128" t="s">
        <v>191</v>
      </c>
      <c r="O40" s="39">
        <v>2</v>
      </c>
      <c r="P40" s="128" t="s">
        <v>191</v>
      </c>
      <c r="Q40" s="128" t="s">
        <v>165</v>
      </c>
      <c r="R40" s="128" t="s">
        <v>191</v>
      </c>
      <c r="S40" s="128" t="s">
        <v>191</v>
      </c>
      <c r="T40" s="151" t="s">
        <v>191</v>
      </c>
      <c r="U40" s="128" t="s">
        <v>191</v>
      </c>
      <c r="V40" s="128" t="s">
        <v>191</v>
      </c>
      <c r="W40" s="153" t="s">
        <v>1224</v>
      </c>
      <c r="X40" s="153" t="s">
        <v>1225</v>
      </c>
      <c r="Y40" s="128" t="s">
        <v>191</v>
      </c>
      <c r="Z40" s="205" t="s">
        <v>191</v>
      </c>
      <c r="AA40" s="128" t="s">
        <v>229</v>
      </c>
      <c r="AB40" s="296"/>
      <c r="AC40" s="297"/>
      <c r="AD40" s="297"/>
      <c r="AE40" s="299"/>
    </row>
    <row r="41" spans="1:31" ht="52.5" customHeight="1">
      <c r="A41" s="2">
        <v>3</v>
      </c>
      <c r="B41" s="154" t="s">
        <v>223</v>
      </c>
      <c r="C41" s="154"/>
      <c r="D41" s="154">
        <v>79354</v>
      </c>
      <c r="E41" s="153" t="s">
        <v>704</v>
      </c>
      <c r="F41" s="154" t="s">
        <v>703</v>
      </c>
      <c r="G41" s="128" t="s">
        <v>191</v>
      </c>
      <c r="H41" s="128" t="s">
        <v>191</v>
      </c>
      <c r="I41" s="154">
        <v>2502</v>
      </c>
      <c r="J41" s="154">
        <v>1994</v>
      </c>
      <c r="K41" s="128" t="s">
        <v>191</v>
      </c>
      <c r="L41" s="128" t="s">
        <v>191</v>
      </c>
      <c r="M41" s="154">
        <v>1</v>
      </c>
      <c r="N41" s="128" t="s">
        <v>191</v>
      </c>
      <c r="O41" s="39">
        <v>3</v>
      </c>
      <c r="P41" s="128" t="s">
        <v>191</v>
      </c>
      <c r="Q41" s="128" t="s">
        <v>165</v>
      </c>
      <c r="R41" s="128" t="s">
        <v>191</v>
      </c>
      <c r="S41" s="128" t="s">
        <v>191</v>
      </c>
      <c r="T41" s="151" t="s">
        <v>191</v>
      </c>
      <c r="U41" s="128" t="s">
        <v>191</v>
      </c>
      <c r="V41" s="128" t="s">
        <v>191</v>
      </c>
      <c r="W41" s="153" t="s">
        <v>1224</v>
      </c>
      <c r="X41" s="153" t="s">
        <v>1225</v>
      </c>
      <c r="Y41" s="128" t="s">
        <v>191</v>
      </c>
      <c r="Z41" s="205" t="s">
        <v>191</v>
      </c>
      <c r="AA41" s="128" t="s">
        <v>229</v>
      </c>
      <c r="AB41" s="296"/>
      <c r="AC41" s="297"/>
      <c r="AD41" s="297"/>
      <c r="AE41" s="299"/>
    </row>
    <row r="42" spans="1:31" s="10" customFormat="1" ht="44.25" customHeight="1">
      <c r="A42" s="2">
        <v>1</v>
      </c>
      <c r="B42" s="128" t="s">
        <v>702</v>
      </c>
      <c r="C42" s="128" t="s">
        <v>701</v>
      </c>
      <c r="D42" s="128" t="s">
        <v>700</v>
      </c>
      <c r="E42" s="153" t="s">
        <v>699</v>
      </c>
      <c r="F42" s="128" t="s">
        <v>690</v>
      </c>
      <c r="G42" s="128" t="s">
        <v>191</v>
      </c>
      <c r="H42" s="128" t="s">
        <v>191</v>
      </c>
      <c r="I42" s="128">
        <v>1368</v>
      </c>
      <c r="J42" s="128">
        <v>2008</v>
      </c>
      <c r="K42" s="128" t="s">
        <v>698</v>
      </c>
      <c r="L42" s="152">
        <v>44266</v>
      </c>
      <c r="M42" s="128">
        <v>5</v>
      </c>
      <c r="N42" s="128" t="s">
        <v>191</v>
      </c>
      <c r="O42" s="39">
        <v>4</v>
      </c>
      <c r="P42" s="128" t="s">
        <v>697</v>
      </c>
      <c r="Q42" s="128" t="s">
        <v>165</v>
      </c>
      <c r="R42" s="128" t="s">
        <v>191</v>
      </c>
      <c r="S42" s="128" t="s">
        <v>696</v>
      </c>
      <c r="T42" s="151" t="s">
        <v>191</v>
      </c>
      <c r="U42" s="128" t="s">
        <v>695</v>
      </c>
      <c r="V42" s="128" t="s">
        <v>191</v>
      </c>
      <c r="W42" s="153" t="s">
        <v>1226</v>
      </c>
      <c r="X42" s="153" t="s">
        <v>1227</v>
      </c>
      <c r="Y42" s="128" t="s">
        <v>191</v>
      </c>
      <c r="Z42" s="205" t="s">
        <v>191</v>
      </c>
      <c r="AA42" s="128" t="s">
        <v>229</v>
      </c>
      <c r="AB42" s="128" t="s">
        <v>229</v>
      </c>
      <c r="AC42" s="297"/>
      <c r="AD42" s="128" t="s">
        <v>1242</v>
      </c>
      <c r="AE42" s="298"/>
    </row>
    <row r="43" spans="1:31" s="10" customFormat="1" ht="41.25" customHeight="1">
      <c r="A43" s="2">
        <v>2</v>
      </c>
      <c r="B43" s="128" t="s">
        <v>694</v>
      </c>
      <c r="C43" s="128" t="s">
        <v>693</v>
      </c>
      <c r="D43" s="128" t="s">
        <v>692</v>
      </c>
      <c r="E43" s="153" t="s">
        <v>691</v>
      </c>
      <c r="F43" s="128" t="s">
        <v>690</v>
      </c>
      <c r="G43" s="128" t="s">
        <v>191</v>
      </c>
      <c r="H43" s="128" t="s">
        <v>191</v>
      </c>
      <c r="I43" s="128">
        <v>2500</v>
      </c>
      <c r="J43" s="128">
        <v>1997</v>
      </c>
      <c r="K43" s="128" t="s">
        <v>689</v>
      </c>
      <c r="L43" s="152"/>
      <c r="M43" s="128">
        <v>9</v>
      </c>
      <c r="N43" s="128" t="s">
        <v>191</v>
      </c>
      <c r="O43" s="39">
        <v>5</v>
      </c>
      <c r="P43" s="128" t="s">
        <v>688</v>
      </c>
      <c r="Q43" s="128" t="s">
        <v>165</v>
      </c>
      <c r="R43" s="128" t="s">
        <v>191</v>
      </c>
      <c r="S43" s="128" t="s">
        <v>191</v>
      </c>
      <c r="T43" s="151" t="s">
        <v>191</v>
      </c>
      <c r="U43" s="128" t="s">
        <v>191</v>
      </c>
      <c r="V43" s="128" t="s">
        <v>191</v>
      </c>
      <c r="W43" s="153" t="s">
        <v>1228</v>
      </c>
      <c r="X43" s="153" t="s">
        <v>1229</v>
      </c>
      <c r="Y43" s="128" t="s">
        <v>191</v>
      </c>
      <c r="Z43" s="128" t="s">
        <v>191</v>
      </c>
      <c r="AA43" s="128" t="s">
        <v>229</v>
      </c>
      <c r="AB43" s="128" t="s">
        <v>229</v>
      </c>
      <c r="AC43" s="297"/>
      <c r="AD43" s="128" t="s">
        <v>1242</v>
      </c>
      <c r="AE43" s="298"/>
    </row>
    <row r="44" spans="1:31" s="10" customFormat="1" ht="45" customHeight="1">
      <c r="A44" s="2">
        <v>3</v>
      </c>
      <c r="B44" s="128" t="s">
        <v>687</v>
      </c>
      <c r="C44" s="128" t="s">
        <v>686</v>
      </c>
      <c r="D44" s="128">
        <v>431672</v>
      </c>
      <c r="E44" s="153" t="s">
        <v>685</v>
      </c>
      <c r="F44" s="128" t="s">
        <v>395</v>
      </c>
      <c r="G44" s="128" t="s">
        <v>191</v>
      </c>
      <c r="H44" s="128" t="s">
        <v>191</v>
      </c>
      <c r="I44" s="128">
        <v>1960</v>
      </c>
      <c r="J44" s="128">
        <v>1989</v>
      </c>
      <c r="K44" s="152">
        <v>32568</v>
      </c>
      <c r="L44" s="128" t="s">
        <v>191</v>
      </c>
      <c r="M44" s="128">
        <v>1</v>
      </c>
      <c r="N44" s="128" t="s">
        <v>191</v>
      </c>
      <c r="O44" s="39">
        <v>6</v>
      </c>
      <c r="P44" s="128" t="s">
        <v>191</v>
      </c>
      <c r="Q44" s="128" t="s">
        <v>165</v>
      </c>
      <c r="R44" s="128" t="s">
        <v>191</v>
      </c>
      <c r="S44" s="128" t="s">
        <v>191</v>
      </c>
      <c r="T44" s="151" t="s">
        <v>191</v>
      </c>
      <c r="U44" s="128" t="s">
        <v>191</v>
      </c>
      <c r="V44" s="128" t="s">
        <v>191</v>
      </c>
      <c r="W44" s="153" t="s">
        <v>1230</v>
      </c>
      <c r="X44" s="153" t="s">
        <v>1231</v>
      </c>
      <c r="Y44" s="128" t="s">
        <v>191</v>
      </c>
      <c r="Z44" s="128" t="s">
        <v>191</v>
      </c>
      <c r="AA44" s="128" t="s">
        <v>229</v>
      </c>
      <c r="AB44" s="128" t="s">
        <v>229</v>
      </c>
      <c r="AC44" s="297"/>
      <c r="AD44" s="297"/>
      <c r="AE44" s="298"/>
    </row>
    <row r="45" spans="1:31" ht="18.75" customHeight="1">
      <c r="A45" s="493" t="s">
        <v>1094</v>
      </c>
      <c r="B45" s="493"/>
      <c r="C45" s="493"/>
      <c r="D45" s="493"/>
      <c r="E45" s="493"/>
      <c r="F45" s="493"/>
      <c r="G45" s="493"/>
      <c r="H45" s="493"/>
      <c r="I45" s="493"/>
      <c r="J45" s="493"/>
      <c r="K45" s="493"/>
      <c r="L45" s="493"/>
      <c r="M45" s="493"/>
      <c r="N45" s="493"/>
      <c r="O45" s="61"/>
      <c r="P45" s="60"/>
      <c r="Q45" s="60"/>
      <c r="R45" s="60"/>
      <c r="S45" s="60"/>
      <c r="T45" s="60"/>
      <c r="U45" s="60"/>
      <c r="V45" s="67"/>
      <c r="W45" s="67"/>
      <c r="X45" s="67"/>
      <c r="Y45" s="67"/>
      <c r="Z45" s="67"/>
      <c r="AA45" s="67"/>
      <c r="AB45" s="67"/>
      <c r="AC45" s="67"/>
      <c r="AD45" s="67"/>
      <c r="AE45" s="67"/>
    </row>
    <row r="46" spans="1:31" s="109" customFormat="1" ht="42.75" customHeight="1">
      <c r="A46" s="399">
        <v>1</v>
      </c>
      <c r="B46" s="99" t="s">
        <v>1144</v>
      </c>
      <c r="C46" s="99" t="s">
        <v>1145</v>
      </c>
      <c r="D46" s="99" t="s">
        <v>1243</v>
      </c>
      <c r="E46" s="400" t="s">
        <v>1146</v>
      </c>
      <c r="F46" s="99" t="s">
        <v>420</v>
      </c>
      <c r="G46" s="99"/>
      <c r="H46" s="99"/>
      <c r="I46" s="99">
        <v>1995</v>
      </c>
      <c r="J46" s="99">
        <v>2012</v>
      </c>
      <c r="K46" s="99" t="s">
        <v>1147</v>
      </c>
      <c r="L46" s="99"/>
      <c r="M46" s="99">
        <v>9</v>
      </c>
      <c r="N46" s="99" t="s">
        <v>1148</v>
      </c>
      <c r="O46" s="99">
        <v>1</v>
      </c>
      <c r="P46" s="99">
        <v>3055</v>
      </c>
      <c r="Q46" s="99" t="s">
        <v>165</v>
      </c>
      <c r="R46" s="429">
        <v>68000</v>
      </c>
      <c r="S46" s="99" t="s">
        <v>166</v>
      </c>
      <c r="T46" s="401">
        <v>35700</v>
      </c>
      <c r="U46" s="99"/>
      <c r="V46" s="99"/>
      <c r="W46" s="400" t="s">
        <v>1220</v>
      </c>
      <c r="X46" s="400" t="s">
        <v>1221</v>
      </c>
      <c r="Y46" s="400" t="s">
        <v>1220</v>
      </c>
      <c r="Z46" s="400" t="s">
        <v>1221</v>
      </c>
      <c r="AA46" s="99" t="s">
        <v>229</v>
      </c>
      <c r="AB46" s="99" t="s">
        <v>229</v>
      </c>
      <c r="AC46" s="99" t="s">
        <v>229</v>
      </c>
      <c r="AD46" s="128" t="s">
        <v>1242</v>
      </c>
      <c r="AE46" s="298"/>
    </row>
    <row r="47" ht="12.75">
      <c r="A47" t="s">
        <v>96</v>
      </c>
    </row>
  </sheetData>
  <sheetProtection/>
  <mergeCells count="32">
    <mergeCell ref="S9:S11"/>
    <mergeCell ref="T9:T11"/>
    <mergeCell ref="U9:V10"/>
    <mergeCell ref="W9:X10"/>
    <mergeCell ref="Y9:Z10"/>
    <mergeCell ref="AE9:AE11"/>
    <mergeCell ref="AA9:AD10"/>
    <mergeCell ref="K7:L7"/>
    <mergeCell ref="A8:L8"/>
    <mergeCell ref="I9:I11"/>
    <mergeCell ref="G9:H10"/>
    <mergeCell ref="L9:L11"/>
    <mergeCell ref="M9:M11"/>
    <mergeCell ref="A9:A11"/>
    <mergeCell ref="B9:B11"/>
    <mergeCell ref="C9:C11"/>
    <mergeCell ref="D9:D11"/>
    <mergeCell ref="R9:R11"/>
    <mergeCell ref="A38:N38"/>
    <mergeCell ref="A14:N14"/>
    <mergeCell ref="A17:N17"/>
    <mergeCell ref="A19:N19"/>
    <mergeCell ref="J9:J11"/>
    <mergeCell ref="K9:K11"/>
    <mergeCell ref="F9:F11"/>
    <mergeCell ref="E9:E11"/>
    <mergeCell ref="A45:N45"/>
    <mergeCell ref="O9:O11"/>
    <mergeCell ref="A12:N12"/>
    <mergeCell ref="N9:N11"/>
    <mergeCell ref="P9:P11"/>
    <mergeCell ref="Q9:Q11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42" r:id="rId4"/>
  <headerFooter alignWithMargins="0">
    <oddFooter>&amp;CStrona &amp;P z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4"/>
  <sheetViews>
    <sheetView view="pageBreakPreview" zoomScale="90" zoomScaleSheetLayoutView="90" zoomScalePageLayoutView="0" workbookViewId="0" topLeftCell="A4">
      <selection activeCell="D34" sqref="D34"/>
    </sheetView>
  </sheetViews>
  <sheetFormatPr defaultColWidth="9.140625" defaultRowHeight="12.75"/>
  <cols>
    <col min="1" max="1" width="13.57421875" style="44" customWidth="1"/>
    <col min="2" max="2" width="19.28125" style="44" customWidth="1"/>
    <col min="3" max="3" width="15.421875" style="45" customWidth="1"/>
    <col min="4" max="4" width="55.421875" style="57" customWidth="1"/>
    <col min="5" max="16384" width="9.140625" style="44" customWidth="1"/>
  </cols>
  <sheetData>
    <row r="7" spans="1:4" ht="12.75">
      <c r="A7" s="42" t="s">
        <v>162</v>
      </c>
      <c r="B7" s="43"/>
      <c r="C7" s="58"/>
      <c r="D7" s="62"/>
    </row>
    <row r="9" spans="1:4" ht="12.75">
      <c r="A9" s="529" t="s">
        <v>1</v>
      </c>
      <c r="B9" s="529"/>
      <c r="C9" s="529"/>
      <c r="D9" s="529"/>
    </row>
    <row r="10" spans="1:4" ht="38.25">
      <c r="A10" s="207" t="s">
        <v>2</v>
      </c>
      <c r="B10" s="207" t="s">
        <v>1097</v>
      </c>
      <c r="C10" s="334" t="s">
        <v>3</v>
      </c>
      <c r="D10" s="207" t="s">
        <v>4</v>
      </c>
    </row>
    <row r="11" spans="1:4" ht="12.75">
      <c r="A11" s="528" t="s">
        <v>1112</v>
      </c>
      <c r="B11" s="528"/>
      <c r="C11" s="528"/>
      <c r="D11" s="528"/>
    </row>
    <row r="12" spans="1:4" ht="12.75">
      <c r="A12" s="530" t="s">
        <v>1113</v>
      </c>
      <c r="B12" s="530"/>
      <c r="C12" s="530"/>
      <c r="D12" s="530"/>
    </row>
    <row r="13" spans="1:4" ht="12.75">
      <c r="A13" s="528" t="s">
        <v>1114</v>
      </c>
      <c r="B13" s="528"/>
      <c r="C13" s="528"/>
      <c r="D13" s="528"/>
    </row>
    <row r="14" spans="1:4" ht="25.5">
      <c r="A14" s="336">
        <v>43814</v>
      </c>
      <c r="B14" s="91" t="s">
        <v>1098</v>
      </c>
      <c r="C14" s="337">
        <v>254.61</v>
      </c>
      <c r="D14" s="91" t="s">
        <v>1102</v>
      </c>
    </row>
    <row r="15" spans="1:4" ht="12.75">
      <c r="A15" s="336">
        <v>43814</v>
      </c>
      <c r="B15" s="91" t="s">
        <v>1098</v>
      </c>
      <c r="C15" s="337">
        <v>383.76</v>
      </c>
      <c r="D15" s="91" t="s">
        <v>1103</v>
      </c>
    </row>
    <row r="16" spans="1:8" s="3" customFormat="1" ht="14.25" customHeight="1">
      <c r="A16" s="528" t="s">
        <v>1115</v>
      </c>
      <c r="B16" s="528"/>
      <c r="C16" s="528"/>
      <c r="D16" s="528"/>
      <c r="E16" s="15"/>
      <c r="F16" s="15"/>
      <c r="G16" s="15"/>
      <c r="H16" s="15"/>
    </row>
    <row r="17" spans="1:4" ht="38.25">
      <c r="A17" s="336">
        <v>43189</v>
      </c>
      <c r="B17" s="91" t="s">
        <v>1098</v>
      </c>
      <c r="C17" s="337">
        <v>3629.73</v>
      </c>
      <c r="D17" s="91" t="s">
        <v>1111</v>
      </c>
    </row>
    <row r="18" spans="1:4" ht="12.75">
      <c r="A18" s="336">
        <v>43231</v>
      </c>
      <c r="B18" s="91" t="s">
        <v>1099</v>
      </c>
      <c r="C18" s="342">
        <v>3039.31</v>
      </c>
      <c r="D18" s="39" t="s">
        <v>1119</v>
      </c>
    </row>
    <row r="19" spans="1:4" ht="12.75">
      <c r="A19" s="528" t="s">
        <v>1116</v>
      </c>
      <c r="B19" s="528"/>
      <c r="C19" s="528"/>
      <c r="D19" s="528"/>
    </row>
    <row r="20" spans="1:4" ht="12.75">
      <c r="A20" s="336">
        <v>42815</v>
      </c>
      <c r="B20" s="91" t="s">
        <v>1099</v>
      </c>
      <c r="C20" s="337">
        <v>1433</v>
      </c>
      <c r="D20" s="91" t="s">
        <v>1104</v>
      </c>
    </row>
    <row r="21" spans="1:4" ht="25.5">
      <c r="A21" s="336">
        <v>42921</v>
      </c>
      <c r="B21" s="91" t="s">
        <v>1099</v>
      </c>
      <c r="C21" s="337">
        <v>1845</v>
      </c>
      <c r="D21" s="91" t="s">
        <v>1105</v>
      </c>
    </row>
    <row r="22" spans="1:4" ht="25.5">
      <c r="A22" s="336">
        <v>43022</v>
      </c>
      <c r="B22" s="91" t="s">
        <v>1100</v>
      </c>
      <c r="C22" s="337">
        <v>21697.1</v>
      </c>
      <c r="D22" s="39" t="s">
        <v>1106</v>
      </c>
    </row>
    <row r="23" spans="1:4" ht="25.5">
      <c r="A23" s="336">
        <v>42899</v>
      </c>
      <c r="B23" s="91" t="s">
        <v>1100</v>
      </c>
      <c r="C23" s="337">
        <v>335</v>
      </c>
      <c r="D23" s="91" t="s">
        <v>1107</v>
      </c>
    </row>
    <row r="24" spans="1:8" s="3" customFormat="1" ht="22.5" customHeight="1" thickBot="1">
      <c r="A24" s="438">
        <v>42997</v>
      </c>
      <c r="B24" s="196" t="s">
        <v>95</v>
      </c>
      <c r="C24" s="339">
        <v>450</v>
      </c>
      <c r="D24" s="338" t="s">
        <v>1108</v>
      </c>
      <c r="E24" s="15"/>
      <c r="F24" s="15"/>
      <c r="G24" s="15"/>
      <c r="H24" s="15"/>
    </row>
    <row r="25" spans="1:4" ht="25.5">
      <c r="A25" s="442">
        <v>42899</v>
      </c>
      <c r="B25" s="443" t="s">
        <v>1101</v>
      </c>
      <c r="C25" s="444">
        <v>27396.6</v>
      </c>
      <c r="D25" s="445" t="s">
        <v>1109</v>
      </c>
    </row>
    <row r="26" spans="1:4" ht="12.75">
      <c r="A26" s="446">
        <v>42899</v>
      </c>
      <c r="B26" s="39" t="s">
        <v>95</v>
      </c>
      <c r="C26" s="337">
        <v>451.41</v>
      </c>
      <c r="D26" s="447" t="s">
        <v>1119</v>
      </c>
    </row>
    <row r="27" spans="1:4" ht="13.5" thickBot="1">
      <c r="A27" s="448">
        <v>42899</v>
      </c>
      <c r="B27" s="449" t="s">
        <v>1118</v>
      </c>
      <c r="C27" s="450">
        <v>15169.52</v>
      </c>
      <c r="D27" s="451" t="s">
        <v>1119</v>
      </c>
    </row>
    <row r="28" spans="1:4" ht="25.5">
      <c r="A28" s="439">
        <v>42803</v>
      </c>
      <c r="B28" s="440" t="s">
        <v>1100</v>
      </c>
      <c r="C28" s="441">
        <v>1777.35</v>
      </c>
      <c r="D28" s="440" t="s">
        <v>1110</v>
      </c>
    </row>
    <row r="29" spans="1:8" s="3" customFormat="1" ht="22.5" customHeight="1" thickBot="1">
      <c r="A29" s="336">
        <v>42803</v>
      </c>
      <c r="B29" s="338" t="s">
        <v>1099</v>
      </c>
      <c r="C29" s="339">
        <v>1906.5</v>
      </c>
      <c r="D29" s="91" t="s">
        <v>1110</v>
      </c>
      <c r="E29" s="15"/>
      <c r="F29" s="15"/>
      <c r="G29" s="15"/>
      <c r="H29" s="15"/>
    </row>
    <row r="30" spans="1:8" s="3" customFormat="1" ht="22.5" customHeight="1" thickBot="1">
      <c r="A30" s="340"/>
      <c r="B30" s="354" t="s">
        <v>0</v>
      </c>
      <c r="C30" s="353">
        <f>SUM(C14:C15,C17:C18,C20:C29)</f>
        <v>79768.89</v>
      </c>
      <c r="D30" s="341"/>
      <c r="E30" s="15"/>
      <c r="F30" s="15"/>
      <c r="G30" s="15"/>
      <c r="H30" s="15"/>
    </row>
    <row r="31" spans="1:8" s="3" customFormat="1" ht="22.5" customHeight="1">
      <c r="A31" s="331"/>
      <c r="B31"/>
      <c r="C31" s="46"/>
      <c r="D31" s="332"/>
      <c r="E31" s="15"/>
      <c r="F31" s="15"/>
      <c r="G31" s="15"/>
      <c r="H31" s="15"/>
    </row>
    <row r="32" ht="12.75">
      <c r="A32" s="333" t="s">
        <v>1178</v>
      </c>
    </row>
    <row r="34" ht="12.75">
      <c r="A34" t="s">
        <v>96</v>
      </c>
    </row>
  </sheetData>
  <sheetProtection/>
  <mergeCells count="6">
    <mergeCell ref="A13:D13"/>
    <mergeCell ref="A16:D16"/>
    <mergeCell ref="A19:D19"/>
    <mergeCell ref="A9:D9"/>
    <mergeCell ref="A11:D11"/>
    <mergeCell ref="A12:D1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2"/>
  <headerFooter alignWithMargins="0">
    <oddFooter>&amp;CStrona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34"/>
  <sheetViews>
    <sheetView view="pageBreakPreview" zoomScale="80" zoomScaleSheetLayoutView="80" zoomScalePageLayoutView="0" workbookViewId="0" topLeftCell="A1">
      <selection activeCell="E37" sqref="E37"/>
    </sheetView>
  </sheetViews>
  <sheetFormatPr defaultColWidth="9.140625" defaultRowHeight="12.75"/>
  <cols>
    <col min="1" max="1" width="5.8515625" style="55" customWidth="1"/>
    <col min="2" max="2" width="42.421875" style="0" customWidth="1"/>
    <col min="3" max="4" width="20.140625" style="46" customWidth="1"/>
  </cols>
  <sheetData>
    <row r="7" spans="2:4" ht="16.5">
      <c r="B7" s="8" t="s">
        <v>53</v>
      </c>
      <c r="D7" s="47"/>
    </row>
    <row r="8" spans="2:4" ht="12.75" customHeight="1">
      <c r="B8" s="531" t="s">
        <v>83</v>
      </c>
      <c r="C8" s="531"/>
      <c r="D8" s="531"/>
    </row>
    <row r="9" spans="1:4" ht="25.5">
      <c r="A9" s="87" t="s">
        <v>26</v>
      </c>
      <c r="B9" s="87" t="s">
        <v>23</v>
      </c>
      <c r="C9" s="85" t="s">
        <v>43</v>
      </c>
      <c r="D9" s="85" t="s">
        <v>22</v>
      </c>
    </row>
    <row r="10" spans="1:4" ht="26.25" customHeight="1">
      <c r="A10" s="37">
        <v>1</v>
      </c>
      <c r="B10" s="167" t="s">
        <v>107</v>
      </c>
      <c r="C10" s="35">
        <v>1282068.9400000002</v>
      </c>
      <c r="D10" s="35"/>
    </row>
    <row r="11" spans="1:4" s="6" customFormat="1" ht="26.25" customHeight="1">
      <c r="A11" s="14">
        <v>2</v>
      </c>
      <c r="B11" s="82" t="s">
        <v>111</v>
      </c>
      <c r="C11" s="35">
        <v>193861.33000000002</v>
      </c>
      <c r="D11" s="35">
        <v>160952.95</v>
      </c>
    </row>
    <row r="12" spans="1:4" s="6" customFormat="1" ht="17.25" customHeight="1">
      <c r="A12" s="534">
        <v>3</v>
      </c>
      <c r="B12" s="532" t="s">
        <v>116</v>
      </c>
      <c r="C12" s="106">
        <v>340044.93999999994</v>
      </c>
      <c r="D12" s="35">
        <v>30513.35</v>
      </c>
    </row>
    <row r="13" spans="1:4" s="6" customFormat="1" ht="17.25" customHeight="1">
      <c r="A13" s="535"/>
      <c r="B13" s="533"/>
      <c r="C13" s="106">
        <v>549793.49</v>
      </c>
      <c r="D13" s="35">
        <v>19298.42</v>
      </c>
    </row>
    <row r="14" spans="1:4" s="6" customFormat="1" ht="26.25" customHeight="1">
      <c r="A14" s="14">
        <v>4</v>
      </c>
      <c r="B14" s="82" t="s">
        <v>120</v>
      </c>
      <c r="C14" s="48">
        <v>73499</v>
      </c>
      <c r="D14" s="48"/>
    </row>
    <row r="15" spans="1:4" s="6" customFormat="1" ht="26.25" customHeight="1">
      <c r="A15" s="37">
        <v>5</v>
      </c>
      <c r="B15" s="82" t="s">
        <v>125</v>
      </c>
      <c r="C15" s="35">
        <v>237038.08000000002</v>
      </c>
      <c r="D15" s="51">
        <v>1774.38</v>
      </c>
    </row>
    <row r="16" spans="1:5" s="6" customFormat="1" ht="26.25" customHeight="1">
      <c r="A16" s="14">
        <v>6</v>
      </c>
      <c r="B16" s="82" t="s">
        <v>130</v>
      </c>
      <c r="C16" s="52">
        <v>962715.81</v>
      </c>
      <c r="D16" s="53"/>
      <c r="E16" s="12"/>
    </row>
    <row r="17" spans="1:4" s="6" customFormat="1" ht="26.25" customHeight="1">
      <c r="A17" s="37">
        <v>7</v>
      </c>
      <c r="B17" s="82" t="s">
        <v>135</v>
      </c>
      <c r="C17" s="157">
        <v>442656.05</v>
      </c>
      <c r="D17" s="35"/>
    </row>
    <row r="18" spans="1:4" ht="26.25" customHeight="1">
      <c r="A18" s="14">
        <v>8</v>
      </c>
      <c r="B18" s="167" t="s">
        <v>140</v>
      </c>
      <c r="C18" s="35">
        <f>587517.17+1140.08</f>
        <v>588657.25</v>
      </c>
      <c r="D18" s="193">
        <v>29198.15</v>
      </c>
    </row>
    <row r="19" spans="1:4" s="6" customFormat="1" ht="26.25" customHeight="1">
      <c r="A19" s="37">
        <v>9</v>
      </c>
      <c r="B19" s="82" t="s">
        <v>142</v>
      </c>
      <c r="C19" s="56">
        <v>1405746.33</v>
      </c>
      <c r="D19" s="35">
        <v>61702.09</v>
      </c>
    </row>
    <row r="20" spans="1:4" s="6" customFormat="1" ht="26.25" customHeight="1">
      <c r="A20" s="14">
        <v>10</v>
      </c>
      <c r="B20" s="83" t="s">
        <v>144</v>
      </c>
      <c r="C20" s="35">
        <v>1179665.91</v>
      </c>
      <c r="D20" s="35">
        <v>24809.95</v>
      </c>
    </row>
    <row r="21" spans="1:4" s="6" customFormat="1" ht="26.25" customHeight="1">
      <c r="A21" s="37">
        <v>11</v>
      </c>
      <c r="B21" s="82" t="s">
        <v>147</v>
      </c>
      <c r="C21" s="35">
        <v>988745.37</v>
      </c>
      <c r="D21" s="35">
        <v>57364.84</v>
      </c>
    </row>
    <row r="22" spans="1:4" s="6" customFormat="1" ht="26.25" customHeight="1">
      <c r="A22" s="14">
        <v>12</v>
      </c>
      <c r="B22" s="167" t="s">
        <v>150</v>
      </c>
      <c r="C22" s="35">
        <f>287166.88+299</f>
        <v>287465.88</v>
      </c>
      <c r="D22" s="35">
        <v>89607.26</v>
      </c>
    </row>
    <row r="23" spans="1:4" s="6" customFormat="1" ht="26.25" customHeight="1">
      <c r="A23" s="37">
        <v>13</v>
      </c>
      <c r="B23" s="167" t="s">
        <v>153</v>
      </c>
      <c r="C23" s="35">
        <v>952863.14</v>
      </c>
      <c r="D23" s="35"/>
    </row>
    <row r="24" spans="1:4" ht="18" customHeight="1">
      <c r="A24" s="86"/>
      <c r="B24" s="87" t="s">
        <v>24</v>
      </c>
      <c r="C24" s="49">
        <f>SUM(C10:C23)</f>
        <v>9484821.520000001</v>
      </c>
      <c r="D24" s="49">
        <f>SUM(D10:D23)</f>
        <v>475221.39</v>
      </c>
    </row>
    <row r="25" spans="2:4" ht="12.75">
      <c r="B25" s="6"/>
      <c r="C25" s="50"/>
      <c r="D25" s="50"/>
    </row>
    <row r="26" spans="1:4" ht="12.75">
      <c r="A26" t="s">
        <v>96</v>
      </c>
      <c r="B26" s="6"/>
      <c r="C26" s="50"/>
      <c r="D26" s="50"/>
    </row>
    <row r="27" spans="2:4" ht="12.75">
      <c r="B27" s="6"/>
      <c r="C27" s="50"/>
      <c r="D27" s="50"/>
    </row>
    <row r="28" spans="2:4" ht="12.75">
      <c r="B28" s="6"/>
      <c r="C28" s="50"/>
      <c r="D28" s="50"/>
    </row>
    <row r="29" spans="2:4" ht="12.75">
      <c r="B29" s="6"/>
      <c r="C29" s="50"/>
      <c r="D29" s="50"/>
    </row>
    <row r="30" spans="2:4" ht="12.75">
      <c r="B30" s="6"/>
      <c r="C30" s="50"/>
      <c r="D30" s="50"/>
    </row>
    <row r="31" spans="2:4" ht="12.75">
      <c r="B31" s="6"/>
      <c r="C31" s="50"/>
      <c r="D31" s="50"/>
    </row>
    <row r="32" spans="2:4" ht="12.75">
      <c r="B32" s="6"/>
      <c r="C32" s="50"/>
      <c r="D32" s="50"/>
    </row>
    <row r="33" spans="2:4" ht="12.75">
      <c r="B33" s="6"/>
      <c r="C33" s="50"/>
      <c r="D33" s="50"/>
    </row>
    <row r="34" spans="2:4" ht="12.75">
      <c r="B34" s="6"/>
      <c r="C34" s="50"/>
      <c r="D34" s="50"/>
    </row>
  </sheetData>
  <sheetProtection/>
  <mergeCells count="3">
    <mergeCell ref="B8:D8"/>
    <mergeCell ref="B12:B13"/>
    <mergeCell ref="A12:A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headerFooter alignWithMargins="0">
    <oddFooter>&amp;CStrona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43"/>
  <sheetViews>
    <sheetView view="pageBreakPreview" zoomScale="60" zoomScalePageLayoutView="0" workbookViewId="0" topLeftCell="A1">
      <selection activeCell="G41" sqref="G41"/>
    </sheetView>
  </sheetViews>
  <sheetFormatPr defaultColWidth="9.140625" defaultRowHeight="12.75"/>
  <cols>
    <col min="1" max="1" width="5.00390625" style="9" customWidth="1"/>
    <col min="2" max="2" width="28.57421875" style="9" customWidth="1"/>
    <col min="3" max="3" width="9.421875" style="9" customWidth="1"/>
    <col min="4" max="4" width="11.57421875" style="9" customWidth="1"/>
    <col min="5" max="5" width="13.421875" style="9" customWidth="1"/>
    <col min="6" max="6" width="13.57421875" style="9" customWidth="1"/>
    <col min="7" max="7" width="13.421875" style="9" customWidth="1"/>
    <col min="8" max="8" width="23.140625" style="9" customWidth="1"/>
    <col min="9" max="9" width="19.421875" style="9" customWidth="1"/>
    <col min="10" max="10" width="21.8515625" style="9" customWidth="1"/>
    <col min="11" max="16384" width="9.140625" style="9" customWidth="1"/>
  </cols>
  <sheetData>
    <row r="7" spans="2:9" ht="12.75">
      <c r="B7" s="22" t="s">
        <v>91</v>
      </c>
      <c r="I7" s="22"/>
    </row>
    <row r="8" spans="1:10" ht="89.25">
      <c r="A8" s="88" t="s">
        <v>7</v>
      </c>
      <c r="B8" s="89" t="s">
        <v>45</v>
      </c>
      <c r="C8" s="90" t="s">
        <v>46</v>
      </c>
      <c r="D8" s="90" t="s">
        <v>47</v>
      </c>
      <c r="E8" s="90" t="s">
        <v>35</v>
      </c>
      <c r="F8" s="90" t="s">
        <v>48</v>
      </c>
      <c r="G8" s="90" t="s">
        <v>49</v>
      </c>
      <c r="H8" s="90" t="s">
        <v>50</v>
      </c>
      <c r="I8" s="90" t="s">
        <v>51</v>
      </c>
      <c r="J8" s="90" t="s">
        <v>52</v>
      </c>
    </row>
    <row r="9" spans="1:10" ht="12.75">
      <c r="A9" s="539" t="s">
        <v>628</v>
      </c>
      <c r="B9" s="540"/>
      <c r="C9" s="540"/>
      <c r="D9" s="541"/>
      <c r="E9" s="74"/>
      <c r="F9" s="75"/>
      <c r="G9" s="75"/>
      <c r="H9" s="75"/>
      <c r="I9" s="75"/>
      <c r="J9" s="75"/>
    </row>
    <row r="10" spans="1:10" ht="25.5">
      <c r="A10" s="123">
        <v>1</v>
      </c>
      <c r="B10" s="135" t="s">
        <v>623</v>
      </c>
      <c r="C10" s="136"/>
      <c r="D10" s="137"/>
      <c r="E10" s="138" t="s">
        <v>624</v>
      </c>
      <c r="F10" s="139"/>
      <c r="G10" s="140">
        <v>138560</v>
      </c>
      <c r="H10" s="139"/>
      <c r="I10" s="139"/>
      <c r="J10" s="139" t="s">
        <v>625</v>
      </c>
    </row>
    <row r="11" spans="1:10" ht="12.75">
      <c r="A11" s="123">
        <v>2</v>
      </c>
      <c r="B11" s="113" t="s">
        <v>626</v>
      </c>
      <c r="C11" s="141"/>
      <c r="D11" s="141"/>
      <c r="E11" s="138" t="s">
        <v>624</v>
      </c>
      <c r="F11" s="142"/>
      <c r="G11" s="143">
        <v>14500</v>
      </c>
      <c r="H11" s="142"/>
      <c r="I11" s="142"/>
      <c r="J11" s="139" t="s">
        <v>625</v>
      </c>
    </row>
    <row r="12" spans="1:10" ht="12.75">
      <c r="A12" s="144">
        <v>3</v>
      </c>
      <c r="B12" s="113" t="s">
        <v>626</v>
      </c>
      <c r="C12" s="145"/>
      <c r="D12" s="146"/>
      <c r="E12" s="138" t="s">
        <v>624</v>
      </c>
      <c r="F12" s="147"/>
      <c r="G12" s="148">
        <v>14500</v>
      </c>
      <c r="H12" s="147"/>
      <c r="I12" s="147"/>
      <c r="J12" s="139" t="s">
        <v>625</v>
      </c>
    </row>
    <row r="13" spans="1:10" ht="12.75">
      <c r="A13" s="123">
        <v>4</v>
      </c>
      <c r="B13" s="113" t="s">
        <v>626</v>
      </c>
      <c r="C13" s="149"/>
      <c r="D13" s="150"/>
      <c r="E13" s="138" t="s">
        <v>624</v>
      </c>
      <c r="F13" s="142"/>
      <c r="G13" s="143">
        <v>14500.01</v>
      </c>
      <c r="H13" s="142"/>
      <c r="I13" s="142"/>
      <c r="J13" s="139" t="s">
        <v>625</v>
      </c>
    </row>
    <row r="14" spans="1:10" ht="12.75">
      <c r="A14" s="542" t="s">
        <v>0</v>
      </c>
      <c r="B14" s="543"/>
      <c r="C14" s="543"/>
      <c r="D14" s="543"/>
      <c r="E14" s="543"/>
      <c r="F14" s="544"/>
      <c r="G14" s="467">
        <f>SUM(G10:G13)</f>
        <v>182060.01</v>
      </c>
      <c r="H14" s="71"/>
      <c r="I14" s="71"/>
      <c r="J14" s="71"/>
    </row>
    <row r="15" spans="1:10" ht="12.75">
      <c r="A15" s="539" t="s">
        <v>1085</v>
      </c>
      <c r="B15" s="540"/>
      <c r="C15" s="540"/>
      <c r="D15" s="541"/>
      <c r="E15" s="76"/>
      <c r="F15" s="76"/>
      <c r="G15" s="76"/>
      <c r="H15" s="76"/>
      <c r="I15" s="76"/>
      <c r="J15" s="76"/>
    </row>
    <row r="16" spans="1:10" ht="25.5">
      <c r="A16" s="123">
        <v>1</v>
      </c>
      <c r="B16" s="176" t="s">
        <v>911</v>
      </c>
      <c r="C16" s="177"/>
      <c r="D16" s="156"/>
      <c r="E16" s="36"/>
      <c r="F16" s="178" t="s">
        <v>912</v>
      </c>
      <c r="G16" s="179">
        <v>49871.16</v>
      </c>
      <c r="H16" s="178" t="s">
        <v>913</v>
      </c>
      <c r="I16" s="36"/>
      <c r="J16" s="178" t="s">
        <v>724</v>
      </c>
    </row>
    <row r="17" spans="1:10" ht="12.75">
      <c r="A17" s="155">
        <v>2</v>
      </c>
      <c r="B17" s="103" t="s">
        <v>914</v>
      </c>
      <c r="C17" s="180"/>
      <c r="D17" s="181"/>
      <c r="E17" s="39">
        <v>2015</v>
      </c>
      <c r="F17" s="32"/>
      <c r="G17" s="121">
        <v>1349</v>
      </c>
      <c r="H17" s="178"/>
      <c r="I17" s="36"/>
      <c r="J17" s="178"/>
    </row>
    <row r="18" spans="1:10" ht="12.75">
      <c r="A18" s="123">
        <v>3</v>
      </c>
      <c r="B18" s="103" t="s">
        <v>915</v>
      </c>
      <c r="C18" s="180"/>
      <c r="D18" s="181"/>
      <c r="E18" s="39">
        <v>2015</v>
      </c>
      <c r="F18" s="32"/>
      <c r="G18" s="121">
        <v>769</v>
      </c>
      <c r="H18" s="178"/>
      <c r="I18" s="36"/>
      <c r="J18" s="178"/>
    </row>
    <row r="19" spans="1:10" ht="12.75">
      <c r="A19" s="155">
        <v>4</v>
      </c>
      <c r="B19" s="103" t="s">
        <v>916</v>
      </c>
      <c r="C19" s="180"/>
      <c r="D19" s="181"/>
      <c r="E19" s="39">
        <v>2015</v>
      </c>
      <c r="F19" s="32"/>
      <c r="G19" s="121">
        <v>699.02</v>
      </c>
      <c r="H19" s="178"/>
      <c r="I19" s="36"/>
      <c r="J19" s="178"/>
    </row>
    <row r="20" spans="1:10" ht="12.75">
      <c r="A20" s="123">
        <v>5</v>
      </c>
      <c r="B20" s="103" t="s">
        <v>917</v>
      </c>
      <c r="C20" s="180"/>
      <c r="D20" s="181"/>
      <c r="E20" s="39">
        <v>2015</v>
      </c>
      <c r="F20" s="32"/>
      <c r="G20" s="121">
        <v>650</v>
      </c>
      <c r="H20" s="178"/>
      <c r="I20" s="36"/>
      <c r="J20" s="178"/>
    </row>
    <row r="21" spans="1:10" ht="12.75">
      <c r="A21" s="155">
        <v>6</v>
      </c>
      <c r="B21" s="103" t="s">
        <v>918</v>
      </c>
      <c r="C21" s="180"/>
      <c r="D21" s="181"/>
      <c r="E21" s="39">
        <v>2015</v>
      </c>
      <c r="F21" s="32"/>
      <c r="G21" s="121">
        <v>262.99</v>
      </c>
      <c r="H21" s="178"/>
      <c r="I21" s="36"/>
      <c r="J21" s="178"/>
    </row>
    <row r="22" spans="1:10" ht="12.75">
      <c r="A22" s="123">
        <v>7</v>
      </c>
      <c r="B22" s="103" t="s">
        <v>919</v>
      </c>
      <c r="C22" s="103"/>
      <c r="D22" s="105"/>
      <c r="E22" s="39">
        <v>2016</v>
      </c>
      <c r="F22" s="72"/>
      <c r="G22" s="121">
        <v>4394.36</v>
      </c>
      <c r="H22" s="72"/>
      <c r="I22" s="72"/>
      <c r="J22" s="72"/>
    </row>
    <row r="23" spans="1:10" ht="12.75">
      <c r="A23" s="155">
        <v>8</v>
      </c>
      <c r="B23" s="103" t="s">
        <v>920</v>
      </c>
      <c r="C23" s="103"/>
      <c r="D23" s="105"/>
      <c r="E23" s="39">
        <v>2016</v>
      </c>
      <c r="F23" s="71"/>
      <c r="G23" s="121">
        <v>2197.2</v>
      </c>
      <c r="H23" s="71"/>
      <c r="I23" s="71"/>
      <c r="J23" s="71"/>
    </row>
    <row r="24" spans="1:10" ht="12.75">
      <c r="A24" s="123">
        <v>9</v>
      </c>
      <c r="B24" s="113" t="s">
        <v>921</v>
      </c>
      <c r="C24" s="182"/>
      <c r="D24" s="183"/>
      <c r="E24" s="184">
        <v>2018</v>
      </c>
      <c r="F24" s="72"/>
      <c r="G24" s="72">
        <v>99000</v>
      </c>
      <c r="H24" s="72"/>
      <c r="I24" s="72"/>
      <c r="J24" s="72"/>
    </row>
    <row r="25" spans="1:10" ht="12.75">
      <c r="A25" s="155">
        <v>10</v>
      </c>
      <c r="B25" s="20" t="s">
        <v>922</v>
      </c>
      <c r="C25" s="32"/>
      <c r="D25" s="173"/>
      <c r="E25" s="102">
        <v>2018</v>
      </c>
      <c r="F25" s="102"/>
      <c r="G25" s="173">
        <v>539</v>
      </c>
      <c r="H25" s="71"/>
      <c r="I25" s="71"/>
      <c r="J25" s="71"/>
    </row>
    <row r="26" spans="1:10" ht="12.75">
      <c r="A26" s="123">
        <v>11</v>
      </c>
      <c r="B26" s="20" t="s">
        <v>923</v>
      </c>
      <c r="C26" s="32"/>
      <c r="D26" s="173"/>
      <c r="E26" s="102">
        <v>2018</v>
      </c>
      <c r="F26" s="102"/>
      <c r="G26" s="173">
        <v>399</v>
      </c>
      <c r="H26" s="71"/>
      <c r="I26" s="71"/>
      <c r="J26" s="71"/>
    </row>
    <row r="27" spans="1:10" ht="12.75">
      <c r="A27" s="155">
        <v>12</v>
      </c>
      <c r="B27" s="20" t="s">
        <v>924</v>
      </c>
      <c r="C27" s="32"/>
      <c r="D27" s="173"/>
      <c r="E27" s="102">
        <v>2019</v>
      </c>
      <c r="F27" s="102"/>
      <c r="G27" s="173">
        <v>37428.89</v>
      </c>
      <c r="H27" s="71"/>
      <c r="I27" s="71"/>
      <c r="J27" s="71"/>
    </row>
    <row r="28" spans="1:10" ht="12.75">
      <c r="A28" s="536" t="s">
        <v>0</v>
      </c>
      <c r="B28" s="537"/>
      <c r="C28" s="537"/>
      <c r="D28" s="537"/>
      <c r="E28" s="537"/>
      <c r="F28" s="538"/>
      <c r="G28" s="73">
        <f>SUM(G16:G27)</f>
        <v>197559.62</v>
      </c>
      <c r="H28" s="73"/>
      <c r="I28" s="73"/>
      <c r="J28" s="73"/>
    </row>
    <row r="29" spans="1:10" ht="12.75">
      <c r="A29" s="539" t="s">
        <v>1086</v>
      </c>
      <c r="B29" s="540"/>
      <c r="C29" s="540"/>
      <c r="D29" s="541"/>
      <c r="E29" s="76"/>
      <c r="F29" s="76"/>
      <c r="G29" s="76"/>
      <c r="H29" s="76"/>
      <c r="I29" s="76"/>
      <c r="J29" s="76"/>
    </row>
    <row r="30" spans="1:10" ht="12.75">
      <c r="A30" s="402">
        <v>1</v>
      </c>
      <c r="B30" s="403" t="s">
        <v>1149</v>
      </c>
      <c r="C30" s="145" t="s">
        <v>1150</v>
      </c>
      <c r="D30" s="404"/>
      <c r="E30" s="405">
        <v>2012</v>
      </c>
      <c r="F30" s="405"/>
      <c r="G30" s="401">
        <v>24175.01</v>
      </c>
      <c r="H30" s="404"/>
      <c r="I30" s="406" t="s">
        <v>165</v>
      </c>
      <c r="J30" s="406" t="s">
        <v>1151</v>
      </c>
    </row>
    <row r="31" spans="1:10" ht="12.75">
      <c r="A31" s="402">
        <v>2</v>
      </c>
      <c r="B31" s="403" t="s">
        <v>1152</v>
      </c>
      <c r="C31" s="145" t="s">
        <v>1153</v>
      </c>
      <c r="D31" s="404"/>
      <c r="E31" s="405">
        <v>2012</v>
      </c>
      <c r="F31" s="405"/>
      <c r="G31" s="401">
        <v>20890</v>
      </c>
      <c r="H31" s="404"/>
      <c r="I31" s="406" t="s">
        <v>165</v>
      </c>
      <c r="J31" s="406" t="s">
        <v>1151</v>
      </c>
    </row>
    <row r="32" spans="1:10" ht="12.75">
      <c r="A32" s="402">
        <v>3</v>
      </c>
      <c r="B32" s="403" t="s">
        <v>1154</v>
      </c>
      <c r="C32" s="145" t="s">
        <v>1155</v>
      </c>
      <c r="D32" s="404"/>
      <c r="E32" s="405">
        <v>2012</v>
      </c>
      <c r="F32" s="405"/>
      <c r="G32" s="401">
        <v>3996.99</v>
      </c>
      <c r="H32" s="404"/>
      <c r="I32" s="406" t="s">
        <v>165</v>
      </c>
      <c r="J32" s="406" t="s">
        <v>1151</v>
      </c>
    </row>
    <row r="33" spans="1:10" ht="25.5">
      <c r="A33" s="402">
        <v>4</v>
      </c>
      <c r="B33" s="403" t="s">
        <v>1156</v>
      </c>
      <c r="C33" s="145" t="s">
        <v>1157</v>
      </c>
      <c r="D33" s="404"/>
      <c r="E33" s="405">
        <v>2011</v>
      </c>
      <c r="F33" s="405"/>
      <c r="G33" s="401">
        <v>397944.86</v>
      </c>
      <c r="H33" s="404"/>
      <c r="I33" s="406" t="s">
        <v>165</v>
      </c>
      <c r="J33" s="406" t="s">
        <v>1151</v>
      </c>
    </row>
    <row r="34" spans="1:10" ht="25.5">
      <c r="A34" s="402">
        <v>5</v>
      </c>
      <c r="B34" s="403" t="s">
        <v>1158</v>
      </c>
      <c r="C34" s="145" t="s">
        <v>1157</v>
      </c>
      <c r="D34" s="404"/>
      <c r="E34" s="405">
        <v>2012</v>
      </c>
      <c r="F34" s="405"/>
      <c r="G34" s="401">
        <v>6785.45</v>
      </c>
      <c r="H34" s="404"/>
      <c r="I34" s="406" t="s">
        <v>165</v>
      </c>
      <c r="J34" s="406" t="s">
        <v>1151</v>
      </c>
    </row>
    <row r="35" spans="1:10" ht="38.25">
      <c r="A35" s="402">
        <v>6</v>
      </c>
      <c r="B35" s="403" t="s">
        <v>1159</v>
      </c>
      <c r="C35" s="145" t="s">
        <v>1160</v>
      </c>
      <c r="D35" s="404"/>
      <c r="E35" s="405">
        <v>2014</v>
      </c>
      <c r="F35" s="405"/>
      <c r="G35" s="401">
        <v>10885.5</v>
      </c>
      <c r="H35" s="404"/>
      <c r="I35" s="406" t="s">
        <v>165</v>
      </c>
      <c r="J35" s="406" t="s">
        <v>1151</v>
      </c>
    </row>
    <row r="36" spans="1:10" ht="12.75">
      <c r="A36" s="402">
        <v>7</v>
      </c>
      <c r="B36" s="403" t="s">
        <v>1161</v>
      </c>
      <c r="C36" s="145" t="s">
        <v>1162</v>
      </c>
      <c r="D36" s="404"/>
      <c r="E36" s="405">
        <v>2014</v>
      </c>
      <c r="F36" s="405"/>
      <c r="G36" s="401">
        <v>4199</v>
      </c>
      <c r="H36" s="404"/>
      <c r="I36" s="406" t="s">
        <v>165</v>
      </c>
      <c r="J36" s="406" t="s">
        <v>1151</v>
      </c>
    </row>
    <row r="37" spans="1:10" ht="25.5">
      <c r="A37" s="402">
        <v>8</v>
      </c>
      <c r="B37" s="407" t="s">
        <v>1159</v>
      </c>
      <c r="C37" s="149" t="s">
        <v>1163</v>
      </c>
      <c r="D37" s="408"/>
      <c r="E37" s="409">
        <v>2015</v>
      </c>
      <c r="F37" s="404"/>
      <c r="G37" s="410">
        <v>10050</v>
      </c>
      <c r="H37" s="404"/>
      <c r="I37" s="411" t="s">
        <v>165</v>
      </c>
      <c r="J37" s="412" t="s">
        <v>1151</v>
      </c>
    </row>
    <row r="38" spans="1:10" ht="25.5">
      <c r="A38" s="402">
        <v>9</v>
      </c>
      <c r="B38" s="413" t="s">
        <v>1164</v>
      </c>
      <c r="C38" s="149" t="s">
        <v>1165</v>
      </c>
      <c r="D38" s="414"/>
      <c r="E38" s="409">
        <v>2015</v>
      </c>
      <c r="F38" s="404"/>
      <c r="G38" s="410">
        <v>2993.1</v>
      </c>
      <c r="H38" s="404"/>
      <c r="I38" s="411" t="s">
        <v>165</v>
      </c>
      <c r="J38" s="412" t="s">
        <v>1151</v>
      </c>
    </row>
    <row r="39" spans="1:10" ht="12.75">
      <c r="A39" s="402">
        <v>10</v>
      </c>
      <c r="B39" s="413" t="s">
        <v>1164</v>
      </c>
      <c r="C39" s="149" t="s">
        <v>1166</v>
      </c>
      <c r="D39" s="408"/>
      <c r="E39" s="409">
        <v>2018</v>
      </c>
      <c r="F39" s="415"/>
      <c r="G39" s="410">
        <v>2529.32</v>
      </c>
      <c r="H39" s="415"/>
      <c r="I39" s="411" t="s">
        <v>165</v>
      </c>
      <c r="J39" s="412" t="s">
        <v>1151</v>
      </c>
    </row>
    <row r="40" spans="1:10" ht="12.75">
      <c r="A40" s="536" t="s">
        <v>0</v>
      </c>
      <c r="B40" s="537"/>
      <c r="C40" s="537"/>
      <c r="D40" s="537"/>
      <c r="E40" s="537"/>
      <c r="F40" s="538"/>
      <c r="G40" s="73">
        <f>SUM(G30:G39)</f>
        <v>484449.23</v>
      </c>
      <c r="H40" s="73"/>
      <c r="I40" s="73"/>
      <c r="J40" s="73"/>
    </row>
    <row r="41" spans="6:7" ht="12.75">
      <c r="F41" s="32" t="s">
        <v>1117</v>
      </c>
      <c r="G41" s="173">
        <f>SUM(G40,G28,G14)</f>
        <v>864068.86</v>
      </c>
    </row>
    <row r="43" ht="12.75">
      <c r="B43" t="s">
        <v>96</v>
      </c>
    </row>
  </sheetData>
  <sheetProtection/>
  <mergeCells count="6">
    <mergeCell ref="A28:F28"/>
    <mergeCell ref="A29:D29"/>
    <mergeCell ref="A40:F40"/>
    <mergeCell ref="A9:D9"/>
    <mergeCell ref="A14:F14"/>
    <mergeCell ref="A15:D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2"/>
  <headerFooter alignWithMargins="0">
    <oddFooter>&amp;CStrona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D18"/>
  <sheetViews>
    <sheetView view="pageBreakPreview" zoomScale="80" zoomScaleSheetLayoutView="80" zoomScalePageLayoutView="0" workbookViewId="0" topLeftCell="A1">
      <selection activeCell="B16" sqref="B16"/>
    </sheetView>
  </sheetViews>
  <sheetFormatPr defaultColWidth="9.140625" defaultRowHeight="12.75"/>
  <cols>
    <col min="1" max="1" width="4.140625" style="55" customWidth="1"/>
    <col min="2" max="2" width="53.28125" style="0" customWidth="1"/>
    <col min="3" max="3" width="37.57421875" style="0" customWidth="1"/>
  </cols>
  <sheetData>
    <row r="7" spans="2:3" ht="15" customHeight="1">
      <c r="B7" s="22" t="s">
        <v>54</v>
      </c>
      <c r="C7" s="63"/>
    </row>
    <row r="8" ht="12.75">
      <c r="B8" s="22"/>
    </row>
    <row r="9" spans="1:4" ht="69" customHeight="1">
      <c r="A9" s="545" t="s">
        <v>163</v>
      </c>
      <c r="B9" s="545"/>
      <c r="C9" s="545"/>
      <c r="D9" s="65"/>
    </row>
    <row r="10" spans="1:4" ht="9" customHeight="1">
      <c r="A10" s="64"/>
      <c r="B10" s="64"/>
      <c r="C10" s="64"/>
      <c r="D10" s="65"/>
    </row>
    <row r="12" spans="1:3" ht="30.75" customHeight="1">
      <c r="A12" s="92" t="s">
        <v>26</v>
      </c>
      <c r="B12" s="92" t="s">
        <v>41</v>
      </c>
      <c r="C12" s="93" t="s">
        <v>42</v>
      </c>
    </row>
    <row r="13" spans="1:3" ht="18" customHeight="1">
      <c r="A13" s="546" t="s">
        <v>1021</v>
      </c>
      <c r="B13" s="547"/>
      <c r="C13" s="548"/>
    </row>
    <row r="14" spans="1:3" ht="17.25" customHeight="1">
      <c r="A14" s="77">
        <v>1</v>
      </c>
      <c r="B14" s="77" t="s">
        <v>1240</v>
      </c>
      <c r="C14" s="39"/>
    </row>
    <row r="15" spans="1:3" ht="17.25" customHeight="1">
      <c r="A15" s="546" t="s">
        <v>1241</v>
      </c>
      <c r="B15" s="547"/>
      <c r="C15" s="548"/>
    </row>
    <row r="16" spans="1:3" ht="18" customHeight="1">
      <c r="A16" s="54">
        <v>1</v>
      </c>
      <c r="B16" s="102" t="s">
        <v>255</v>
      </c>
      <c r="C16" s="102" t="s">
        <v>256</v>
      </c>
    </row>
    <row r="18" ht="12.75">
      <c r="B18" t="s">
        <v>96</v>
      </c>
    </row>
  </sheetData>
  <sheetProtection/>
  <mergeCells count="3">
    <mergeCell ref="A9:C9"/>
    <mergeCell ref="A15:C15"/>
    <mergeCell ref="A13:C1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Dominika</cp:lastModifiedBy>
  <cp:lastPrinted>2020-07-22T06:13:25Z</cp:lastPrinted>
  <dcterms:created xsi:type="dcterms:W3CDTF">2004-04-21T13:58:08Z</dcterms:created>
  <dcterms:modified xsi:type="dcterms:W3CDTF">2020-07-22T09:01:09Z</dcterms:modified>
  <cp:category/>
  <cp:version/>
  <cp:contentType/>
  <cp:contentStatus/>
</cp:coreProperties>
</file>