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405B4300-7B47-494D-99C7-B96F1AC806F9}" xr6:coauthVersionLast="47" xr6:coauthVersionMax="47" xr10:uidLastSave="{00000000-0000-0000-0000-000000000000}"/>
  <bookViews>
    <workbookView xWindow="-26192" yWindow="-109" windowWidth="26301" windowHeight="14305" xr2:uid="{00000000-000D-0000-FFFF-FFFF00000000}"/>
  </bookViews>
  <sheets>
    <sheet name="załącznik" sheetId="7" r:id="rId1"/>
    <sheet name="Dystrybucja (2)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8" l="1"/>
  <c r="M12" i="8"/>
  <c r="N12" i="8" s="1"/>
  <c r="P12" i="8" s="1"/>
  <c r="M11" i="8"/>
  <c r="N11" i="8" s="1"/>
  <c r="P11" i="8" s="1"/>
  <c r="M10" i="8"/>
  <c r="N10" i="8" s="1"/>
  <c r="P10" i="8" s="1"/>
  <c r="M9" i="8"/>
  <c r="N9" i="8" s="1"/>
  <c r="P9" i="8" s="1"/>
  <c r="M8" i="8"/>
  <c r="L8" i="8"/>
  <c r="M7" i="8"/>
  <c r="L7" i="8"/>
  <c r="L13" i="8" l="1"/>
  <c r="M13" i="8"/>
  <c r="N7" i="8"/>
  <c r="P7" i="8" s="1"/>
  <c r="N8" i="8"/>
  <c r="N13" i="8" l="1"/>
  <c r="P8" i="8"/>
  <c r="L1" i="8"/>
  <c r="P1" i="8"/>
  <c r="M1" i="8"/>
</calcChain>
</file>

<file path=xl/sharedStrings.xml><?xml version="1.0" encoding="utf-8"?>
<sst xmlns="http://schemas.openxmlformats.org/spreadsheetml/2006/main" count="89" uniqueCount="69">
  <si>
    <t>LP</t>
  </si>
  <si>
    <t>Adres</t>
  </si>
  <si>
    <t>Wydział Ekonomiczny</t>
  </si>
  <si>
    <t>ul. Armii Krajowej 119-121, 81-824 Sopot</t>
  </si>
  <si>
    <t>Dom Studencki nr 7</t>
  </si>
  <si>
    <t>ul. Armii Krajowej 111,                         81-824 Sopot</t>
  </si>
  <si>
    <t>Wydział Biologii UG</t>
  </si>
  <si>
    <t>Wydział Biotechnologii UG</t>
  </si>
  <si>
    <t>ul. Antoniego Abrahama 58, 80-307 Gdańsk</t>
  </si>
  <si>
    <t>Wydział Chemii UG</t>
  </si>
  <si>
    <t>ul. Wita Stwosza 63,                                      80-308 Gdańsk</t>
  </si>
  <si>
    <t>SUMA</t>
  </si>
  <si>
    <t>ul. Wita Stwosza 59,                                          80-308 Gdańsk</t>
  </si>
  <si>
    <t>W 5.1</t>
  </si>
  <si>
    <t>W 4</t>
  </si>
  <si>
    <t>W 3.6</t>
  </si>
  <si>
    <t>W 1.1</t>
  </si>
  <si>
    <t>Planowane zużycie paliwa gazowego  12 m-c             /kWh/</t>
  </si>
  <si>
    <t xml:space="preserve"> /zł(m-c)/</t>
  </si>
  <si>
    <t xml:space="preserve"> /zł(kWh) za h/</t>
  </si>
  <si>
    <t xml:space="preserve"> /zł/kWh/</t>
  </si>
  <si>
    <t>Stawki opłat dystrybucyjnych paliwa gazowego wg. TARYFY NR 6 - POLSKA SPÓŁKA GAZOWNICTWA</t>
  </si>
  <si>
    <t>Nazwa ujęcia                             /punktu poboru</t>
  </si>
  <si>
    <t>Planowana grupa taryfowa</t>
  </si>
  <si>
    <t>Planowana moc zamówiona/umowna            /kW/h/</t>
  </si>
  <si>
    <t>Zmienna opłata przesyłowa 12 m-c                                                                     /netto/</t>
  </si>
  <si>
    <t>Suma opłat przesyłowych                                                                       12 m-c                                       (stała + zmienna)                    /netto/</t>
  </si>
  <si>
    <t>Stała opłata przesyłowa 12 m-c /netto/</t>
  </si>
  <si>
    <t>Stawki opłaty zmiennej                                   /netto/</t>
  </si>
  <si>
    <t>Stawki opłaty stałej                      /netto/</t>
  </si>
  <si>
    <t>dot. gazu ziemnego wysokometanowego</t>
  </si>
  <si>
    <t>Szacunek został sporządzony na podstawie:</t>
  </si>
  <si>
    <r>
      <rPr>
        <b/>
        <sz val="11"/>
        <color theme="0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>- danych uzyskanych od OPEC</t>
    </r>
  </si>
  <si>
    <r>
      <rPr>
        <b/>
        <sz val="11"/>
        <color theme="0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>- TARYFY NR 6 DLA USŁUG DYSTRYBUCJI PALIW GAZOWYCH I USŁUG REGAZYFIKACJI SKROPLONEGO GAZU ZIEMNEGO Polskiej Spółki Gazownictwa sp. z o.o. z dnia 01.10.2018 r. - stawki dystrybucyjne,</t>
    </r>
  </si>
  <si>
    <r>
      <rPr>
        <b/>
        <sz val="11"/>
        <color theme="0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>- danych oraz paraemtrów ujęcięć punktów poboru paliwa gazowego UG wynikających z faktur oraz umów z obecnymi dostawcami.</t>
    </r>
  </si>
  <si>
    <r>
      <t xml:space="preserve">Koszt dystrybucji Paliwa Gazowego w 12 m-c -    </t>
    </r>
    <r>
      <rPr>
        <b/>
        <sz val="11"/>
        <color theme="1"/>
        <rFont val="Calibri"/>
        <family val="2"/>
        <charset val="238"/>
        <scheme val="minor"/>
      </rPr>
      <t>103 852,80 zł netto</t>
    </r>
  </si>
  <si>
    <r>
      <t xml:space="preserve">Koszt dystrybucji Paliwa Gazowego w 36 m-c - </t>
    </r>
    <r>
      <rPr>
        <b/>
        <sz val="11"/>
        <color theme="1"/>
        <rFont val="Calibri"/>
        <family val="2"/>
        <charset val="238"/>
        <scheme val="minor"/>
      </rPr>
      <t>311 558,40zł netto</t>
    </r>
  </si>
  <si>
    <t>Biblioteka Ekonomiczna UG</t>
  </si>
  <si>
    <t>ul. Armii Krajowej 110,                                                     80-824 Sopot</t>
  </si>
  <si>
    <t xml:space="preserve"> </t>
  </si>
  <si>
    <t>Ilość miesięcy</t>
  </si>
  <si>
    <t>Moc zamówiona/umowna            /kWh/h/</t>
  </si>
  <si>
    <t>ul. Armii Krajowej 111, 81-824 Sopot</t>
  </si>
  <si>
    <t>Nr</t>
  </si>
  <si>
    <t>Dom Studencki nr 8</t>
  </si>
  <si>
    <t>ul. 1-go Maja 12, 80-828 Sopot</t>
  </si>
  <si>
    <t>ul. Wita Stwosza 59, 80-308 Gdańsk</t>
  </si>
  <si>
    <t>ul. Wita Stwosza 63, 80-308 Gdańsk</t>
  </si>
  <si>
    <t>Planowane zużycie Paliwa Gazowego w okresie 12 m-cy                           /kWh/</t>
  </si>
  <si>
    <t>UWAGA: ceny jednostkowe w zł/kWh mogą być wyrażone maksymalnie do pięciu miejsc po przecinku</t>
  </si>
  <si>
    <t>Wartość całkowita           netto PLN                                   [iloczyn kolumn 6 x 7]</t>
  </si>
  <si>
    <t>Opłata aboonamentowa           za 1 miesiac                           netto PLN</t>
  </si>
  <si>
    <t>Opłata dystrybucyjna zmienna                                netto PLN</t>
  </si>
  <si>
    <t>Opłata dystrybucyjna stała netto w PLN</t>
  </si>
  <si>
    <r>
      <rPr>
        <b/>
        <sz val="16"/>
        <color theme="1"/>
        <rFont val="Arial"/>
        <family val="2"/>
        <charset val="238"/>
      </rPr>
      <t>WARTOŚĆ</t>
    </r>
    <r>
      <rPr>
        <b/>
        <sz val="11"/>
        <color theme="1"/>
        <rFont val="Arial"/>
        <family val="2"/>
        <charset val="238"/>
      </rPr>
      <t xml:space="preserve"> (suma wierszy 2+3+4+5+6+7 tabeli)</t>
    </r>
  </si>
  <si>
    <r>
      <t xml:space="preserve">Kwota podatku  vat w PLN
</t>
    </r>
    <r>
      <rPr>
        <b/>
        <sz val="14"/>
        <color rgb="FFFF0000"/>
        <rFont val="Calibri"/>
        <family val="2"/>
        <charset val="238"/>
        <scheme val="minor"/>
      </rPr>
      <t>obliczoną kwotę zaokrąglić do 2 miejsc po przecinku</t>
    </r>
  </si>
  <si>
    <t xml:space="preserve">Nazwa obiektu                                  </t>
  </si>
  <si>
    <t>Adres punktu poboru</t>
  </si>
  <si>
    <t xml:space="preserve">Wartość całkowita stałej opłaty dystrybucyjnej netto PLN                               </t>
  </si>
  <si>
    <t>Wartość całkowita zmiennej opłaty dystrybucyjnej          netto PLN                         [iloczyn kolumn 6x13]</t>
  </si>
  <si>
    <r>
      <t xml:space="preserve">Razem wartość netto PLN                     [suma kolumn  8+10+12+14]
</t>
    </r>
    <r>
      <rPr>
        <b/>
        <sz val="11"/>
        <color rgb="FFFF0000"/>
        <rFont val="Arial"/>
        <family val="2"/>
        <charset val="238"/>
      </rPr>
      <t>obliczoną kwotę zaokrąglić do 2 miejsc po przecinku</t>
    </r>
  </si>
  <si>
    <r>
      <t xml:space="preserve">Razem wartość brutto* PLN                            [suma kolumn                15+16]
</t>
    </r>
    <r>
      <rPr>
        <b/>
        <sz val="11"/>
        <color rgb="FFFF0000"/>
        <rFont val="Arial"/>
        <family val="2"/>
        <charset val="238"/>
      </rPr>
      <t>obliczoną kwotę zaokrąglić do 2 miejsc po przecinku</t>
    </r>
  </si>
  <si>
    <t>Wartość całkowita abonamentowa                        netto PLN   
[iloczyn kolumn       5 x 9]</t>
  </si>
  <si>
    <t>Oferta musi być podpisana kwalifikowanym podpisem elektronicznym przez osobę(y) uprawnioną(e) do składania oświadczeń woli w imieniu Wykonawcy, zgodnie z formą reprezentacji Wykonawcy określoną w dokumencie rejestracyjnym (ewidencyjnym), właściwym dla formy organizacyjnej Wykonawcy lub pełnomocnika.</t>
  </si>
  <si>
    <t>* Wartość z kolumny nr 17, wiersz 8 tabeli należy przenieść do załącznika nr 1 do SWZ - formularz ofertowy.</t>
  </si>
  <si>
    <r>
      <rPr>
        <b/>
        <sz val="16"/>
        <color theme="1"/>
        <rFont val="Arial"/>
        <family val="2"/>
        <charset val="238"/>
      </rPr>
      <t>Załącznik nr 1A do SWZ - postępowanie nr 5B10.291.1.37.2024.RS</t>
    </r>
    <r>
      <rPr>
        <b/>
        <sz val="36"/>
        <color theme="1"/>
        <rFont val="Arial"/>
        <family val="2"/>
        <charset val="238"/>
      </rPr>
      <t xml:space="preserve">
</t>
    </r>
    <r>
      <rPr>
        <b/>
        <sz val="24"/>
        <color theme="1"/>
        <rFont val="Arial"/>
        <family val="2"/>
        <charset val="238"/>
      </rPr>
      <t>Formularz przedmiotowo-cenowy w okresie od 01.07.2024 do 30.06.2025</t>
    </r>
    <r>
      <rPr>
        <b/>
        <sz val="36"/>
        <color theme="1"/>
        <rFont val="Arial"/>
        <family val="2"/>
        <charset val="238"/>
      </rPr>
      <t xml:space="preserve">                                                                            </t>
    </r>
  </si>
  <si>
    <r>
      <t xml:space="preserve">Cena jednostkowa  </t>
    </r>
    <r>
      <rPr>
        <b/>
        <sz val="11"/>
        <color rgb="FFFF0000"/>
        <rFont val="Arial"/>
        <family val="2"/>
        <charset val="238"/>
      </rPr>
      <t>wraz z podatkiem akcyzowym</t>
    </r>
    <r>
      <rPr>
        <b/>
        <sz val="11"/>
        <rFont val="Arial"/>
        <family val="2"/>
        <charset val="238"/>
      </rPr>
      <t xml:space="preserve">           za 1 kWh                         netto PLN</t>
    </r>
  </si>
  <si>
    <r>
      <t xml:space="preserve">Zamawiający informuje, </t>
    </r>
    <r>
      <rPr>
        <b/>
        <sz val="12"/>
        <rFont val="Arial"/>
        <family val="2"/>
        <charset val="238"/>
      </rPr>
      <t>iż</t>
    </r>
    <r>
      <rPr>
        <b/>
        <sz val="12"/>
        <color rgb="FFFF0000"/>
        <rFont val="Arial"/>
        <family val="2"/>
        <charset val="238"/>
      </rPr>
      <t xml:space="preserve"> obowiązują rezerwowe umowy na dostawę gazu dla wymienionych lokalizacji</t>
    </r>
    <r>
      <rPr>
        <b/>
        <sz val="12"/>
        <rFont val="Arial"/>
        <family val="2"/>
        <charset val="238"/>
      </rPr>
      <t>,</t>
    </r>
    <r>
      <rPr>
        <b/>
        <sz val="12"/>
        <color theme="1"/>
        <rFont val="Arial"/>
        <family val="2"/>
        <charset val="238"/>
      </rPr>
      <t xml:space="preserve"> z firmą PGNiG Obrót Detaliczny Sp. z o.o., ponadto są objęte obszarem taryfowym Operatora Systemu Dystrybucyjnego PSG Gdańsk oraz są w bieżącej eksploatacji.</t>
    </r>
  </si>
  <si>
    <r>
      <t xml:space="preserve">Paliwo gazowe we wszystkich budynkach zużywane jest na cele opałowe </t>
    </r>
    <r>
      <rPr>
        <b/>
        <u/>
        <sz val="12"/>
        <color theme="1"/>
        <rFont val="Arial"/>
        <family val="2"/>
        <charset val="238"/>
      </rPr>
      <t>Uczelni Wyższej.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</si>
</sst>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rgb="FFFF0000"/>
      <name val="Calibri"/>
      <family val="2"/>
      <charset val="238"/>
      <scheme val="minor"/>
    </font>
    <font>
      <b/>
      <sz val="3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 indent="2"/>
    </xf>
    <xf numFmtId="0" fontId="4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indent="2"/>
      <protection locked="0"/>
    </xf>
    <xf numFmtId="0" fontId="7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3" fillId="2" borderId="4" xfId="0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indent="1"/>
    </xf>
    <xf numFmtId="165" fontId="3" fillId="0" borderId="5" xfId="0" applyNumberFormat="1" applyFon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164" fontId="0" fillId="0" borderId="6" xfId="0" applyNumberFormat="1" applyBorder="1" applyAlignment="1" applyProtection="1">
      <alignment horizontal="right" vertical="center" indent="2"/>
      <protection locked="0"/>
    </xf>
    <xf numFmtId="164" fontId="5" fillId="0" borderId="3" xfId="0" applyNumberFormat="1" applyFont="1" applyBorder="1" applyAlignment="1" applyProtection="1">
      <alignment horizontal="right" vertical="center" indent="2"/>
      <protection locked="0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indent="1"/>
    </xf>
    <xf numFmtId="0" fontId="2" fillId="3" borderId="12" xfId="0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right" vertical="center" wrapText="1" indent="2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2" borderId="16" xfId="0" applyFill="1" applyBorder="1"/>
    <xf numFmtId="0" fontId="0" fillId="2" borderId="14" xfId="0" applyFill="1" applyBorder="1"/>
    <xf numFmtId="0" fontId="0" fillId="2" borderId="9" xfId="0" applyFill="1" applyBorder="1"/>
    <xf numFmtId="0" fontId="0" fillId="0" borderId="0" xfId="0" applyAlignment="1">
      <alignment vertical="center"/>
    </xf>
    <xf numFmtId="165" fontId="0" fillId="0" borderId="0" xfId="0" applyNumberFormat="1"/>
    <xf numFmtId="165" fontId="0" fillId="0" borderId="1" xfId="0" applyNumberFormat="1" applyBorder="1" applyAlignment="1">
      <alignment horizontal="right" vertical="center" wrapText="1" indent="1"/>
    </xf>
    <xf numFmtId="165" fontId="0" fillId="0" borderId="6" xfId="0" applyNumberFormat="1" applyBorder="1" applyAlignment="1">
      <alignment horizontal="right" vertical="center" wrapText="1" indent="1"/>
    </xf>
    <xf numFmtId="4" fontId="0" fillId="0" borderId="0" xfId="0" applyNumberFormat="1"/>
    <xf numFmtId="0" fontId="1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wrapText="1" indent="1"/>
    </xf>
    <xf numFmtId="3" fontId="0" fillId="3" borderId="0" xfId="0" applyNumberForma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right" vertical="center" indent="1"/>
    </xf>
    <xf numFmtId="0" fontId="15" fillId="0" borderId="1" xfId="0" applyFont="1" applyBorder="1"/>
    <xf numFmtId="165" fontId="15" fillId="0" borderId="1" xfId="0" applyNumberFormat="1" applyFont="1" applyBorder="1"/>
    <xf numFmtId="0" fontId="15" fillId="0" borderId="21" xfId="0" applyFont="1" applyBorder="1"/>
    <xf numFmtId="0" fontId="15" fillId="0" borderId="22" xfId="0" applyFont="1" applyBorder="1"/>
    <xf numFmtId="0" fontId="15" fillId="3" borderId="6" xfId="0" applyFont="1" applyFill="1" applyBorder="1" applyAlignment="1">
      <alignment horizontal="center" vertical="center"/>
    </xf>
    <xf numFmtId="0" fontId="15" fillId="0" borderId="6" xfId="0" applyFont="1" applyBorder="1"/>
    <xf numFmtId="165" fontId="15" fillId="0" borderId="6" xfId="0" applyNumberFormat="1" applyFont="1" applyBorder="1"/>
    <xf numFmtId="0" fontId="20" fillId="4" borderId="3" xfId="0" applyFont="1" applyFill="1" applyBorder="1"/>
    <xf numFmtId="0" fontId="23" fillId="0" borderId="0" xfId="0" applyFont="1"/>
    <xf numFmtId="0" fontId="24" fillId="3" borderId="1" xfId="0" applyFont="1" applyFill="1" applyBorder="1" applyAlignment="1">
      <alignment horizontal="left" vertical="center" indent="1"/>
    </xf>
    <xf numFmtId="0" fontId="24" fillId="3" borderId="1" xfId="0" applyFont="1" applyFill="1" applyBorder="1" applyAlignment="1">
      <alignment horizontal="left" vertical="center" wrapText="1" inden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left" vertical="center" indent="1"/>
    </xf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3" fontId="24" fillId="3" borderId="6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165" fontId="15" fillId="0" borderId="21" xfId="0" applyNumberFormat="1" applyFont="1" applyBorder="1"/>
    <xf numFmtId="3" fontId="13" fillId="6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6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3" fillId="5" borderId="24" xfId="0" applyFont="1" applyFill="1" applyBorder="1" applyAlignment="1">
      <alignment horizontal="right" vertical="center" wrapText="1" indent="1"/>
    </xf>
    <xf numFmtId="0" fontId="13" fillId="5" borderId="25" xfId="0" applyFont="1" applyFill="1" applyBorder="1" applyAlignment="1">
      <alignment horizontal="right" vertical="center" wrapText="1" indent="1"/>
    </xf>
    <xf numFmtId="0" fontId="13" fillId="5" borderId="26" xfId="0" applyFont="1" applyFill="1" applyBorder="1" applyAlignment="1">
      <alignment horizontal="right" vertical="center" wrapText="1" indent="1"/>
    </xf>
    <xf numFmtId="0" fontId="15" fillId="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7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5" fontId="16" fillId="5" borderId="28" xfId="0" applyNumberFormat="1" applyFont="1" applyFill="1" applyBorder="1" applyAlignment="1">
      <alignment horizontal="right" vertical="center"/>
    </xf>
    <xf numFmtId="165" fontId="16" fillId="5" borderId="29" xfId="0" applyNumberFormat="1" applyFont="1" applyFill="1" applyBorder="1" applyAlignment="1">
      <alignment horizontal="right" vertical="center"/>
    </xf>
    <xf numFmtId="165" fontId="16" fillId="5" borderId="25" xfId="0" applyNumberFormat="1" applyFont="1" applyFill="1" applyBorder="1" applyAlignment="1">
      <alignment horizontal="right" vertical="center"/>
    </xf>
    <xf numFmtId="165" fontId="16" fillId="5" borderId="27" xfId="0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T32"/>
  <sheetViews>
    <sheetView tabSelected="1" zoomScale="60" zoomScaleNormal="60" workbookViewId="0">
      <selection activeCell="H16" sqref="H16"/>
    </sheetView>
  </sheetViews>
  <sheetFormatPr defaultRowHeight="14.3" x14ac:dyDescent="0.25"/>
  <cols>
    <col min="1" max="1" width="2.875" customWidth="1"/>
    <col min="2" max="2" width="3.75" customWidth="1"/>
    <col min="3" max="3" width="4" customWidth="1"/>
    <col min="4" max="4" width="29.875" customWidth="1"/>
    <col min="5" max="5" width="47.375" customWidth="1"/>
    <col min="6" max="6" width="14" customWidth="1"/>
    <col min="7" max="7" width="11.625" customWidth="1"/>
    <col min="8" max="8" width="19.25" customWidth="1"/>
    <col min="9" max="9" width="18" customWidth="1"/>
    <col min="10" max="10" width="27.75" customWidth="1"/>
    <col min="11" max="11" width="22.375" customWidth="1"/>
    <col min="12" max="12" width="22.25" customWidth="1"/>
    <col min="13" max="13" width="24" customWidth="1"/>
    <col min="14" max="14" width="28.25" customWidth="1"/>
    <col min="15" max="15" width="24.625" customWidth="1"/>
    <col min="16" max="16" width="26" customWidth="1"/>
    <col min="17" max="17" width="22" customWidth="1"/>
    <col min="18" max="18" width="19.75" customWidth="1"/>
    <col min="19" max="19" width="23.75" customWidth="1"/>
    <col min="20" max="21" width="26.375" customWidth="1"/>
    <col min="22" max="22" width="18.125" customWidth="1"/>
  </cols>
  <sheetData>
    <row r="1" spans="2:20" x14ac:dyDescent="0.25">
      <c r="J1" s="48"/>
      <c r="K1" s="48"/>
      <c r="M1" s="51"/>
      <c r="N1" s="51"/>
      <c r="O1" s="48"/>
    </row>
    <row r="4" spans="2:20" ht="137.25" customHeight="1" thickBot="1" x14ac:dyDescent="0.3">
      <c r="C4" s="89" t="s">
        <v>65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2:20" ht="39.75" customHeight="1" x14ac:dyDescent="0.25">
      <c r="B5" s="76" t="s">
        <v>43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  <c r="L5" s="77">
        <v>10</v>
      </c>
      <c r="M5" s="77">
        <v>11</v>
      </c>
      <c r="N5" s="77">
        <v>12</v>
      </c>
      <c r="O5" s="77">
        <v>13</v>
      </c>
      <c r="P5" s="77">
        <v>14</v>
      </c>
      <c r="Q5" s="77">
        <v>15</v>
      </c>
      <c r="R5" s="77">
        <v>16</v>
      </c>
      <c r="S5" s="77">
        <v>17</v>
      </c>
    </row>
    <row r="6" spans="2:20" ht="50.3" customHeight="1" x14ac:dyDescent="0.25">
      <c r="B6" s="92">
        <v>1</v>
      </c>
      <c r="C6" s="90" t="s">
        <v>0</v>
      </c>
      <c r="D6" s="90" t="s">
        <v>56</v>
      </c>
      <c r="E6" s="90" t="s">
        <v>57</v>
      </c>
      <c r="F6" s="90" t="s">
        <v>41</v>
      </c>
      <c r="G6" s="90" t="s">
        <v>40</v>
      </c>
      <c r="H6" s="90" t="s">
        <v>48</v>
      </c>
      <c r="I6" s="91" t="s">
        <v>66</v>
      </c>
      <c r="J6" s="90" t="s">
        <v>50</v>
      </c>
      <c r="K6" s="90" t="s">
        <v>51</v>
      </c>
      <c r="L6" s="90" t="s">
        <v>62</v>
      </c>
      <c r="M6" s="90" t="s">
        <v>53</v>
      </c>
      <c r="N6" s="90" t="s">
        <v>58</v>
      </c>
      <c r="O6" s="90" t="s">
        <v>52</v>
      </c>
      <c r="P6" s="90" t="s">
        <v>59</v>
      </c>
      <c r="Q6" s="90" t="s">
        <v>60</v>
      </c>
      <c r="R6" s="109" t="s">
        <v>55</v>
      </c>
      <c r="S6" s="110" t="s">
        <v>61</v>
      </c>
    </row>
    <row r="7" spans="2:20" ht="108.7" customHeight="1" x14ac:dyDescent="0.25">
      <c r="B7" s="93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8"/>
      <c r="O7" s="90"/>
      <c r="P7" s="90"/>
      <c r="Q7" s="90"/>
      <c r="R7" s="109"/>
      <c r="S7" s="110"/>
    </row>
    <row r="8" spans="2:20" ht="27.7" customHeight="1" x14ac:dyDescent="0.25">
      <c r="B8" s="78">
        <v>2</v>
      </c>
      <c r="C8" s="56">
        <v>1</v>
      </c>
      <c r="D8" s="67" t="s">
        <v>2</v>
      </c>
      <c r="E8" s="68" t="s">
        <v>3</v>
      </c>
      <c r="F8" s="69">
        <v>680</v>
      </c>
      <c r="G8" s="70">
        <v>12</v>
      </c>
      <c r="H8" s="71">
        <v>1900000</v>
      </c>
      <c r="I8" s="84"/>
      <c r="J8" s="57"/>
      <c r="K8" s="85"/>
      <c r="L8" s="86" t="s">
        <v>39</v>
      </c>
      <c r="M8" s="87"/>
      <c r="N8" s="57"/>
      <c r="O8" s="88"/>
      <c r="P8" s="58"/>
      <c r="Q8" s="59"/>
      <c r="R8" s="59"/>
      <c r="S8" s="80"/>
      <c r="T8" s="54"/>
    </row>
    <row r="9" spans="2:20" ht="28.55" customHeight="1" x14ac:dyDescent="0.25">
      <c r="B9" s="78">
        <v>3</v>
      </c>
      <c r="C9" s="56">
        <v>2</v>
      </c>
      <c r="D9" s="67" t="s">
        <v>4</v>
      </c>
      <c r="E9" s="68" t="s">
        <v>42</v>
      </c>
      <c r="F9" s="69">
        <v>274</v>
      </c>
      <c r="G9" s="70">
        <v>12</v>
      </c>
      <c r="H9" s="71">
        <v>650000</v>
      </c>
      <c r="I9" s="84"/>
      <c r="J9" s="57"/>
      <c r="K9" s="85"/>
      <c r="L9" s="86"/>
      <c r="M9" s="87"/>
      <c r="N9" s="57"/>
      <c r="O9" s="88"/>
      <c r="P9" s="58"/>
      <c r="Q9" s="59"/>
      <c r="R9" s="58"/>
      <c r="S9" s="60"/>
      <c r="T9" s="54"/>
    </row>
    <row r="10" spans="2:20" ht="30.1" customHeight="1" x14ac:dyDescent="0.25">
      <c r="B10" s="78">
        <v>4</v>
      </c>
      <c r="C10" s="56">
        <v>3</v>
      </c>
      <c r="D10" s="67" t="s">
        <v>44</v>
      </c>
      <c r="E10" s="68" t="s">
        <v>45</v>
      </c>
      <c r="F10" s="69">
        <v>439</v>
      </c>
      <c r="G10" s="70">
        <v>12</v>
      </c>
      <c r="H10" s="71">
        <v>800000</v>
      </c>
      <c r="I10" s="84"/>
      <c r="J10" s="57"/>
      <c r="K10" s="85"/>
      <c r="L10" s="86"/>
      <c r="M10" s="87"/>
      <c r="N10" s="57"/>
      <c r="O10" s="88"/>
      <c r="P10" s="58"/>
      <c r="Q10" s="59"/>
      <c r="R10" s="58"/>
      <c r="S10" s="60"/>
      <c r="T10" s="54"/>
    </row>
    <row r="11" spans="2:20" ht="30.1" customHeight="1" x14ac:dyDescent="0.25">
      <c r="B11" s="78">
        <v>5</v>
      </c>
      <c r="C11" s="56">
        <v>4</v>
      </c>
      <c r="D11" s="67" t="s">
        <v>6</v>
      </c>
      <c r="E11" s="68" t="s">
        <v>46</v>
      </c>
      <c r="F11" s="70">
        <v>132</v>
      </c>
      <c r="G11" s="70">
        <v>12</v>
      </c>
      <c r="H11" s="71">
        <v>11000</v>
      </c>
      <c r="I11" s="84"/>
      <c r="J11" s="57"/>
      <c r="K11" s="85"/>
      <c r="L11" s="86"/>
      <c r="M11" s="87"/>
      <c r="N11" s="57"/>
      <c r="O11" s="88"/>
      <c r="P11" s="58"/>
      <c r="Q11" s="59"/>
      <c r="R11" s="58"/>
      <c r="S11" s="60"/>
      <c r="T11" s="55"/>
    </row>
    <row r="12" spans="2:20" ht="31.6" customHeight="1" x14ac:dyDescent="0.25">
      <c r="B12" s="78">
        <v>6</v>
      </c>
      <c r="C12" s="56">
        <v>5</v>
      </c>
      <c r="D12" s="68" t="s">
        <v>7</v>
      </c>
      <c r="E12" s="68" t="s">
        <v>8</v>
      </c>
      <c r="F12" s="70">
        <v>112</v>
      </c>
      <c r="G12" s="70">
        <v>12</v>
      </c>
      <c r="H12" s="71">
        <v>9000</v>
      </c>
      <c r="I12" s="84"/>
      <c r="J12" s="57"/>
      <c r="K12" s="85"/>
      <c r="L12" s="86"/>
      <c r="M12" s="87"/>
      <c r="N12" s="57"/>
      <c r="O12" s="88"/>
      <c r="P12" s="58"/>
      <c r="Q12" s="59"/>
      <c r="R12" s="58"/>
      <c r="S12" s="60"/>
      <c r="T12" s="55"/>
    </row>
    <row r="13" spans="2:20" ht="32.950000000000003" customHeight="1" thickBot="1" x14ac:dyDescent="0.3">
      <c r="B13" s="78">
        <v>7</v>
      </c>
      <c r="C13" s="62">
        <v>6</v>
      </c>
      <c r="D13" s="72" t="s">
        <v>9</v>
      </c>
      <c r="E13" s="73" t="s">
        <v>47</v>
      </c>
      <c r="F13" s="74">
        <v>219</v>
      </c>
      <c r="G13" s="74">
        <v>12</v>
      </c>
      <c r="H13" s="75">
        <v>1000</v>
      </c>
      <c r="I13" s="84"/>
      <c r="J13" s="57"/>
      <c r="K13" s="85"/>
      <c r="L13" s="86"/>
      <c r="M13" s="87"/>
      <c r="N13" s="57"/>
      <c r="O13" s="88"/>
      <c r="P13" s="63"/>
      <c r="Q13" s="64"/>
      <c r="R13" s="58"/>
      <c r="S13" s="61"/>
      <c r="T13" s="55"/>
    </row>
    <row r="14" spans="2:20" ht="51.8" customHeight="1" thickBot="1" x14ac:dyDescent="0.4">
      <c r="B14" s="79">
        <v>8</v>
      </c>
      <c r="C14" s="95" t="s">
        <v>11</v>
      </c>
      <c r="D14" s="96"/>
      <c r="E14" s="96"/>
      <c r="F14" s="96"/>
      <c r="G14" s="97"/>
      <c r="H14" s="81">
        <v>3371000</v>
      </c>
      <c r="I14" s="104" t="s">
        <v>54</v>
      </c>
      <c r="J14" s="105"/>
      <c r="K14" s="105"/>
      <c r="L14" s="105"/>
      <c r="M14" s="105"/>
      <c r="N14" s="105"/>
      <c r="O14" s="105"/>
      <c r="P14" s="106"/>
      <c r="Q14" s="106"/>
      <c r="R14" s="107"/>
      <c r="S14" s="65"/>
    </row>
    <row r="15" spans="2:20" ht="48.1" customHeight="1" x14ac:dyDescent="0.25">
      <c r="C15" s="94" t="s">
        <v>68</v>
      </c>
      <c r="D15" s="94"/>
      <c r="E15" s="94"/>
      <c r="F15" s="101"/>
      <c r="G15" s="66"/>
      <c r="H15" s="66"/>
      <c r="I15" s="102" t="s">
        <v>49</v>
      </c>
      <c r="J15" s="103"/>
      <c r="K15" s="103"/>
      <c r="L15" s="103"/>
      <c r="M15" s="103"/>
      <c r="N15" s="103"/>
      <c r="O15" s="103"/>
      <c r="P15" s="103"/>
      <c r="R15" s="108" t="s">
        <v>64</v>
      </c>
      <c r="S15" s="108"/>
    </row>
    <row r="16" spans="2:20" ht="81.7" customHeight="1" x14ac:dyDescent="0.25">
      <c r="C16" s="94" t="s">
        <v>67</v>
      </c>
      <c r="D16" s="94"/>
      <c r="E16" s="94"/>
      <c r="F16" s="94"/>
      <c r="G16" s="66"/>
      <c r="H16" s="66"/>
      <c r="I16" s="82"/>
      <c r="J16" s="82"/>
      <c r="K16" s="82"/>
      <c r="L16" s="82"/>
      <c r="M16" s="82"/>
      <c r="N16" s="82"/>
      <c r="O16" s="82"/>
      <c r="P16" s="82"/>
      <c r="R16" s="83"/>
      <c r="S16" s="83"/>
    </row>
    <row r="17" spans="3:15" ht="75.75" customHeight="1" x14ac:dyDescent="0.25"/>
    <row r="18" spans="3:15" ht="46.55" customHeight="1" x14ac:dyDescent="0.25">
      <c r="C18" s="99" t="s">
        <v>63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3:15" ht="158.94999999999999" customHeight="1" x14ac:dyDescent="0.25"/>
    <row r="20" spans="3:15" ht="38.25" customHeight="1" x14ac:dyDescent="0.25"/>
    <row r="21" spans="3:15" ht="14.95" customHeight="1" x14ac:dyDescent="0.25"/>
    <row r="32" spans="3:15" ht="32.299999999999997" customHeight="1" x14ac:dyDescent="0.25"/>
  </sheetData>
  <mergeCells count="26">
    <mergeCell ref="B6:B7"/>
    <mergeCell ref="C16:F16"/>
    <mergeCell ref="C14:G14"/>
    <mergeCell ref="N6:N7"/>
    <mergeCell ref="C18:O18"/>
    <mergeCell ref="O6:O7"/>
    <mergeCell ref="C15:F15"/>
    <mergeCell ref="J6:J7"/>
    <mergeCell ref="I15:P15"/>
    <mergeCell ref="I14:R14"/>
    <mergeCell ref="R15:S15"/>
    <mergeCell ref="Q6:Q7"/>
    <mergeCell ref="R6:R7"/>
    <mergeCell ref="S6:S7"/>
    <mergeCell ref="P6:P7"/>
    <mergeCell ref="C4:O4"/>
    <mergeCell ref="M6:M7"/>
    <mergeCell ref="C6:C7"/>
    <mergeCell ref="D6:D7"/>
    <mergeCell ref="E6:E7"/>
    <mergeCell ref="F6:F7"/>
    <mergeCell ref="H6:H7"/>
    <mergeCell ref="L6:L7"/>
    <mergeCell ref="K6:K7"/>
    <mergeCell ref="G6:G7"/>
    <mergeCell ref="I6:I7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24"/>
  <sheetViews>
    <sheetView zoomScale="80" zoomScaleNormal="80" workbookViewId="0">
      <selection activeCell="P12" sqref="P12"/>
    </sheetView>
  </sheetViews>
  <sheetFormatPr defaultRowHeight="14.3" x14ac:dyDescent="0.25"/>
  <cols>
    <col min="2" max="2" width="8.25" customWidth="1"/>
    <col min="3" max="3" width="30" customWidth="1"/>
    <col min="4" max="4" width="26.625" customWidth="1"/>
    <col min="5" max="5" width="21.875" customWidth="1"/>
    <col min="6" max="6" width="16.875" customWidth="1"/>
    <col min="7" max="7" width="24.375" customWidth="1"/>
    <col min="8" max="9" width="12.625" customWidth="1"/>
    <col min="10" max="10" width="12.75" customWidth="1"/>
    <col min="11" max="11" width="12.625" customWidth="1"/>
    <col min="12" max="12" width="18.375" customWidth="1"/>
    <col min="13" max="13" width="18.125" customWidth="1"/>
    <col min="14" max="14" width="29.625" customWidth="1"/>
    <col min="15" max="15" width="21" customWidth="1"/>
    <col min="16" max="16" width="34.75" customWidth="1"/>
  </cols>
  <sheetData>
    <row r="1" spans="2:16" x14ac:dyDescent="0.25">
      <c r="I1">
        <v>12</v>
      </c>
      <c r="J1">
        <v>4</v>
      </c>
      <c r="L1" s="48">
        <f>N13*J1</f>
        <v>415411.20119999995</v>
      </c>
      <c r="M1" s="48">
        <f>N13*J1</f>
        <v>415411.20119999995</v>
      </c>
      <c r="N1" s="51">
        <v>93181.39</v>
      </c>
      <c r="O1">
        <v>3</v>
      </c>
      <c r="P1" s="48">
        <f>N13*O1</f>
        <v>311558.40089999995</v>
      </c>
    </row>
    <row r="4" spans="2:16" ht="79.5" customHeight="1" x14ac:dyDescent="0.25">
      <c r="B4" s="112" t="s">
        <v>21</v>
      </c>
      <c r="C4" s="112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2:16" ht="14.95" thickBot="1" x14ac:dyDescent="0.3"/>
    <row r="6" spans="2:16" ht="67.599999999999994" customHeight="1" thickBot="1" x14ac:dyDescent="0.3">
      <c r="B6" s="34" t="s">
        <v>0</v>
      </c>
      <c r="C6" s="36" t="s">
        <v>22</v>
      </c>
      <c r="D6" s="35" t="s">
        <v>1</v>
      </c>
      <c r="E6" s="36" t="s">
        <v>24</v>
      </c>
      <c r="F6" s="36" t="s">
        <v>23</v>
      </c>
      <c r="G6" s="36" t="s">
        <v>17</v>
      </c>
      <c r="H6" s="114" t="s">
        <v>29</v>
      </c>
      <c r="I6" s="115"/>
      <c r="J6" s="114" t="s">
        <v>28</v>
      </c>
      <c r="K6" s="115"/>
      <c r="L6" s="36" t="s">
        <v>27</v>
      </c>
      <c r="M6" s="37" t="s">
        <v>25</v>
      </c>
      <c r="N6" s="14" t="s">
        <v>26</v>
      </c>
    </row>
    <row r="7" spans="2:16" ht="31.6" customHeight="1" thickBot="1" x14ac:dyDescent="0.3">
      <c r="B7" s="24">
        <v>1</v>
      </c>
      <c r="C7" s="25" t="s">
        <v>2</v>
      </c>
      <c r="D7" s="26" t="s">
        <v>3</v>
      </c>
      <c r="E7" s="28">
        <v>680</v>
      </c>
      <c r="F7" s="27" t="s">
        <v>13</v>
      </c>
      <c r="G7" s="29">
        <v>2306000</v>
      </c>
      <c r="H7" s="30">
        <v>5.1999999999999998E-3</v>
      </c>
      <c r="I7" s="31" t="s">
        <v>19</v>
      </c>
      <c r="J7" s="30">
        <v>2.23E-2</v>
      </c>
      <c r="K7" s="31" t="s">
        <v>20</v>
      </c>
      <c r="L7" s="32">
        <f>E7*H7</f>
        <v>3.536</v>
      </c>
      <c r="M7" s="33">
        <f>G7*J7</f>
        <v>51423.8</v>
      </c>
      <c r="N7" s="15">
        <f t="shared" ref="N7:N12" si="0">SUM(L7:M7)</f>
        <v>51427.336000000003</v>
      </c>
      <c r="P7" s="15">
        <f t="shared" ref="P7:P12" si="1">SUM(N7:O7)</f>
        <v>51427.336000000003</v>
      </c>
    </row>
    <row r="8" spans="2:16" ht="29.25" thickBot="1" x14ac:dyDescent="0.3">
      <c r="B8" s="22">
        <v>2</v>
      </c>
      <c r="C8" s="4" t="s">
        <v>4</v>
      </c>
      <c r="D8" s="5" t="s">
        <v>5</v>
      </c>
      <c r="E8" s="1">
        <v>274</v>
      </c>
      <c r="F8" s="2" t="s">
        <v>13</v>
      </c>
      <c r="G8" s="3">
        <v>757847</v>
      </c>
      <c r="H8" s="9">
        <v>5.1999999999999998E-3</v>
      </c>
      <c r="I8" s="11" t="s">
        <v>19</v>
      </c>
      <c r="J8" s="9">
        <v>2.23E-2</v>
      </c>
      <c r="K8" s="11" t="s">
        <v>20</v>
      </c>
      <c r="L8" s="32">
        <f>E8*H8</f>
        <v>1.4247999999999998</v>
      </c>
      <c r="M8" s="13">
        <f t="shared" ref="M8:M12" si="2">G8*J8</f>
        <v>16899.988099999999</v>
      </c>
      <c r="N8" s="15">
        <f t="shared" si="0"/>
        <v>16901.412899999999</v>
      </c>
      <c r="P8" s="15">
        <f t="shared" si="1"/>
        <v>16901.412899999999</v>
      </c>
    </row>
    <row r="9" spans="2:16" ht="29.25" thickBot="1" x14ac:dyDescent="0.3">
      <c r="B9" s="22">
        <v>3</v>
      </c>
      <c r="C9" s="52" t="s">
        <v>37</v>
      </c>
      <c r="D9" s="53" t="s">
        <v>38</v>
      </c>
      <c r="E9" s="1">
        <v>439</v>
      </c>
      <c r="F9" s="2" t="s">
        <v>14</v>
      </c>
      <c r="G9" s="3">
        <v>1077050</v>
      </c>
      <c r="H9" s="9">
        <v>173.25</v>
      </c>
      <c r="I9" s="11" t="s">
        <v>18</v>
      </c>
      <c r="J9" s="9">
        <v>3.1899999999999998E-2</v>
      </c>
      <c r="K9" s="11" t="s">
        <v>20</v>
      </c>
      <c r="L9" s="12">
        <v>173.25</v>
      </c>
      <c r="M9" s="13">
        <f t="shared" si="2"/>
        <v>34357.894999999997</v>
      </c>
      <c r="N9" s="16">
        <f t="shared" si="0"/>
        <v>34531.144999999997</v>
      </c>
      <c r="P9" s="16">
        <f t="shared" si="1"/>
        <v>34531.144999999997</v>
      </c>
    </row>
    <row r="10" spans="2:16" ht="29.25" thickBot="1" x14ac:dyDescent="0.3">
      <c r="B10" s="23">
        <v>4</v>
      </c>
      <c r="C10" s="7" t="s">
        <v>6</v>
      </c>
      <c r="D10" s="8" t="s">
        <v>12</v>
      </c>
      <c r="E10" s="9">
        <v>132</v>
      </c>
      <c r="F10" s="6" t="s">
        <v>15</v>
      </c>
      <c r="G10" s="10">
        <v>13104</v>
      </c>
      <c r="H10" s="9">
        <v>32.15</v>
      </c>
      <c r="I10" s="11" t="s">
        <v>18</v>
      </c>
      <c r="J10" s="9">
        <v>3.3599999999999998E-2</v>
      </c>
      <c r="K10" s="11" t="s">
        <v>20</v>
      </c>
      <c r="L10" s="49">
        <v>32.15</v>
      </c>
      <c r="M10" s="13">
        <f t="shared" si="2"/>
        <v>440.2944</v>
      </c>
      <c r="N10" s="15">
        <f t="shared" si="0"/>
        <v>472.44439999999997</v>
      </c>
      <c r="P10" s="15">
        <f t="shared" si="1"/>
        <v>472.44439999999997</v>
      </c>
    </row>
    <row r="11" spans="2:16" ht="29.25" thickBot="1" x14ac:dyDescent="0.3">
      <c r="B11" s="23">
        <v>5</v>
      </c>
      <c r="C11" s="7" t="s">
        <v>7</v>
      </c>
      <c r="D11" s="8" t="s">
        <v>8</v>
      </c>
      <c r="E11" s="9">
        <v>112</v>
      </c>
      <c r="F11" s="6" t="s">
        <v>15</v>
      </c>
      <c r="G11" s="10">
        <v>12781</v>
      </c>
      <c r="H11" s="9">
        <v>32.15</v>
      </c>
      <c r="I11" s="11" t="s">
        <v>18</v>
      </c>
      <c r="J11" s="9">
        <v>3.3599999999999998E-2</v>
      </c>
      <c r="K11" s="11" t="s">
        <v>20</v>
      </c>
      <c r="L11" s="49">
        <v>32.15</v>
      </c>
      <c r="M11" s="13">
        <f t="shared" si="2"/>
        <v>429.44159999999999</v>
      </c>
      <c r="N11" s="16">
        <f t="shared" si="0"/>
        <v>461.59159999999997</v>
      </c>
      <c r="P11" s="16">
        <f t="shared" si="1"/>
        <v>461.59159999999997</v>
      </c>
    </row>
    <row r="12" spans="2:16" ht="29.25" thickBot="1" x14ac:dyDescent="0.3">
      <c r="B12" s="38">
        <v>6</v>
      </c>
      <c r="C12" s="39" t="s">
        <v>9</v>
      </c>
      <c r="D12" s="40" t="s">
        <v>10</v>
      </c>
      <c r="E12" s="41">
        <v>219</v>
      </c>
      <c r="F12" s="42" t="s">
        <v>16</v>
      </c>
      <c r="G12" s="20">
        <v>1102</v>
      </c>
      <c r="H12" s="41">
        <v>3.55</v>
      </c>
      <c r="I12" s="43" t="s">
        <v>18</v>
      </c>
      <c r="J12" s="41">
        <v>5.0200000000000002E-2</v>
      </c>
      <c r="K12" s="43" t="s">
        <v>20</v>
      </c>
      <c r="L12" s="50">
        <v>3.55</v>
      </c>
      <c r="M12" s="17">
        <f t="shared" si="2"/>
        <v>55.320399999999999</v>
      </c>
      <c r="N12" s="15">
        <f t="shared" si="0"/>
        <v>58.870399999999997</v>
      </c>
      <c r="P12" s="15">
        <f t="shared" si="1"/>
        <v>58.870399999999997</v>
      </c>
    </row>
    <row r="13" spans="2:16" ht="31.6" customHeight="1" thickBot="1" x14ac:dyDescent="0.3">
      <c r="B13" s="116" t="s">
        <v>11</v>
      </c>
      <c r="C13" s="117"/>
      <c r="D13" s="117"/>
      <c r="E13" s="117"/>
      <c r="F13" s="118"/>
      <c r="G13" s="21">
        <f>SUM(G7:G12)</f>
        <v>4167884</v>
      </c>
      <c r="H13" s="44"/>
      <c r="I13" s="45"/>
      <c r="J13" s="45"/>
      <c r="K13" s="46"/>
      <c r="L13" s="18">
        <f>SUM(L7:L12)</f>
        <v>246.06080000000003</v>
      </c>
      <c r="M13" s="19">
        <f>SUM(M7:M12)</f>
        <v>103606.7395</v>
      </c>
      <c r="N13" s="15">
        <f>SUM(N7:N12)</f>
        <v>103852.80029999999</v>
      </c>
    </row>
    <row r="14" spans="2:16" ht="29.25" customHeight="1" x14ac:dyDescent="0.25">
      <c r="B14" s="119" t="s">
        <v>30</v>
      </c>
      <c r="C14" s="119"/>
      <c r="D14" s="119"/>
    </row>
    <row r="15" spans="2:16" ht="27" customHeight="1" x14ac:dyDescent="0.25">
      <c r="B15" s="111" t="s">
        <v>35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2:16" ht="22.6" customHeight="1" x14ac:dyDescent="0.25">
      <c r="B16" s="111" t="s">
        <v>36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2:14" ht="64.55" customHeight="1" x14ac:dyDescent="0.25"/>
    <row r="18" spans="2:14" ht="21.75" customHeight="1" x14ac:dyDescent="0.25">
      <c r="B18" s="120" t="s">
        <v>31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2:14" ht="18.7" customHeight="1" x14ac:dyDescent="0.25">
      <c r="B19" s="121" t="s">
        <v>32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2:14" ht="15.8" customHeight="1" x14ac:dyDescent="0.25">
      <c r="B20" s="121" t="s">
        <v>33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2:14" ht="19.55" customHeight="1" x14ac:dyDescent="0.25">
      <c r="B21" s="122" t="s">
        <v>34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24" spans="2:14" x14ac:dyDescent="0.25">
      <c r="C24" s="47"/>
    </row>
  </sheetData>
  <mergeCells count="11">
    <mergeCell ref="B16:N16"/>
    <mergeCell ref="B18:N18"/>
    <mergeCell ref="B19:N19"/>
    <mergeCell ref="B20:N20"/>
    <mergeCell ref="B21:N21"/>
    <mergeCell ref="B15:N15"/>
    <mergeCell ref="B4:N4"/>
    <mergeCell ref="H6:I6"/>
    <mergeCell ref="J6:K6"/>
    <mergeCell ref="B13:F13"/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</vt:lpstr>
      <vt:lpstr>Dystrybucja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2024-03-01T13:50:42Z</dcterms:modified>
</cp:coreProperties>
</file>