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sadej\Desktop\113.2024 ubezpieczenia\III cz\"/>
    </mc:Choice>
  </mc:AlternateContent>
  <bookViews>
    <workbookView xWindow="0" yWindow="0" windowWidth="28800" windowHeight="11700"/>
  </bookViews>
  <sheets>
    <sheet name="Wykaz budynków" sheetId="1" r:id="rId1"/>
    <sheet name="Arkusz3" sheetId="3" state="hidden" r:id="rId2"/>
  </sheets>
  <definedNames>
    <definedName name="_GoBack" localSheetId="0">'Wykaz budynków'!#REF!</definedName>
    <definedName name="_xlnm.Print_Area" localSheetId="0">'Wykaz budynków'!$B$1:$L$33</definedName>
  </definedNames>
  <calcPr calcId="162913"/>
</workbook>
</file>

<file path=xl/calcChain.xml><?xml version="1.0" encoding="utf-8"?>
<calcChain xmlns="http://schemas.openxmlformats.org/spreadsheetml/2006/main">
  <c r="E29" i="1" l="1"/>
  <c r="G29" i="1"/>
  <c r="F30" i="1" s="1"/>
  <c r="M39" i="1" l="1"/>
  <c r="M38" i="1"/>
  <c r="M37" i="1"/>
  <c r="M34" i="1"/>
  <c r="M29" i="1"/>
  <c r="N39" i="1"/>
  <c r="N38" i="1"/>
  <c r="N37" i="1"/>
  <c r="N34" i="1"/>
  <c r="N29" i="1"/>
  <c r="Q39" i="1"/>
  <c r="P39" i="1"/>
  <c r="O39" i="1"/>
  <c r="Q38" i="1"/>
  <c r="P38" i="1"/>
  <c r="O38" i="1"/>
  <c r="Q37" i="1"/>
  <c r="P37" i="1"/>
  <c r="O37" i="1"/>
  <c r="Q34" i="1"/>
  <c r="P34" i="1"/>
  <c r="O34" i="1"/>
  <c r="Q29" i="1"/>
  <c r="P29" i="1"/>
  <c r="O29" i="1"/>
</calcChain>
</file>

<file path=xl/sharedStrings.xml><?xml version="1.0" encoding="utf-8"?>
<sst xmlns="http://schemas.openxmlformats.org/spreadsheetml/2006/main" count="93" uniqueCount="67">
  <si>
    <t>L.P.</t>
  </si>
  <si>
    <t>Przedmiot ubezpieczenia</t>
  </si>
  <si>
    <t>Budynek warsztatowo – administracyjny. Wybudowany w 1975r.</t>
  </si>
  <si>
    <t>Zadanie</t>
  </si>
  <si>
    <t>III</t>
  </si>
  <si>
    <t>SU przyjęta do ubezpieczenia na 2019</t>
  </si>
  <si>
    <t>SU przyjęta do ubezpieczenia na 2020</t>
  </si>
  <si>
    <t>SU przyjęta do ubezpieczenia na 2021</t>
  </si>
  <si>
    <t>Uwagi</t>
  </si>
  <si>
    <t>w tym nieużytkowane:</t>
  </si>
  <si>
    <t>w tym w złym stanie technicznym:</t>
  </si>
  <si>
    <t>w tym nieużytkowane i w złym stanie technicznym:</t>
  </si>
  <si>
    <t>Suma 
ubezpieczenia
[zł]</t>
  </si>
  <si>
    <t>Razem</t>
  </si>
  <si>
    <t>SU przyjęta do ubezpieczenia na 2022</t>
  </si>
  <si>
    <t>SU przyjęta do ubezpieczenia na 2023</t>
  </si>
  <si>
    <t>Okres ubezpieczenia</t>
  </si>
  <si>
    <t>od</t>
  </si>
  <si>
    <t>do</t>
  </si>
  <si>
    <t>ZP.</t>
  </si>
  <si>
    <t>Wykaz budynków i lokali Województwa Warmińsko-Mazurskiego - Formularz cenowy</t>
  </si>
  <si>
    <t>Składka
[zł]</t>
  </si>
  <si>
    <t>Budowle i obiekty małej architektury</t>
  </si>
  <si>
    <t>[%]</t>
  </si>
  <si>
    <t>Stawka
ubezpieczeniowa
[%]</t>
  </si>
  <si>
    <t>Elbląg, ul. Warszawska 132</t>
  </si>
  <si>
    <t>Ostróda ul. Sienkiewicza 13</t>
  </si>
  <si>
    <t>a</t>
  </si>
  <si>
    <t>b</t>
  </si>
  <si>
    <t>c = a x b</t>
  </si>
  <si>
    <t>Budynek biurowo-magazynowy. Wybudowany w 1982 r.</t>
  </si>
  <si>
    <t>Budynek magazynowy.
Wybudowany w 1975 r.</t>
  </si>
  <si>
    <t>Budynek biurowy.
Wybudowany w 1965 r.</t>
  </si>
  <si>
    <t>Budynek garażowy.
Wybudowany w 1965 r.</t>
  </si>
  <si>
    <r>
      <t>Budynek biurowy z mieszkaniem (</t>
    </r>
    <r>
      <rPr>
        <b/>
        <sz val="11"/>
        <color theme="1"/>
        <rFont val="Arial"/>
        <family val="2"/>
        <charset val="238"/>
      </rPr>
      <t>udział 25/100</t>
    </r>
    <r>
      <rPr>
        <sz val="11"/>
        <color theme="1"/>
        <rFont val="Arial"/>
        <family val="2"/>
        <charset val="238"/>
      </rPr>
      <t>)
Wybudowany w 1970 r.</t>
    </r>
  </si>
  <si>
    <r>
      <t>Budynek garażowy (</t>
    </r>
    <r>
      <rPr>
        <b/>
        <sz val="11"/>
        <color theme="1"/>
        <rFont val="Arial"/>
        <family val="2"/>
        <charset val="238"/>
      </rPr>
      <t>udział 25/100</t>
    </r>
    <r>
      <rPr>
        <sz val="11"/>
        <color theme="1"/>
        <rFont val="Arial"/>
        <family val="2"/>
        <charset val="238"/>
      </rPr>
      <t>).
Wybudowany w 1970 r.</t>
    </r>
  </si>
  <si>
    <r>
      <t>Budynek biurowy (</t>
    </r>
    <r>
      <rPr>
        <b/>
        <sz val="11"/>
        <color theme="1"/>
        <rFont val="Arial"/>
        <family val="2"/>
        <charset val="238"/>
      </rPr>
      <t>udział 75/100</t>
    </r>
    <r>
      <rPr>
        <sz val="11"/>
        <color theme="1"/>
        <rFont val="Arial"/>
        <family val="2"/>
        <charset val="238"/>
      </rPr>
      <t>).
Wybudowany w latach 70 –tych XX w.</t>
    </r>
  </si>
  <si>
    <r>
      <t>Budynek garażowy (</t>
    </r>
    <r>
      <rPr>
        <b/>
        <sz val="11"/>
        <color theme="1"/>
        <rFont val="Arial"/>
        <family val="2"/>
        <charset val="238"/>
      </rPr>
      <t>udział 75/100</t>
    </r>
    <r>
      <rPr>
        <sz val="11"/>
        <color theme="1"/>
        <rFont val="Arial"/>
        <family val="2"/>
        <charset val="238"/>
      </rPr>
      <t>).
Wybudowany w latach 70 –tych XX w.</t>
    </r>
  </si>
  <si>
    <r>
      <t>Budynek garażowy (</t>
    </r>
    <r>
      <rPr>
        <b/>
        <sz val="11"/>
        <rFont val="Arial"/>
        <family val="2"/>
        <charset val="238"/>
      </rPr>
      <t>udział 75/100</t>
    </r>
    <r>
      <rPr>
        <sz val="11"/>
        <rFont val="Arial"/>
        <family val="2"/>
        <charset val="238"/>
      </rPr>
      <t>).
Wybudowany w latach 70 –tych XX w.</t>
    </r>
  </si>
  <si>
    <t>Budynek biurowy.
Wybudowany w 1972 r.</t>
  </si>
  <si>
    <t>Budynek szopo-garażowy.
Wybudowany w latach 60 –tych XX w.</t>
  </si>
  <si>
    <t>Budynek biurowo-mieszkalny.
Wybudowany w 1930 r.</t>
  </si>
  <si>
    <t>Budynek garażowy.
Wybudowany w 1930 r.</t>
  </si>
  <si>
    <r>
      <t>Budynek biurowy (</t>
    </r>
    <r>
      <rPr>
        <b/>
        <sz val="11"/>
        <color theme="1"/>
        <rFont val="Arial"/>
        <family val="2"/>
        <charset val="238"/>
      </rPr>
      <t>udział 484,2/701,3</t>
    </r>
    <r>
      <rPr>
        <sz val="11"/>
        <color theme="1"/>
        <rFont val="Arial"/>
        <family val="2"/>
        <charset val="238"/>
      </rPr>
      <t>).
Wybudowany w 1955 r.</t>
    </r>
  </si>
  <si>
    <r>
      <t>Budynek garażowy (</t>
    </r>
    <r>
      <rPr>
        <b/>
        <sz val="11"/>
        <color theme="1"/>
        <rFont val="Arial"/>
        <family val="2"/>
        <charset val="238"/>
      </rPr>
      <t>udział 484,2/701,3</t>
    </r>
    <r>
      <rPr>
        <sz val="11"/>
        <color theme="1"/>
        <rFont val="Arial"/>
        <family val="2"/>
        <charset val="238"/>
      </rPr>
      <t>).
Wybudowany w 1955 r.</t>
    </r>
  </si>
  <si>
    <t>Budynek garażowy.
Wybudowany w latach 70 –tych XX w.</t>
  </si>
  <si>
    <t>Budynek magazynowy.
Wybudowany w 1970 r.</t>
  </si>
  <si>
    <t>Budynek garażowy (jednoboksowy).
Wybudowany w 1979 r.</t>
  </si>
  <si>
    <r>
      <rPr>
        <sz val="11"/>
        <rFont val="Czcionka tekstu podstawowego"/>
        <charset val="238"/>
      </rPr>
      <t xml:space="preserve">Budynek magazynowy </t>
    </r>
    <r>
      <rPr>
        <b/>
        <u/>
        <sz val="11"/>
        <rFont val="Czcionka tekstu podstawowego"/>
        <charset val="238"/>
      </rPr>
      <t>drewniany</t>
    </r>
  </si>
  <si>
    <t>Wpisany do
ewidencji zabytków.</t>
  </si>
  <si>
    <r>
      <t xml:space="preserve">Cena ofertowa = suma wszystkich składek
</t>
    </r>
    <r>
      <rPr>
        <u/>
        <sz val="11"/>
        <rFont val="Arial Narrow"/>
        <family val="2"/>
      </rPr>
      <t xml:space="preserve">Kwotę należy przenieść do formularza ofertowego </t>
    </r>
  </si>
  <si>
    <t>Opatrzyć kwalifikowanym podpisem elektronicznym,
podpisem zaufanym lub podpisem osobistym</t>
  </si>
  <si>
    <t>we wszystkich poniżej wymienionych lokalizacjach</t>
  </si>
  <si>
    <t>Miejsca ubezpieczenia</t>
  </si>
  <si>
    <t xml:space="preserve">Elbląg, ul. Warszawska 129   </t>
  </si>
  <si>
    <t>Elbląg, ul. Warszawska 129</t>
  </si>
  <si>
    <t>Mrągowo ul. Widok 7</t>
  </si>
  <si>
    <t>Nidzica ul. Olsztyńska  28</t>
  </si>
  <si>
    <t>Szczytno ul. Sobieszczańskiego 24</t>
  </si>
  <si>
    <t>Szczytno ul Wielbarska 4a</t>
  </si>
  <si>
    <t>Ełk ul. Kajki 10</t>
  </si>
  <si>
    <t>Pisz ul. Warszawska 21</t>
  </si>
  <si>
    <t>Olsztyn, ul. Bydgoska 23 b</t>
  </si>
  <si>
    <t>Węgorzewo  ul. Szpitalna</t>
  </si>
  <si>
    <t xml:space="preserve">Rostek, gm. Gołdap
Nieruchomość zlokalizowana jest na działce  nr 159, obręb Jabłońskie. </t>
  </si>
  <si>
    <t>Załącznik nr 3c</t>
  </si>
  <si>
    <t>272.1.113.2024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</si>
</sst>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5]d\ mmm;@"/>
  </numFmts>
  <fonts count="37">
    <font>
      <sz val="11"/>
      <color theme="1"/>
      <name val="Czcionka tekstu podstawowego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7030A0"/>
      <name val="Arial Narrow"/>
      <family val="2"/>
      <charset val="238"/>
    </font>
    <font>
      <sz val="11"/>
      <color rgb="FF0070C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theme="1"/>
      <name val="Czcionka tekstu podstawowego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70C0"/>
      <name val="Arial Narrow"/>
      <family val="2"/>
      <charset val="238"/>
    </font>
    <font>
      <b/>
      <u/>
      <sz val="11"/>
      <color theme="1"/>
      <name val="Czcionka tekstu podstawowego"/>
      <charset val="238"/>
    </font>
    <font>
      <sz val="11"/>
      <color rgb="FF00B050"/>
      <name val="Arial Narrow"/>
      <family val="2"/>
      <charset val="238"/>
    </font>
    <font>
      <sz val="11"/>
      <color rgb="FF0000FF"/>
      <name val="Arial"/>
      <family val="2"/>
      <charset val="238"/>
    </font>
    <font>
      <b/>
      <sz val="14"/>
      <color theme="1"/>
      <name val="Czcionka tekstu podstawowego"/>
      <charset val="238"/>
    </font>
    <font>
      <u/>
      <sz val="11"/>
      <color theme="1"/>
      <name val="Book Antiqua"/>
      <family val="1"/>
      <charset val="238"/>
    </font>
    <font>
      <b/>
      <sz val="11"/>
      <color theme="1"/>
      <name val="Book Antiqua"/>
      <family val="1"/>
      <charset val="238"/>
    </font>
    <font>
      <sz val="1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 Narrow"/>
      <family val="2"/>
      <charset val="238"/>
    </font>
    <font>
      <b/>
      <sz val="14"/>
      <name val="Czcionka tekstu podstawowego"/>
      <charset val="238"/>
    </font>
    <font>
      <b/>
      <sz val="11"/>
      <name val="Czcionka tekstu podstawowego"/>
      <charset val="238"/>
    </font>
    <font>
      <b/>
      <sz val="10"/>
      <name val="Arial Narrow"/>
      <family val="2"/>
    </font>
    <font>
      <b/>
      <sz val="10"/>
      <color theme="1"/>
      <name val="Arial"/>
      <family val="2"/>
      <charset val="238"/>
    </font>
    <font>
      <b/>
      <sz val="11"/>
      <name val="Arial Narrow"/>
      <family val="2"/>
    </font>
    <font>
      <b/>
      <sz val="12"/>
      <name val="Arial Narrow"/>
      <family val="2"/>
    </font>
    <font>
      <b/>
      <u/>
      <sz val="11"/>
      <name val="Czcionka tekstu podstawowego"/>
      <charset val="238"/>
    </font>
    <font>
      <sz val="11"/>
      <name val="Czcionka tekstu podstawowego"/>
      <charset val="238"/>
    </font>
    <font>
      <u/>
      <sz val="11"/>
      <name val="Arial Narrow"/>
      <family val="2"/>
    </font>
    <font>
      <sz val="11"/>
      <color rgb="FFFF0000"/>
      <name val="Arial Narrow"/>
      <family val="2"/>
    </font>
    <font>
      <b/>
      <sz val="14"/>
      <color rgb="FF0070C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lightGray">
        <fgColor rgb="FFFFC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7" fillId="0" borderId="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9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3" fontId="10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10" fillId="0" borderId="3" xfId="0" applyNumberFormat="1" applyFont="1" applyBorder="1" applyAlignment="1">
      <alignment vertical="center"/>
    </xf>
    <xf numFmtId="3" fontId="1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indent="1"/>
    </xf>
    <xf numFmtId="49" fontId="4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3" fontId="7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3" fontId="21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3" fontId="10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14" fillId="0" borderId="1" xfId="0" applyNumberFormat="1" applyFont="1" applyBorder="1" applyAlignment="1">
      <alignment horizontal="right" vertical="center"/>
    </xf>
    <xf numFmtId="3" fontId="14" fillId="0" borderId="1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3" fontId="23" fillId="0" borderId="1" xfId="0" applyNumberFormat="1" applyFont="1" applyBorder="1" applyAlignment="1">
      <alignment horizontal="right" vertical="center" indent="1"/>
    </xf>
    <xf numFmtId="3" fontId="21" fillId="0" borderId="1" xfId="0" applyNumberFormat="1" applyFont="1" applyBorder="1" applyAlignment="1">
      <alignment horizontal="right" vertical="center" inden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164" fontId="19" fillId="0" borderId="12" xfId="0" applyNumberFormat="1" applyFont="1" applyBorder="1" applyAlignment="1">
      <alignment horizontal="right" vertical="center"/>
    </xf>
    <xf numFmtId="1" fontId="19" fillId="0" borderId="13" xfId="0" applyNumberFormat="1" applyFont="1" applyBorder="1" applyAlignment="1">
      <alignment horizontal="left" vertical="center"/>
    </xf>
    <xf numFmtId="4" fontId="4" fillId="0" borderId="5" xfId="0" applyNumberFormat="1" applyFont="1" applyBorder="1" applyAlignment="1">
      <alignment vertical="center"/>
    </xf>
    <xf numFmtId="3" fontId="21" fillId="0" borderId="16" xfId="0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/>
    </xf>
    <xf numFmtId="1" fontId="19" fillId="0" borderId="11" xfId="0" applyNumberFormat="1" applyFont="1" applyBorder="1" applyAlignment="1">
      <alignment horizontal="left" vertical="center"/>
    </xf>
    <xf numFmtId="1" fontId="19" fillId="0" borderId="1" xfId="0" applyNumberFormat="1" applyFont="1" applyBorder="1" applyAlignment="1">
      <alignment horizontal="left" vertical="center"/>
    </xf>
    <xf numFmtId="164" fontId="19" fillId="0" borderId="11" xfId="0" applyNumberFormat="1" applyFont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7" fillId="0" borderId="1" xfId="0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3" fontId="21" fillId="0" borderId="17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/>
    </xf>
    <xf numFmtId="0" fontId="25" fillId="2" borderId="0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25" fillId="2" borderId="19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21" fillId="0" borderId="1" xfId="0" applyFont="1" applyBorder="1" applyAlignment="1">
      <alignment horizontal="right" vertical="center" wrapText="1"/>
    </xf>
    <xf numFmtId="164" fontId="19" fillId="0" borderId="5" xfId="0" applyNumberFormat="1" applyFont="1" applyBorder="1" applyAlignment="1">
      <alignment horizontal="right" vertical="center"/>
    </xf>
    <xf numFmtId="164" fontId="19" fillId="0" borderId="20" xfId="0" applyNumberFormat="1" applyFont="1" applyBorder="1" applyAlignment="1">
      <alignment horizontal="right" vertical="center"/>
    </xf>
    <xf numFmtId="0" fontId="28" fillId="0" borderId="21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36" fillId="0" borderId="0" xfId="0" applyFont="1" applyAlignment="1">
      <alignment horizontal="center" vertical="center"/>
    </xf>
    <xf numFmtId="3" fontId="23" fillId="0" borderId="1" xfId="0" applyNumberFormat="1" applyFont="1" applyFill="1" applyBorder="1" applyAlignment="1">
      <alignment horizontal="right" vertical="center" indent="1"/>
    </xf>
    <xf numFmtId="3" fontId="21" fillId="0" borderId="1" xfId="0" applyNumberFormat="1" applyFont="1" applyFill="1" applyBorder="1" applyAlignment="1">
      <alignment horizontal="right" vertical="center" indent="1"/>
    </xf>
    <xf numFmtId="0" fontId="35" fillId="0" borderId="15" xfId="0" applyFont="1" applyBorder="1" applyAlignment="1">
      <alignment horizontal="center" vertical="top" wrapText="1"/>
    </xf>
    <xf numFmtId="0" fontId="35" fillId="0" borderId="15" xfId="0" applyFont="1" applyBorder="1" applyAlignment="1">
      <alignment horizontal="center" vertical="top"/>
    </xf>
    <xf numFmtId="0" fontId="25" fillId="2" borderId="7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5" fillId="2" borderId="11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view="pageBreakPreview" topLeftCell="B1" zoomScale="80" zoomScaleNormal="80" zoomScaleSheetLayoutView="80" workbookViewId="0">
      <pane xSplit="3" ySplit="7" topLeftCell="E8" activePane="bottomRight" state="frozen"/>
      <selection activeCell="B1" sqref="B1"/>
      <selection pane="topRight" activeCell="E1" sqref="E1"/>
      <selection pane="bottomLeft" activeCell="B8" sqref="B8"/>
      <selection pane="bottomRight" activeCell="E8" sqref="E8"/>
    </sheetView>
  </sheetViews>
  <sheetFormatPr defaultRowHeight="14.25"/>
  <cols>
    <col min="1" max="1" width="7.375" style="1" hidden="1" customWidth="1"/>
    <col min="2" max="2" width="4.125" style="1" customWidth="1"/>
    <col min="3" max="3" width="35.625" style="1" customWidth="1"/>
    <col min="4" max="4" width="40.625" style="1" customWidth="1"/>
    <col min="5" max="5" width="14" style="1" customWidth="1"/>
    <col min="6" max="6" width="14" style="1" bestFit="1" customWidth="1"/>
    <col min="7" max="7" width="11.625" style="1" customWidth="1"/>
    <col min="8" max="8" width="5.625" style="1" customWidth="1"/>
    <col min="9" max="9" width="4.625" style="1" customWidth="1"/>
    <col min="10" max="10" width="5.625" style="1" customWidth="1"/>
    <col min="11" max="11" width="4.625" style="1" customWidth="1"/>
    <col min="12" max="12" width="20.625" style="1" customWidth="1"/>
    <col min="13" max="17" width="11.625" style="1" hidden="1" customWidth="1"/>
    <col min="18" max="16384" width="9" style="1"/>
  </cols>
  <sheetData>
    <row r="1" spans="1:17" ht="16.5">
      <c r="B1" s="56" t="s">
        <v>19</v>
      </c>
      <c r="C1" s="77" t="s">
        <v>66</v>
      </c>
      <c r="L1" s="56" t="s">
        <v>65</v>
      </c>
      <c r="M1" s="3"/>
      <c r="N1" s="3"/>
      <c r="O1" s="3"/>
      <c r="P1" s="3"/>
      <c r="Q1" s="21"/>
    </row>
    <row r="2" spans="1:17" ht="18">
      <c r="B2" s="90" t="s">
        <v>20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17"/>
      <c r="N2" s="17"/>
      <c r="O2" s="17"/>
      <c r="P2" s="17"/>
      <c r="Q2" s="17"/>
    </row>
    <row r="3" spans="1:17" ht="18" hidden="1">
      <c r="C3" s="46"/>
      <c r="D3" s="46"/>
      <c r="E3" s="45"/>
      <c r="F3" s="45"/>
      <c r="G3" s="45"/>
      <c r="H3" s="45"/>
      <c r="I3" s="45"/>
      <c r="J3" s="45"/>
      <c r="K3" s="45"/>
      <c r="L3" s="45"/>
      <c r="M3" s="17"/>
      <c r="N3" s="17"/>
      <c r="O3" s="17"/>
      <c r="P3" s="17"/>
      <c r="Q3" s="17"/>
    </row>
    <row r="4" spans="1:17" ht="18">
      <c r="C4" s="46"/>
      <c r="D4" s="46"/>
      <c r="E4" s="78"/>
      <c r="F4" s="45"/>
      <c r="G4" s="45"/>
      <c r="H4" s="45"/>
      <c r="I4" s="45"/>
      <c r="J4" s="45"/>
      <c r="K4" s="45"/>
      <c r="L4" s="45"/>
      <c r="M4" s="17"/>
      <c r="N4" s="17"/>
      <c r="O4" s="17"/>
      <c r="P4" s="17"/>
      <c r="Q4" s="17"/>
    </row>
    <row r="5" spans="1:17" ht="18" customHeight="1">
      <c r="B5" s="83" t="s">
        <v>0</v>
      </c>
      <c r="C5" s="86" t="s">
        <v>1</v>
      </c>
      <c r="D5" s="83" t="s">
        <v>53</v>
      </c>
      <c r="E5" s="86" t="s">
        <v>12</v>
      </c>
      <c r="F5" s="86" t="s">
        <v>24</v>
      </c>
      <c r="G5" s="83" t="s">
        <v>21</v>
      </c>
      <c r="H5" s="91" t="s">
        <v>16</v>
      </c>
      <c r="I5" s="91"/>
      <c r="J5" s="91"/>
      <c r="K5" s="91"/>
      <c r="L5" s="83" t="s">
        <v>8</v>
      </c>
      <c r="M5" s="19"/>
      <c r="N5" s="19"/>
      <c r="O5" s="19"/>
      <c r="P5" s="19"/>
      <c r="Q5" s="18"/>
    </row>
    <row r="6" spans="1:17" ht="38.25">
      <c r="A6" s="50" t="s">
        <v>3</v>
      </c>
      <c r="B6" s="84"/>
      <c r="C6" s="86"/>
      <c r="D6" s="84"/>
      <c r="E6" s="86"/>
      <c r="F6" s="86" t="s">
        <v>23</v>
      </c>
      <c r="G6" s="85"/>
      <c r="H6" s="92" t="s">
        <v>17</v>
      </c>
      <c r="I6" s="93"/>
      <c r="J6" s="94" t="s">
        <v>18</v>
      </c>
      <c r="K6" s="92"/>
      <c r="L6" s="84"/>
      <c r="M6" s="2" t="s">
        <v>15</v>
      </c>
      <c r="N6" s="2" t="s">
        <v>14</v>
      </c>
      <c r="O6" s="2" t="s">
        <v>7</v>
      </c>
      <c r="P6" s="2" t="s">
        <v>6</v>
      </c>
      <c r="Q6" s="2" t="s">
        <v>5</v>
      </c>
    </row>
    <row r="7" spans="1:17" ht="16.5">
      <c r="A7" s="62"/>
      <c r="B7" s="85"/>
      <c r="C7" s="86"/>
      <c r="D7" s="85"/>
      <c r="E7" s="58" t="s">
        <v>27</v>
      </c>
      <c r="F7" s="58" t="s">
        <v>28</v>
      </c>
      <c r="G7" s="64" t="s">
        <v>29</v>
      </c>
      <c r="H7" s="63"/>
      <c r="I7" s="65"/>
      <c r="J7" s="66"/>
      <c r="K7" s="63"/>
      <c r="L7" s="85"/>
      <c r="M7" s="67"/>
      <c r="N7" s="67"/>
      <c r="O7" s="67"/>
      <c r="P7" s="67"/>
      <c r="Q7" s="67"/>
    </row>
    <row r="8" spans="1:17" ht="33" customHeight="1">
      <c r="A8" s="7" t="s">
        <v>4</v>
      </c>
      <c r="B8" s="28">
        <v>1</v>
      </c>
      <c r="C8" s="59" t="s">
        <v>22</v>
      </c>
      <c r="D8" s="31" t="s">
        <v>52</v>
      </c>
      <c r="E8" s="43">
        <v>300000</v>
      </c>
      <c r="F8" s="43"/>
      <c r="G8" s="54"/>
      <c r="H8" s="55">
        <v>42767</v>
      </c>
      <c r="I8" s="49">
        <v>2025</v>
      </c>
      <c r="J8" s="48">
        <v>43131</v>
      </c>
      <c r="K8" s="53">
        <v>2026</v>
      </c>
      <c r="L8" s="54"/>
      <c r="M8" s="42">
        <v>662000</v>
      </c>
      <c r="N8" s="42">
        <v>1213000</v>
      </c>
      <c r="O8" s="15">
        <v>1398000</v>
      </c>
      <c r="P8" s="33">
        <v>1398000</v>
      </c>
      <c r="Q8" s="15">
        <v>1398000</v>
      </c>
    </row>
    <row r="9" spans="1:17" ht="33" customHeight="1">
      <c r="A9" s="7" t="s">
        <v>4</v>
      </c>
      <c r="B9" s="28">
        <v>2</v>
      </c>
      <c r="C9" s="30" t="s">
        <v>30</v>
      </c>
      <c r="D9" s="31" t="s">
        <v>25</v>
      </c>
      <c r="E9" s="79">
        <v>2041000</v>
      </c>
      <c r="F9" s="43"/>
      <c r="G9" s="54"/>
      <c r="H9" s="55">
        <v>42767</v>
      </c>
      <c r="I9" s="49">
        <v>2025</v>
      </c>
      <c r="J9" s="48">
        <v>43131</v>
      </c>
      <c r="K9" s="53">
        <v>2026</v>
      </c>
      <c r="L9" s="54"/>
      <c r="M9" s="42">
        <v>662000</v>
      </c>
      <c r="N9" s="42">
        <v>1213000</v>
      </c>
      <c r="O9" s="15">
        <v>1398000</v>
      </c>
      <c r="P9" s="33">
        <v>1398000</v>
      </c>
      <c r="Q9" s="15">
        <v>1398000</v>
      </c>
    </row>
    <row r="10" spans="1:17" ht="33" customHeight="1">
      <c r="A10" s="7" t="s">
        <v>4</v>
      </c>
      <c r="B10" s="28">
        <v>3</v>
      </c>
      <c r="C10" s="29" t="s">
        <v>31</v>
      </c>
      <c r="D10" s="29" t="s">
        <v>54</v>
      </c>
      <c r="E10" s="79">
        <v>42000</v>
      </c>
      <c r="F10" s="43"/>
      <c r="G10" s="54"/>
      <c r="H10" s="55">
        <v>42767</v>
      </c>
      <c r="I10" s="49">
        <v>2025</v>
      </c>
      <c r="J10" s="48">
        <v>43131</v>
      </c>
      <c r="K10" s="53">
        <v>2026</v>
      </c>
      <c r="L10" s="54"/>
      <c r="M10" s="34">
        <v>32000</v>
      </c>
      <c r="N10" s="9">
        <v>38000</v>
      </c>
      <c r="O10" s="9">
        <v>38000</v>
      </c>
      <c r="P10" s="34">
        <v>38000</v>
      </c>
      <c r="Q10" s="9">
        <v>37800</v>
      </c>
    </row>
    <row r="11" spans="1:17" ht="33" customHeight="1">
      <c r="A11" s="7" t="s">
        <v>4</v>
      </c>
      <c r="B11" s="28">
        <v>4</v>
      </c>
      <c r="C11" s="30" t="s">
        <v>2</v>
      </c>
      <c r="D11" s="30" t="s">
        <v>55</v>
      </c>
      <c r="E11" s="79">
        <v>5129000</v>
      </c>
      <c r="F11" s="43"/>
      <c r="G11" s="54"/>
      <c r="H11" s="55">
        <v>42767</v>
      </c>
      <c r="I11" s="49">
        <v>2025</v>
      </c>
      <c r="J11" s="48">
        <v>43131</v>
      </c>
      <c r="K11" s="53">
        <v>2026</v>
      </c>
      <c r="L11" s="54"/>
      <c r="M11" s="34">
        <v>1906000</v>
      </c>
      <c r="N11" s="9">
        <v>3812000</v>
      </c>
      <c r="O11" s="9">
        <v>3812000</v>
      </c>
      <c r="P11" s="35">
        <v>3812000</v>
      </c>
      <c r="Q11" s="9">
        <v>3812000</v>
      </c>
    </row>
    <row r="12" spans="1:17" ht="33" customHeight="1">
      <c r="A12" s="7" t="s">
        <v>4</v>
      </c>
      <c r="B12" s="28">
        <v>5</v>
      </c>
      <c r="C12" s="30" t="s">
        <v>32</v>
      </c>
      <c r="D12" s="30" t="s">
        <v>56</v>
      </c>
      <c r="E12" s="80">
        <v>1130000</v>
      </c>
      <c r="F12" s="44"/>
      <c r="G12" s="54"/>
      <c r="H12" s="55">
        <v>42767</v>
      </c>
      <c r="I12" s="49">
        <v>2025</v>
      </c>
      <c r="J12" s="48">
        <v>43131</v>
      </c>
      <c r="K12" s="53">
        <v>2026</v>
      </c>
      <c r="L12" s="54"/>
      <c r="M12" s="9">
        <v>504000</v>
      </c>
      <c r="N12" s="9">
        <v>504000</v>
      </c>
      <c r="O12" s="9">
        <v>504000</v>
      </c>
      <c r="P12" s="35">
        <v>504000</v>
      </c>
      <c r="Q12" s="9">
        <v>504000</v>
      </c>
    </row>
    <row r="13" spans="1:17" ht="33" customHeight="1">
      <c r="A13" s="7" t="s">
        <v>4</v>
      </c>
      <c r="B13" s="28">
        <v>6</v>
      </c>
      <c r="C13" s="30" t="s">
        <v>33</v>
      </c>
      <c r="D13" s="30" t="s">
        <v>56</v>
      </c>
      <c r="E13" s="80">
        <v>92000</v>
      </c>
      <c r="F13" s="44"/>
      <c r="G13" s="54"/>
      <c r="H13" s="55">
        <v>42767</v>
      </c>
      <c r="I13" s="49">
        <v>2025</v>
      </c>
      <c r="J13" s="48">
        <v>43131</v>
      </c>
      <c r="K13" s="53">
        <v>2026</v>
      </c>
      <c r="L13" s="54"/>
      <c r="M13" s="9">
        <v>82000</v>
      </c>
      <c r="N13" s="9">
        <v>82000</v>
      </c>
      <c r="O13" s="9">
        <v>82000</v>
      </c>
      <c r="P13" s="34">
        <v>82000</v>
      </c>
      <c r="Q13" s="9">
        <v>81600.000000000015</v>
      </c>
    </row>
    <row r="14" spans="1:17" ht="48" customHeight="1">
      <c r="A14" s="7" t="s">
        <v>4</v>
      </c>
      <c r="B14" s="28">
        <v>7</v>
      </c>
      <c r="C14" s="30" t="s">
        <v>34</v>
      </c>
      <c r="D14" s="31" t="s">
        <v>26</v>
      </c>
      <c r="E14" s="80">
        <v>1390000</v>
      </c>
      <c r="F14" s="44"/>
      <c r="G14" s="54"/>
      <c r="H14" s="55">
        <v>42767</v>
      </c>
      <c r="I14" s="49">
        <v>2025</v>
      </c>
      <c r="J14" s="48">
        <v>43131</v>
      </c>
      <c r="K14" s="53">
        <v>2026</v>
      </c>
      <c r="L14" s="54"/>
      <c r="M14" s="9">
        <v>620000</v>
      </c>
      <c r="N14" s="34">
        <v>620000</v>
      </c>
      <c r="O14" s="9">
        <v>1921000</v>
      </c>
      <c r="P14" s="34">
        <v>1921000</v>
      </c>
      <c r="Q14" s="9">
        <v>1920757.5</v>
      </c>
    </row>
    <row r="15" spans="1:17" ht="33" customHeight="1">
      <c r="A15" s="7" t="s">
        <v>4</v>
      </c>
      <c r="B15" s="28">
        <v>8</v>
      </c>
      <c r="C15" s="30" t="s">
        <v>35</v>
      </c>
      <c r="D15" s="31" t="s">
        <v>26</v>
      </c>
      <c r="E15" s="80">
        <v>63000</v>
      </c>
      <c r="F15" s="44"/>
      <c r="G15" s="54"/>
      <c r="H15" s="55">
        <v>42767</v>
      </c>
      <c r="I15" s="49">
        <v>2025</v>
      </c>
      <c r="J15" s="48">
        <v>43131</v>
      </c>
      <c r="K15" s="53">
        <v>2026</v>
      </c>
      <c r="L15" s="54"/>
      <c r="M15" s="9">
        <v>56000</v>
      </c>
      <c r="N15" s="34">
        <v>56000</v>
      </c>
      <c r="O15" s="9">
        <v>165000</v>
      </c>
      <c r="P15" s="34">
        <v>165000</v>
      </c>
      <c r="Q15" s="9">
        <v>164700</v>
      </c>
    </row>
    <row r="16" spans="1:17" ht="33" customHeight="1">
      <c r="A16" s="7" t="s">
        <v>4</v>
      </c>
      <c r="B16" s="28">
        <v>9</v>
      </c>
      <c r="C16" s="30" t="s">
        <v>36</v>
      </c>
      <c r="D16" s="30" t="s">
        <v>57</v>
      </c>
      <c r="E16" s="80">
        <v>3779000</v>
      </c>
      <c r="F16" s="44"/>
      <c r="G16" s="54"/>
      <c r="H16" s="55">
        <v>42767</v>
      </c>
      <c r="I16" s="49">
        <v>2025</v>
      </c>
      <c r="J16" s="48">
        <v>43131</v>
      </c>
      <c r="K16" s="53">
        <v>2026</v>
      </c>
      <c r="L16" s="54"/>
      <c r="M16" s="9">
        <v>1685000</v>
      </c>
      <c r="N16" s="34">
        <v>1685000</v>
      </c>
      <c r="O16" s="9">
        <v>1404000</v>
      </c>
      <c r="P16" s="34">
        <v>1404000</v>
      </c>
      <c r="Q16" s="9">
        <v>1404375</v>
      </c>
    </row>
    <row r="17" spans="1:17" ht="33" customHeight="1">
      <c r="A17" s="7" t="s">
        <v>4</v>
      </c>
      <c r="B17" s="28">
        <v>10</v>
      </c>
      <c r="C17" s="30" t="s">
        <v>37</v>
      </c>
      <c r="D17" s="31" t="s">
        <v>57</v>
      </c>
      <c r="E17" s="80">
        <v>100000</v>
      </c>
      <c r="F17" s="44"/>
      <c r="G17" s="54"/>
      <c r="H17" s="55">
        <v>42767</v>
      </c>
      <c r="I17" s="49">
        <v>2025</v>
      </c>
      <c r="J17" s="48">
        <v>43131</v>
      </c>
      <c r="K17" s="53">
        <v>2026</v>
      </c>
      <c r="L17" s="54"/>
      <c r="M17" s="9">
        <v>89000</v>
      </c>
      <c r="N17" s="9">
        <v>89000</v>
      </c>
      <c r="O17" s="9">
        <v>89000</v>
      </c>
      <c r="P17" s="34">
        <v>89000</v>
      </c>
      <c r="Q17" s="9">
        <v>88740</v>
      </c>
    </row>
    <row r="18" spans="1:17" s="27" customFormat="1" ht="33" customHeight="1">
      <c r="A18" s="25"/>
      <c r="B18" s="28">
        <v>11</v>
      </c>
      <c r="C18" s="31" t="s">
        <v>38</v>
      </c>
      <c r="D18" s="31" t="s">
        <v>57</v>
      </c>
      <c r="E18" s="80">
        <v>178000</v>
      </c>
      <c r="F18" s="44"/>
      <c r="G18" s="54"/>
      <c r="H18" s="55">
        <v>42767</v>
      </c>
      <c r="I18" s="49">
        <v>2025</v>
      </c>
      <c r="J18" s="48">
        <v>43131</v>
      </c>
      <c r="K18" s="53">
        <v>2026</v>
      </c>
      <c r="L18" s="54"/>
      <c r="M18" s="9">
        <v>158000</v>
      </c>
      <c r="N18" s="41">
        <v>158000</v>
      </c>
      <c r="O18" s="26"/>
      <c r="P18" s="26"/>
      <c r="Q18" s="26"/>
    </row>
    <row r="19" spans="1:17" ht="33" customHeight="1">
      <c r="A19" s="7" t="s">
        <v>4</v>
      </c>
      <c r="B19" s="28">
        <v>12</v>
      </c>
      <c r="C19" s="30" t="s">
        <v>39</v>
      </c>
      <c r="D19" s="31" t="s">
        <v>58</v>
      </c>
      <c r="E19" s="80">
        <v>650000</v>
      </c>
      <c r="F19" s="44"/>
      <c r="G19" s="54"/>
      <c r="H19" s="55">
        <v>42767</v>
      </c>
      <c r="I19" s="49">
        <v>2025</v>
      </c>
      <c r="J19" s="48">
        <v>43131</v>
      </c>
      <c r="K19" s="53">
        <v>2026</v>
      </c>
      <c r="L19" s="54"/>
      <c r="M19" s="9">
        <v>290000</v>
      </c>
      <c r="N19" s="9">
        <v>290000</v>
      </c>
      <c r="O19" s="9">
        <v>290000</v>
      </c>
      <c r="P19" s="34">
        <v>290000</v>
      </c>
      <c r="Q19" s="4">
        <v>285191</v>
      </c>
    </row>
    <row r="20" spans="1:17" ht="33" customHeight="1">
      <c r="A20" s="7" t="s">
        <v>4</v>
      </c>
      <c r="B20" s="28">
        <v>13</v>
      </c>
      <c r="C20" s="30" t="s">
        <v>33</v>
      </c>
      <c r="D20" s="30" t="s">
        <v>58</v>
      </c>
      <c r="E20" s="80">
        <v>64000</v>
      </c>
      <c r="F20" s="44"/>
      <c r="G20" s="54"/>
      <c r="H20" s="55">
        <v>42767</v>
      </c>
      <c r="I20" s="49">
        <v>2025</v>
      </c>
      <c r="J20" s="48">
        <v>43131</v>
      </c>
      <c r="K20" s="53">
        <v>2026</v>
      </c>
      <c r="L20" s="54"/>
      <c r="M20" s="9">
        <v>57000</v>
      </c>
      <c r="N20" s="9">
        <v>57000</v>
      </c>
      <c r="O20" s="9">
        <v>57000</v>
      </c>
      <c r="P20" s="35">
        <v>57000</v>
      </c>
      <c r="Q20" s="9">
        <v>57000</v>
      </c>
    </row>
    <row r="21" spans="1:17" ht="33" customHeight="1">
      <c r="A21" s="7" t="s">
        <v>4</v>
      </c>
      <c r="B21" s="28">
        <v>14</v>
      </c>
      <c r="C21" s="30" t="s">
        <v>40</v>
      </c>
      <c r="D21" s="30" t="s">
        <v>59</v>
      </c>
      <c r="E21" s="80">
        <v>110000</v>
      </c>
      <c r="F21" s="44"/>
      <c r="G21" s="54"/>
      <c r="H21" s="55">
        <v>42767</v>
      </c>
      <c r="I21" s="49">
        <v>2025</v>
      </c>
      <c r="J21" s="48">
        <v>43131</v>
      </c>
      <c r="K21" s="53">
        <v>2026</v>
      </c>
      <c r="L21" s="54"/>
      <c r="M21" s="9">
        <v>98000</v>
      </c>
      <c r="N21" s="9">
        <v>98000</v>
      </c>
      <c r="O21" s="9">
        <v>98000</v>
      </c>
      <c r="P21" s="34">
        <v>98000</v>
      </c>
      <c r="Q21" s="9">
        <v>98399.999999999985</v>
      </c>
    </row>
    <row r="22" spans="1:17" ht="33" customHeight="1">
      <c r="A22" s="7" t="s">
        <v>4</v>
      </c>
      <c r="B22" s="28">
        <v>15</v>
      </c>
      <c r="C22" s="30" t="s">
        <v>41</v>
      </c>
      <c r="D22" s="75" t="s">
        <v>60</v>
      </c>
      <c r="E22" s="80">
        <v>2288000</v>
      </c>
      <c r="F22" s="44"/>
      <c r="G22" s="54"/>
      <c r="H22" s="71">
        <v>42767</v>
      </c>
      <c r="I22" s="49">
        <v>2025</v>
      </c>
      <c r="J22" s="72">
        <v>43131</v>
      </c>
      <c r="K22" s="53">
        <v>2026</v>
      </c>
      <c r="L22" s="57" t="s">
        <v>49</v>
      </c>
      <c r="M22" s="9">
        <v>1922000</v>
      </c>
      <c r="N22" s="9">
        <v>1922000</v>
      </c>
      <c r="O22" s="36">
        <v>1922000</v>
      </c>
      <c r="P22" s="37">
        <v>1922000</v>
      </c>
      <c r="Q22" s="4">
        <v>1921548</v>
      </c>
    </row>
    <row r="23" spans="1:17" ht="33" customHeight="1">
      <c r="A23" s="7" t="s">
        <v>4</v>
      </c>
      <c r="B23" s="28">
        <v>16</v>
      </c>
      <c r="C23" s="30" t="s">
        <v>42</v>
      </c>
      <c r="D23" s="75" t="s">
        <v>60</v>
      </c>
      <c r="E23" s="80">
        <v>145000</v>
      </c>
      <c r="F23" s="44"/>
      <c r="G23" s="54"/>
      <c r="H23" s="55">
        <v>42767</v>
      </c>
      <c r="I23" s="49">
        <v>2025</v>
      </c>
      <c r="J23" s="48">
        <v>43131</v>
      </c>
      <c r="K23" s="53">
        <v>2026</v>
      </c>
      <c r="L23" s="54"/>
      <c r="M23" s="9">
        <v>146000</v>
      </c>
      <c r="N23" s="34">
        <v>146000</v>
      </c>
      <c r="O23" s="9">
        <v>130000</v>
      </c>
      <c r="P23" s="34">
        <v>130000</v>
      </c>
      <c r="Q23" s="9">
        <v>129600.00000000001</v>
      </c>
    </row>
    <row r="24" spans="1:17" ht="33" customHeight="1">
      <c r="A24" s="7" t="s">
        <v>4</v>
      </c>
      <c r="B24" s="28">
        <v>17</v>
      </c>
      <c r="C24" s="30" t="s">
        <v>43</v>
      </c>
      <c r="D24" s="76" t="s">
        <v>61</v>
      </c>
      <c r="E24" s="80">
        <v>3254000</v>
      </c>
      <c r="F24" s="44"/>
      <c r="G24" s="54"/>
      <c r="H24" s="55">
        <v>42767</v>
      </c>
      <c r="I24" s="49">
        <v>2025</v>
      </c>
      <c r="J24" s="48">
        <v>43131</v>
      </c>
      <c r="K24" s="53">
        <v>2026</v>
      </c>
      <c r="L24" s="54"/>
      <c r="M24" s="9">
        <v>1451000</v>
      </c>
      <c r="N24" s="34">
        <v>1451000</v>
      </c>
      <c r="O24" s="9">
        <v>1456000</v>
      </c>
      <c r="P24" s="34">
        <v>1456000</v>
      </c>
      <c r="Q24" s="9">
        <v>1456121.203479253</v>
      </c>
    </row>
    <row r="25" spans="1:17" ht="33" customHeight="1">
      <c r="A25" s="7" t="s">
        <v>4</v>
      </c>
      <c r="B25" s="28">
        <v>18</v>
      </c>
      <c r="C25" s="30" t="s">
        <v>44</v>
      </c>
      <c r="D25" s="76" t="s">
        <v>61</v>
      </c>
      <c r="E25" s="80">
        <v>116000</v>
      </c>
      <c r="F25" s="44"/>
      <c r="G25" s="54"/>
      <c r="H25" s="55">
        <v>42767</v>
      </c>
      <c r="I25" s="49">
        <v>2025</v>
      </c>
      <c r="J25" s="48">
        <v>43131</v>
      </c>
      <c r="K25" s="53">
        <v>2026</v>
      </c>
      <c r="L25" s="54"/>
      <c r="M25" s="9">
        <v>103000</v>
      </c>
      <c r="N25" s="34">
        <v>103000</v>
      </c>
      <c r="O25" s="9">
        <v>94000</v>
      </c>
      <c r="P25" s="34">
        <v>94000</v>
      </c>
      <c r="Q25" s="9">
        <v>94451.105090546131</v>
      </c>
    </row>
    <row r="26" spans="1:17" ht="33" customHeight="1">
      <c r="A26" s="7" t="s">
        <v>4</v>
      </c>
      <c r="B26" s="28">
        <v>19</v>
      </c>
      <c r="C26" s="30" t="s">
        <v>45</v>
      </c>
      <c r="D26" s="75" t="s">
        <v>62</v>
      </c>
      <c r="E26" s="80">
        <v>117000</v>
      </c>
      <c r="F26" s="44"/>
      <c r="G26" s="54"/>
      <c r="H26" s="55">
        <v>42767</v>
      </c>
      <c r="I26" s="49">
        <v>2025</v>
      </c>
      <c r="J26" s="48">
        <v>43131</v>
      </c>
      <c r="K26" s="53">
        <v>2026</v>
      </c>
      <c r="L26" s="54"/>
      <c r="M26" s="9">
        <v>107000</v>
      </c>
      <c r="N26" s="34">
        <v>107000</v>
      </c>
      <c r="O26" s="9">
        <v>104000</v>
      </c>
      <c r="P26" s="34">
        <v>104000</v>
      </c>
      <c r="Q26" s="9">
        <v>104400.00000000001</v>
      </c>
    </row>
    <row r="27" spans="1:17" ht="33" customHeight="1">
      <c r="A27" s="7" t="s">
        <v>4</v>
      </c>
      <c r="B27" s="28">
        <v>20</v>
      </c>
      <c r="C27" s="30" t="s">
        <v>46</v>
      </c>
      <c r="D27" s="75" t="s">
        <v>63</v>
      </c>
      <c r="E27" s="80">
        <v>86000</v>
      </c>
      <c r="F27" s="44"/>
      <c r="G27" s="54"/>
      <c r="H27" s="55">
        <v>42767</v>
      </c>
      <c r="I27" s="49">
        <v>2025</v>
      </c>
      <c r="J27" s="48">
        <v>43131</v>
      </c>
      <c r="K27" s="53">
        <v>2026</v>
      </c>
      <c r="L27" s="57" t="s">
        <v>48</v>
      </c>
      <c r="M27" s="38">
        <v>51000</v>
      </c>
      <c r="N27" s="38">
        <v>51000</v>
      </c>
      <c r="O27" s="38">
        <v>51000</v>
      </c>
      <c r="P27" s="39">
        <v>51000</v>
      </c>
      <c r="Q27" s="9">
        <v>50870</v>
      </c>
    </row>
    <row r="28" spans="1:17" ht="42.75">
      <c r="A28" s="7"/>
      <c r="B28" s="28">
        <v>21</v>
      </c>
      <c r="C28" s="31" t="s">
        <v>47</v>
      </c>
      <c r="D28" s="31" t="s">
        <v>64</v>
      </c>
      <c r="E28" s="80">
        <v>42000</v>
      </c>
      <c r="F28" s="44"/>
      <c r="G28" s="54"/>
      <c r="H28" s="55">
        <v>42767</v>
      </c>
      <c r="I28" s="49">
        <v>2025</v>
      </c>
      <c r="J28" s="48">
        <v>43131</v>
      </c>
      <c r="K28" s="53">
        <v>2026</v>
      </c>
      <c r="L28" s="54"/>
      <c r="M28" s="39">
        <v>17000</v>
      </c>
      <c r="N28" s="39">
        <v>34000</v>
      </c>
      <c r="O28" s="38">
        <v>30000</v>
      </c>
      <c r="P28" s="40">
        <v>30000</v>
      </c>
      <c r="Q28" s="9">
        <v>30000</v>
      </c>
    </row>
    <row r="29" spans="1:17" ht="24.95" customHeight="1">
      <c r="A29" s="7"/>
      <c r="B29" s="68"/>
      <c r="C29" s="69"/>
      <c r="D29" s="70" t="s">
        <v>13</v>
      </c>
      <c r="E29" s="32">
        <f>SUM(E8:E28)</f>
        <v>21116000</v>
      </c>
      <c r="F29" s="60"/>
      <c r="G29" s="61">
        <f>SUM(G9:G28)</f>
        <v>0</v>
      </c>
      <c r="H29" s="51"/>
      <c r="I29" s="52"/>
      <c r="J29" s="52"/>
      <c r="K29" s="52"/>
      <c r="L29" s="47"/>
      <c r="M29" s="24">
        <f>SUM(M9:M28)</f>
        <v>10036000</v>
      </c>
      <c r="N29" s="24">
        <f>SUM(N9:N28)</f>
        <v>12516000</v>
      </c>
      <c r="O29" s="24">
        <f>SUM(O9:O28)</f>
        <v>13645000</v>
      </c>
      <c r="P29" s="24">
        <f>SUM(P9:P28)</f>
        <v>13645000</v>
      </c>
      <c r="Q29" s="24">
        <f>SUM(Q9:Q28)</f>
        <v>13639553.808569798</v>
      </c>
    </row>
    <row r="30" spans="1:17" ht="44.1" customHeight="1">
      <c r="A30" s="7"/>
      <c r="B30" s="10"/>
      <c r="C30" s="22"/>
      <c r="D30" s="87" t="s">
        <v>50</v>
      </c>
      <c r="E30" s="88"/>
      <c r="F30" s="89">
        <f>SUM(G29)</f>
        <v>0</v>
      </c>
      <c r="G30" s="89"/>
      <c r="H30" s="73"/>
      <c r="I30" s="74"/>
      <c r="J30" s="74"/>
      <c r="K30" s="23"/>
      <c r="L30" s="23"/>
      <c r="M30" s="14"/>
      <c r="N30" s="14"/>
      <c r="O30" s="14"/>
      <c r="P30" s="14"/>
      <c r="Q30" s="14"/>
    </row>
    <row r="31" spans="1:17" ht="24.95" customHeight="1">
      <c r="A31" s="7"/>
      <c r="B31" s="10"/>
      <c r="C31" s="22"/>
      <c r="D31" s="23"/>
      <c r="E31" s="23"/>
      <c r="F31" s="23"/>
      <c r="G31" s="23"/>
      <c r="H31" s="23"/>
      <c r="I31" s="23"/>
      <c r="J31" s="23"/>
      <c r="K31" s="23"/>
      <c r="L31" s="23"/>
      <c r="M31" s="14"/>
      <c r="N31" s="14"/>
      <c r="O31" s="14"/>
      <c r="P31" s="14"/>
      <c r="Q31" s="14"/>
    </row>
    <row r="32" spans="1:17" ht="24.95" customHeight="1">
      <c r="A32" s="7"/>
      <c r="B32" s="10"/>
      <c r="C32" s="22"/>
      <c r="D32" s="23"/>
      <c r="E32" s="23"/>
      <c r="F32" s="23"/>
      <c r="G32" s="23"/>
      <c r="H32" s="23"/>
      <c r="I32" s="23"/>
      <c r="J32" s="23"/>
      <c r="K32" s="23"/>
      <c r="L32" s="23"/>
      <c r="M32" s="14"/>
      <c r="N32" s="14"/>
      <c r="O32" s="14"/>
      <c r="P32" s="14"/>
      <c r="Q32" s="14"/>
    </row>
    <row r="33" spans="1:17" ht="44.1" customHeight="1">
      <c r="A33" s="7"/>
      <c r="B33" s="10"/>
      <c r="C33" s="11"/>
      <c r="D33" s="12"/>
      <c r="E33" s="12"/>
      <c r="F33" s="81" t="s">
        <v>51</v>
      </c>
      <c r="G33" s="82"/>
      <c r="H33" s="82"/>
      <c r="I33" s="82"/>
      <c r="J33" s="82"/>
      <c r="K33" s="82"/>
      <c r="L33" s="82"/>
      <c r="M33" s="13"/>
      <c r="N33" s="13"/>
      <c r="O33" s="13"/>
      <c r="P33" s="13"/>
      <c r="Q33" s="14"/>
    </row>
    <row r="34" spans="1:17" ht="15" hidden="1">
      <c r="M34" s="6">
        <f>SUM(M9:M28)</f>
        <v>10036000</v>
      </c>
      <c r="N34" s="6">
        <f>SUM(N9:N28)</f>
        <v>12516000</v>
      </c>
      <c r="O34" s="6">
        <f>SUM(O9:O28)</f>
        <v>13645000</v>
      </c>
      <c r="P34" s="6">
        <f>SUM(P9:P28)</f>
        <v>13645000</v>
      </c>
      <c r="Q34" s="6">
        <f>SUM(Q9:Q28)</f>
        <v>13639553.808569798</v>
      </c>
    </row>
    <row r="35" spans="1:17" ht="15" hidden="1">
      <c r="D35" s="20" t="s">
        <v>9</v>
      </c>
      <c r="E35" s="20"/>
      <c r="F35" s="20"/>
      <c r="G35" s="20"/>
      <c r="H35" s="20"/>
      <c r="I35" s="20"/>
      <c r="J35" s="20"/>
      <c r="K35" s="20"/>
      <c r="L35" s="20"/>
      <c r="M35" s="16"/>
      <c r="N35" s="16"/>
      <c r="O35" s="16"/>
      <c r="P35" s="16"/>
      <c r="Q35" s="16"/>
    </row>
    <row r="36" spans="1:17" hidden="1">
      <c r="D36" s="20" t="s">
        <v>10</v>
      </c>
      <c r="E36" s="20"/>
      <c r="F36" s="20"/>
      <c r="G36" s="20"/>
      <c r="H36" s="20"/>
      <c r="I36" s="20"/>
      <c r="J36" s="20"/>
      <c r="K36" s="20"/>
      <c r="L36" s="20"/>
      <c r="M36" s="5"/>
      <c r="N36" s="5"/>
      <c r="O36" s="5"/>
      <c r="P36" s="5"/>
      <c r="Q36" s="5"/>
    </row>
    <row r="37" spans="1:17" hidden="1">
      <c r="D37" s="20" t="s">
        <v>11</v>
      </c>
      <c r="E37" s="20"/>
      <c r="F37" s="20"/>
      <c r="G37" s="20"/>
      <c r="H37" s="20"/>
      <c r="I37" s="20"/>
      <c r="J37" s="20"/>
      <c r="K37" s="20"/>
      <c r="L37" s="20"/>
      <c r="M37" s="8" t="e">
        <f>SUM(#REF!)</f>
        <v>#REF!</v>
      </c>
      <c r="N37" s="8" t="e">
        <f>SUM(#REF!)</f>
        <v>#REF!</v>
      </c>
      <c r="O37" s="8" t="e">
        <f>SUM(#REF!)</f>
        <v>#REF!</v>
      </c>
      <c r="P37" s="8" t="e">
        <f>SUM(#REF!)</f>
        <v>#REF!</v>
      </c>
      <c r="Q37" s="8" t="e">
        <f>SUM(#REF!)</f>
        <v>#REF!</v>
      </c>
    </row>
    <row r="38" spans="1:17" ht="15">
      <c r="M38" s="6" t="e">
        <f>SUM(#REF!,#REF!,#REF!, M27)</f>
        <v>#REF!</v>
      </c>
      <c r="N38" s="6" t="e">
        <f>SUM(#REF!,#REF!,#REF!, N27)</f>
        <v>#REF!</v>
      </c>
      <c r="O38" s="6" t="e">
        <f>SUM(#REF!,#REF!,#REF!, O27)</f>
        <v>#REF!</v>
      </c>
      <c r="P38" s="6" t="e">
        <f>SUM(#REF!,#REF!,#REF!, P27)</f>
        <v>#REF!</v>
      </c>
      <c r="Q38" s="6" t="e">
        <f>SUM(#REF!,#REF!,#REF!, Q27)</f>
        <v>#REF!</v>
      </c>
    </row>
    <row r="39" spans="1:17" ht="15">
      <c r="M39" s="6" t="e">
        <f>SUM(#REF!)</f>
        <v>#REF!</v>
      </c>
      <c r="N39" s="6" t="e">
        <f>SUM(#REF!)</f>
        <v>#REF!</v>
      </c>
      <c r="O39" s="6" t="e">
        <f>SUM(#REF!)</f>
        <v>#REF!</v>
      </c>
      <c r="P39" s="6" t="e">
        <f>SUM(#REF!)</f>
        <v>#REF!</v>
      </c>
      <c r="Q39" s="6" t="e">
        <f>SUM(#REF!)</f>
        <v>#REF!</v>
      </c>
    </row>
  </sheetData>
  <mergeCells count="14">
    <mergeCell ref="B2:L2"/>
    <mergeCell ref="H5:K5"/>
    <mergeCell ref="H6:I6"/>
    <mergeCell ref="J6:K6"/>
    <mergeCell ref="E5:E6"/>
    <mergeCell ref="F5:F6"/>
    <mergeCell ref="L5:L7"/>
    <mergeCell ref="F33:L33"/>
    <mergeCell ref="B5:B7"/>
    <mergeCell ref="C5:C7"/>
    <mergeCell ref="D5:D7"/>
    <mergeCell ref="D30:E30"/>
    <mergeCell ref="F30:G30"/>
    <mergeCell ref="G5:G6"/>
  </mergeCells>
  <printOptions horizontalCentered="1"/>
  <pageMargins left="0.19685039370078741" right="0.19685039370078741" top="0.51181102362204722" bottom="0.47244094488188981" header="0.31496062992125984" footer="0.19685039370078741"/>
  <pageSetup paperSize="9" scale="80" orientation="landscape" r:id="rId1"/>
  <headerFoot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Wykaz budynków</vt:lpstr>
      <vt:lpstr>Arkusz3</vt:lpstr>
      <vt:lpstr>'Wykaz budynków'!Obszar_wydruku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Katarzyna Sądej</cp:lastModifiedBy>
  <cp:lastPrinted>2024-10-07T09:24:29Z</cp:lastPrinted>
  <dcterms:created xsi:type="dcterms:W3CDTF">2018-09-27T07:00:26Z</dcterms:created>
  <dcterms:modified xsi:type="dcterms:W3CDTF">2024-10-11T06:56:14Z</dcterms:modified>
</cp:coreProperties>
</file>