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GMINA SIEMKOWICE\2025 przetarg\4. SWZ\Załączniki do SWZ\"/>
    </mc:Choice>
  </mc:AlternateContent>
  <xr:revisionPtr revIDLastSave="0" documentId="13_ncr:1_{FA95A5C1-990B-469A-BEBD-7423DFA74BC1}" xr6:coauthVersionLast="47" xr6:coauthVersionMax="47" xr10:uidLastSave="{00000000-0000-0000-0000-000000000000}"/>
  <workbookProtection workbookPassword="DCEA" lockStructure="1"/>
  <bookViews>
    <workbookView xWindow="-108" yWindow="-108" windowWidth="23256" windowHeight="12456" xr2:uid="{00000000-000D-0000-FFFF-FFFF00000000}"/>
  </bookViews>
  <sheets>
    <sheet name="Załącznik 2B" sheetId="1" r:id="rId1"/>
  </sheets>
  <definedNames>
    <definedName name="_xlnm.Print_Area" localSheetId="0">'Załącznik 2B'!$A$1:$O$56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5" i="1"/>
  <c r="H32" i="1"/>
  <c r="H41" i="1"/>
  <c r="H49" i="1"/>
  <c r="H48" i="1"/>
  <c r="F49" i="1"/>
  <c r="G49" i="1"/>
  <c r="F48" i="1"/>
  <c r="H46" i="1"/>
  <c r="H45" i="1"/>
  <c r="H44" i="1"/>
  <c r="H43" i="1"/>
  <c r="F46" i="1"/>
  <c r="J46" i="1" s="1"/>
  <c r="F45" i="1"/>
  <c r="J45" i="1" s="1"/>
  <c r="F44" i="1"/>
  <c r="J44" i="1" s="1"/>
  <c r="F43" i="1"/>
  <c r="J43" i="1" s="1"/>
  <c r="H40" i="1"/>
  <c r="H39" i="1"/>
  <c r="F41" i="1"/>
  <c r="J41" i="1" s="1"/>
  <c r="F40" i="1"/>
  <c r="J40" i="1" s="1"/>
  <c r="F39" i="1"/>
  <c r="H38" i="1"/>
  <c r="F38" i="1"/>
  <c r="J38" i="1" s="1"/>
  <c r="H36" i="1"/>
  <c r="F36" i="1"/>
  <c r="G36" i="1"/>
  <c r="H34" i="1"/>
  <c r="H33" i="1"/>
  <c r="H31" i="1"/>
  <c r="F34" i="1"/>
  <c r="F33" i="1"/>
  <c r="F32" i="1"/>
  <c r="J32" i="1" s="1"/>
  <c r="F31" i="1"/>
  <c r="H30" i="1"/>
  <c r="G29" i="1"/>
  <c r="F29" i="1"/>
  <c r="H27" i="1"/>
  <c r="G27" i="1"/>
  <c r="G25" i="1"/>
  <c r="F27" i="1"/>
  <c r="J48" i="1" l="1"/>
  <c r="J31" i="1"/>
  <c r="K31" i="1" s="1"/>
  <c r="J49" i="1"/>
  <c r="J39" i="1"/>
  <c r="J36" i="1"/>
  <c r="K36" i="1" s="1"/>
  <c r="J33" i="1"/>
  <c r="K33" i="1" s="1"/>
  <c r="J34" i="1"/>
  <c r="J27" i="1"/>
  <c r="K46" i="1"/>
  <c r="K45" i="1"/>
  <c r="K48" i="1"/>
  <c r="K49" i="1"/>
  <c r="K41" i="1"/>
  <c r="K40" i="1"/>
  <c r="K34" i="1"/>
  <c r="K32" i="1"/>
  <c r="H25" i="1" l="1"/>
  <c r="F25" i="1" l="1"/>
  <c r="J25" i="1" l="1"/>
  <c r="K25" i="1" s="1"/>
  <c r="H29" i="1"/>
  <c r="J29" i="1" s="1"/>
  <c r="F30" i="1"/>
  <c r="J30" i="1" s="1"/>
  <c r="K38" i="1" l="1"/>
  <c r="K39" i="1"/>
  <c r="K29" i="1"/>
  <c r="K27" i="1"/>
  <c r="K30" i="1"/>
  <c r="K43" i="1"/>
  <c r="K44" i="1"/>
  <c r="K51" i="1" l="1"/>
  <c r="K52" i="1" s="1"/>
</calcChain>
</file>

<file path=xl/sharedStrings.xml><?xml version="1.0" encoding="utf-8"?>
<sst xmlns="http://schemas.openxmlformats.org/spreadsheetml/2006/main" count="132" uniqueCount="81">
  <si>
    <t>Lp</t>
  </si>
  <si>
    <t>Oferta cenowa za ubezpieczenie pojazdów</t>
  </si>
  <si>
    <t>2.</t>
  </si>
  <si>
    <t>Marka</t>
  </si>
  <si>
    <t>1.2.</t>
  </si>
  <si>
    <t>1.1.</t>
  </si>
  <si>
    <t>Ubezpieczenie pojazdów</t>
  </si>
  <si>
    <t>1.</t>
  </si>
  <si>
    <t>SZCZEGÓŁOWA KALKULACJA OFEROWANEJ CENY - FORMULARZ CENOWY</t>
  </si>
  <si>
    <t>Składka za okres obowiązywania Umowy Generalnej Ubezpieczenia</t>
  </si>
  <si>
    <t>L.p.</t>
  </si>
  <si>
    <t>Kategoria pojazdów</t>
  </si>
  <si>
    <t>3.</t>
  </si>
  <si>
    <t>4.</t>
  </si>
  <si>
    <t>Składki i stopy składek za ubezpieczenie pojazdów mechanicznych w okresie obowiązywania Umowy Generalnej Ubezpieczenia:</t>
  </si>
  <si>
    <t>Roczna składka za obowiązkowe ubezpieczenie OC posiadacza pojazdu (w zł)</t>
  </si>
  <si>
    <t>Roczna składka za ubezpieczenie NNW kierowcy i pasażerów (w zł)</t>
  </si>
  <si>
    <t>Roczna składka za ubezpieczenie NNW kierowcy i pasażerów</t>
  </si>
  <si>
    <t>Roczna składka za obowiązkowe ubezpieczenie OC posiadacza pojazdu</t>
  </si>
  <si>
    <t>Oferta cenowa za ubezpieczenie pojazdów Ubezpieczającego w okresie obowiązywania Umowy Generalnej Ubezpieczenia:</t>
  </si>
  <si>
    <t>-</t>
  </si>
  <si>
    <t>Nr rejestracyjny</t>
  </si>
  <si>
    <t>5.</t>
  </si>
  <si>
    <t>ciągniki rolnicze</t>
  </si>
  <si>
    <t>CIĄGNIKI ROLNICZE</t>
  </si>
  <si>
    <t>Maksymalnie zaoferowana cena z uwzględnieniem 20% przewidywanego wzrostu składki z tytułu doubezpieczeń (do przeniesienia do oferty - pkt 4 - Część 2)</t>
  </si>
  <si>
    <t>Stopa składki za ubezpieczenie pojazdu od uszkodzeń i kradzieży (%)</t>
  </si>
  <si>
    <t>Szczegółową kalkulacje oferowanej ceny należy podpisać w sposób wskazany w SWZ.</t>
  </si>
  <si>
    <t>6.</t>
  </si>
  <si>
    <t>IVECO</t>
  </si>
  <si>
    <t>Suma ubezpieczenia</t>
  </si>
  <si>
    <t>Roczna składka za ubezpieczenie pojazdu od uszkodzeń i kradzieży</t>
  </si>
  <si>
    <t>brak</t>
  </si>
  <si>
    <t>(pełna nazwa/firma, adres, w zależności od podmiotu: NIP /REGON, KRS/CEiDG)                                                                                 reprezentowany przez:                                                                                          (imię, nazwisko, stanowisko /podstawa do reprezentacji)</t>
  </si>
  <si>
    <t>autobusy</t>
  </si>
  <si>
    <t>AUTOBUSY</t>
  </si>
  <si>
    <t>Załącznik nr 2B. Wzór załącznika do formularza ofertowego „szczegółowa kalkulacja oferowanej ceny dla części 2”</t>
  </si>
  <si>
    <t>Roczna składka za ubezpieczenie assistance (w zł)</t>
  </si>
  <si>
    <t>Składka za roczny okres ochrony</t>
  </si>
  <si>
    <t>samochody ciężarowe do 3,5 t DMC</t>
  </si>
  <si>
    <t>SAMOCHODY CIĘŻAROWE DO 3,5 T DMC</t>
  </si>
  <si>
    <t>samochody osobowe</t>
  </si>
  <si>
    <t>samochody specjalne pożarnicze</t>
  </si>
  <si>
    <t>wolnobieżne</t>
  </si>
  <si>
    <t>przyczepy, naczepy</t>
  </si>
  <si>
    <t>7.</t>
  </si>
  <si>
    <t>SAMOCHODY OSOBOWE</t>
  </si>
  <si>
    <t>SKODA</t>
  </si>
  <si>
    <t>ROOMSTER</t>
  </si>
  <si>
    <t>FIAT</t>
  </si>
  <si>
    <t>EPJ18930</t>
  </si>
  <si>
    <t>SAMOCHODY SPECJALNE POŻARNICZE</t>
  </si>
  <si>
    <t>PS LUBLIN</t>
  </si>
  <si>
    <t>FORD</t>
  </si>
  <si>
    <t>FSO STAR</t>
  </si>
  <si>
    <t>FS LUBLIN</t>
  </si>
  <si>
    <t xml:space="preserve">STAR </t>
  </si>
  <si>
    <t>EPJ 98XK</t>
  </si>
  <si>
    <t>EPJ C261</t>
  </si>
  <si>
    <t>EPJ R706</t>
  </si>
  <si>
    <t>SIW 700C</t>
  </si>
  <si>
    <t>EPJ W709</t>
  </si>
  <si>
    <t>EPJ HW16</t>
  </si>
  <si>
    <t>IRISBUS</t>
  </si>
  <si>
    <t>WOLNOBIEŻNE</t>
  </si>
  <si>
    <t>RÓWNIARKA DROGOWA</t>
  </si>
  <si>
    <t xml:space="preserve">WALEC DROGOWY </t>
  </si>
  <si>
    <t>JCB</t>
  </si>
  <si>
    <t>EPJ18575</t>
  </si>
  <si>
    <t>PRZYCZEPY/NACZEPY</t>
  </si>
  <si>
    <t>SANOK</t>
  </si>
  <si>
    <t>NIEWIADÓW</t>
  </si>
  <si>
    <t>MIR-4</t>
  </si>
  <si>
    <t>SIW 958K</t>
  </si>
  <si>
    <t>SIW 962K</t>
  </si>
  <si>
    <t>EPJ P239</t>
  </si>
  <si>
    <t>URSUS</t>
  </si>
  <si>
    <t xml:space="preserve">URSUS </t>
  </si>
  <si>
    <t>EPJ PF20</t>
  </si>
  <si>
    <t>EPJ FA21</t>
  </si>
  <si>
    <t>Roczna składka za ubezpieczenie ASS kierowcy i pasażerów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</si>
</sst>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&quot; zł&quot;"/>
  </numFmts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65" fontId="8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9" fillId="2" borderId="1" xfId="0" applyNumberFormat="1" applyFont="1" applyFill="1" applyBorder="1" applyAlignment="1" applyProtection="1">
      <alignment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vertical="center" wrapText="1"/>
      <protection hidden="1"/>
    </xf>
    <xf numFmtId="164" fontId="1" fillId="4" borderId="0" xfId="0" applyNumberFormat="1" applyFont="1" applyFill="1" applyAlignment="1" applyProtection="1">
      <alignment horizontal="right" vertical="center"/>
      <protection hidden="1"/>
    </xf>
    <xf numFmtId="164" fontId="9" fillId="4" borderId="0" xfId="0" applyNumberFormat="1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4" borderId="0" xfId="0" applyNumberFormat="1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0" applyNumberFormat="1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0" fontId="13" fillId="2" borderId="1" xfId="0" applyFont="1" applyFill="1" applyBorder="1" applyAlignment="1" applyProtection="1">
      <alignment horizontal="right" vertical="center"/>
      <protection hidden="1"/>
    </xf>
    <xf numFmtId="10" fontId="13" fillId="2" borderId="1" xfId="0" applyNumberFormat="1" applyFont="1" applyFill="1" applyBorder="1" applyAlignment="1" applyProtection="1">
      <alignment horizontal="right" vertical="center"/>
      <protection hidden="1"/>
    </xf>
    <xf numFmtId="10" fontId="3" fillId="2" borderId="1" xfId="0" applyNumberFormat="1" applyFont="1" applyFill="1" applyBorder="1" applyAlignment="1" applyProtection="1">
      <alignment vertical="center"/>
      <protection hidden="1"/>
    </xf>
    <xf numFmtId="0" fontId="15" fillId="2" borderId="1" xfId="0" applyFont="1" applyFill="1" applyBorder="1" applyAlignment="1" applyProtection="1">
      <alignment horizontal="right" vertical="center"/>
      <protection hidden="1"/>
    </xf>
    <xf numFmtId="164" fontId="7" fillId="2" borderId="0" xfId="0" applyNumberFormat="1" applyFont="1" applyFill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10" fontId="3" fillId="0" borderId="1" xfId="0" applyNumberFormat="1" applyFont="1" applyBorder="1" applyAlignment="1" applyProtection="1">
      <alignment vertical="center"/>
      <protection locked="0" hidden="1"/>
    </xf>
    <xf numFmtId="10" fontId="13" fillId="0" borderId="1" xfId="0" applyNumberFormat="1" applyFont="1" applyBorder="1" applyAlignment="1" applyProtection="1">
      <alignment horizontal="right" vertical="center"/>
      <protection locked="0" hidden="1"/>
    </xf>
    <xf numFmtId="164" fontId="13" fillId="0" borderId="1" xfId="0" applyNumberFormat="1" applyFont="1" applyBorder="1" applyAlignment="1" applyProtection="1">
      <alignment horizontal="center" vertical="center"/>
      <protection locked="0" hidden="1"/>
    </xf>
    <xf numFmtId="164" fontId="3" fillId="0" borderId="1" xfId="0" applyNumberFormat="1" applyFont="1" applyBorder="1" applyAlignment="1" applyProtection="1">
      <alignment vertical="center"/>
      <protection locked="0" hidden="1"/>
    </xf>
    <xf numFmtId="164" fontId="13" fillId="0" borderId="1" xfId="0" applyNumberFormat="1" applyFont="1" applyBorder="1" applyAlignment="1" applyProtection="1">
      <alignment horizontal="right" vertical="center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showGridLines="0" tabSelected="1" showRuler="0" topLeftCell="A6" zoomScaleNormal="100" zoomScaleSheetLayoutView="100" workbookViewId="0">
      <selection activeCell="I14" sqref="I14"/>
    </sheetView>
  </sheetViews>
  <sheetFormatPr defaultColWidth="9.109375" defaultRowHeight="10.199999999999999" x14ac:dyDescent="0.2"/>
  <cols>
    <col min="1" max="1" width="9.109375" style="1"/>
    <col min="2" max="2" width="5.88671875" style="1" customWidth="1"/>
    <col min="3" max="3" width="15.109375" style="1" customWidth="1"/>
    <col min="4" max="4" width="9.6640625" style="1" customWidth="1"/>
    <col min="5" max="5" width="15.5546875" style="1" customWidth="1"/>
    <col min="6" max="6" width="14.88671875" style="1" customWidth="1"/>
    <col min="7" max="8" width="14.109375" style="1" customWidth="1"/>
    <col min="9" max="9" width="16.109375" style="1" customWidth="1"/>
    <col min="10" max="10" width="14.109375" style="1" customWidth="1"/>
    <col min="11" max="11" width="14.44140625" style="1" customWidth="1"/>
    <col min="12" max="12" width="12.6640625" style="1" customWidth="1"/>
    <col min="13" max="13" width="13.88671875" style="1" customWidth="1"/>
    <col min="14" max="14" width="14.88671875" style="1" customWidth="1"/>
    <col min="15" max="15" width="13.44140625" style="1" customWidth="1"/>
    <col min="16" max="16" width="9.109375" style="1"/>
    <col min="17" max="17" width="18" style="1" customWidth="1"/>
    <col min="18" max="16384" width="9.109375" style="1"/>
  </cols>
  <sheetData>
    <row r="1" spans="1:17" ht="15" customHeight="1" x14ac:dyDescent="0.2">
      <c r="A1" s="10" t="s">
        <v>36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8"/>
      <c r="O1" s="8"/>
      <c r="P1" s="8"/>
      <c r="Q1" s="8"/>
    </row>
    <row r="2" spans="1:17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8"/>
      <c r="Q2" s="8"/>
    </row>
    <row r="4" spans="1:17" ht="108.75" customHeight="1" x14ac:dyDescent="0.2">
      <c r="D4" s="54" t="s">
        <v>33</v>
      </c>
      <c r="E4" s="54"/>
      <c r="F4" s="54"/>
    </row>
    <row r="5" spans="1:17" x14ac:dyDescent="0.2">
      <c r="D5" s="27"/>
      <c r="E5" s="27"/>
    </row>
    <row r="7" spans="1:17" ht="15" customHeight="1" x14ac:dyDescent="0.2">
      <c r="B7" s="55" t="s"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7"/>
      <c r="O7" s="7"/>
      <c r="P7" s="7"/>
      <c r="Q7" s="7"/>
    </row>
    <row r="8" spans="1:17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" customHeight="1" x14ac:dyDescent="0.2">
      <c r="B9" s="4" t="s">
        <v>7</v>
      </c>
      <c r="C9" s="4" t="s">
        <v>6</v>
      </c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</row>
    <row r="10" spans="1:17" x14ac:dyDescent="0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33" customHeight="1" x14ac:dyDescent="0.2">
      <c r="B11" s="6"/>
      <c r="C11" s="3" t="s">
        <v>5</v>
      </c>
      <c r="D11" s="56" t="s">
        <v>14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"/>
      <c r="P11" s="5"/>
      <c r="Q11" s="5"/>
    </row>
    <row r="12" spans="1:17" ht="92.25" customHeight="1" x14ac:dyDescent="0.2">
      <c r="B12" s="6"/>
      <c r="C12" s="3"/>
      <c r="D12" s="2" t="s">
        <v>10</v>
      </c>
      <c r="E12" s="2" t="s">
        <v>11</v>
      </c>
      <c r="F12" s="2" t="s">
        <v>15</v>
      </c>
      <c r="G12" s="2" t="s">
        <v>26</v>
      </c>
      <c r="H12" s="2" t="s">
        <v>16</v>
      </c>
      <c r="I12" s="2" t="s">
        <v>37</v>
      </c>
      <c r="J12" s="5"/>
      <c r="K12" s="5"/>
    </row>
    <row r="13" spans="1:17" ht="13.8" x14ac:dyDescent="0.2">
      <c r="B13" s="6"/>
      <c r="C13" s="3"/>
      <c r="D13" s="2" t="s">
        <v>7</v>
      </c>
      <c r="E13" s="40" t="s">
        <v>41</v>
      </c>
      <c r="F13" s="51"/>
      <c r="G13" s="50"/>
      <c r="H13" s="53"/>
      <c r="I13" s="53"/>
      <c r="J13" s="5"/>
      <c r="K13" s="5"/>
    </row>
    <row r="14" spans="1:17" ht="33" customHeight="1" x14ac:dyDescent="0.2">
      <c r="B14" s="6"/>
      <c r="C14" s="3"/>
      <c r="D14" s="18" t="s">
        <v>2</v>
      </c>
      <c r="E14" s="19" t="s">
        <v>39</v>
      </c>
      <c r="F14" s="51"/>
      <c r="G14" s="49"/>
      <c r="H14" s="52"/>
      <c r="I14" s="53"/>
      <c r="J14" s="5"/>
      <c r="K14" s="5"/>
    </row>
    <row r="15" spans="1:17" ht="33" customHeight="1" x14ac:dyDescent="0.2">
      <c r="B15" s="6"/>
      <c r="C15" s="3"/>
      <c r="D15" s="2" t="s">
        <v>12</v>
      </c>
      <c r="E15" s="19" t="s">
        <v>42</v>
      </c>
      <c r="F15" s="52"/>
      <c r="G15" s="49"/>
      <c r="H15" s="52"/>
      <c r="I15" s="41"/>
      <c r="J15" s="5"/>
      <c r="K15" s="5"/>
    </row>
    <row r="16" spans="1:17" ht="32.25" customHeight="1" x14ac:dyDescent="0.2">
      <c r="D16" s="18" t="s">
        <v>13</v>
      </c>
      <c r="E16" s="19" t="s">
        <v>34</v>
      </c>
      <c r="F16" s="51"/>
      <c r="G16" s="50"/>
      <c r="H16" s="53"/>
      <c r="I16" s="41"/>
    </row>
    <row r="17" spans="2:14" ht="32.25" customHeight="1" x14ac:dyDescent="0.2">
      <c r="D17" s="2" t="s">
        <v>22</v>
      </c>
      <c r="E17" s="19" t="s">
        <v>43</v>
      </c>
      <c r="F17" s="51"/>
      <c r="G17" s="42"/>
      <c r="H17" s="53"/>
      <c r="I17" s="41"/>
    </row>
    <row r="18" spans="2:14" ht="32.25" customHeight="1" x14ac:dyDescent="0.2">
      <c r="D18" s="18" t="s">
        <v>28</v>
      </c>
      <c r="E18" s="19" t="s">
        <v>44</v>
      </c>
      <c r="F18" s="52"/>
      <c r="G18" s="43"/>
      <c r="H18" s="44"/>
      <c r="I18" s="41"/>
    </row>
    <row r="19" spans="2:14" ht="29.25" customHeight="1" x14ac:dyDescent="0.2">
      <c r="D19" s="2" t="s">
        <v>45</v>
      </c>
      <c r="E19" s="19" t="s">
        <v>23</v>
      </c>
      <c r="F19" s="52"/>
      <c r="G19" s="49"/>
      <c r="H19" s="52"/>
      <c r="I19" s="41"/>
    </row>
    <row r="20" spans="2:14" ht="29.25" customHeight="1" x14ac:dyDescent="0.2">
      <c r="D20" s="22"/>
      <c r="E20" s="22"/>
      <c r="F20" s="23"/>
      <c r="G20" s="28"/>
      <c r="H20" s="28"/>
      <c r="I20" s="28"/>
      <c r="J20" s="28"/>
      <c r="K20" s="24"/>
      <c r="L20" s="24"/>
    </row>
    <row r="21" spans="2:14" ht="18" customHeight="1" x14ac:dyDescent="0.2">
      <c r="B21" s="4"/>
      <c r="C21" s="3" t="s">
        <v>4</v>
      </c>
      <c r="D21" s="56" t="s">
        <v>19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4" ht="13.8" x14ac:dyDescent="0.2">
      <c r="B22" s="4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2:14" ht="40.799999999999997" x14ac:dyDescent="0.2">
      <c r="B23" s="11" t="s">
        <v>0</v>
      </c>
      <c r="C23" s="11" t="s">
        <v>3</v>
      </c>
      <c r="D23" s="11" t="s">
        <v>21</v>
      </c>
      <c r="E23" s="11" t="s">
        <v>30</v>
      </c>
      <c r="F23" s="2" t="s">
        <v>18</v>
      </c>
      <c r="G23" s="20" t="s">
        <v>31</v>
      </c>
      <c r="H23" s="20" t="s">
        <v>17</v>
      </c>
      <c r="I23" s="20" t="s">
        <v>80</v>
      </c>
      <c r="J23" s="12" t="s">
        <v>38</v>
      </c>
      <c r="K23" s="12" t="s">
        <v>9</v>
      </c>
    </row>
    <row r="24" spans="2:14" x14ac:dyDescent="0.2">
      <c r="B24" s="57" t="s">
        <v>46</v>
      </c>
      <c r="C24" s="58"/>
      <c r="D24" s="58"/>
      <c r="E24" s="58"/>
      <c r="F24" s="58"/>
      <c r="G24" s="58"/>
      <c r="H24" s="58"/>
      <c r="I24" s="58"/>
      <c r="J24" s="58"/>
      <c r="K24" s="59"/>
    </row>
    <row r="25" spans="2:14" x14ac:dyDescent="0.2">
      <c r="B25" s="31">
        <v>1</v>
      </c>
      <c r="C25" s="33" t="s">
        <v>47</v>
      </c>
      <c r="D25" s="33" t="s">
        <v>48</v>
      </c>
      <c r="E25" s="45">
        <v>12600</v>
      </c>
      <c r="F25" s="35">
        <f>F13</f>
        <v>0</v>
      </c>
      <c r="G25" s="32">
        <f>ROUND(E25*$G$13,2)</f>
        <v>0</v>
      </c>
      <c r="H25" s="35">
        <f>H13</f>
        <v>0</v>
      </c>
      <c r="I25" s="35">
        <f>I13</f>
        <v>0</v>
      </c>
      <c r="J25" s="36">
        <f>SUM(F25:I25)</f>
        <v>0</v>
      </c>
      <c r="K25" s="32">
        <f>J25*2</f>
        <v>0</v>
      </c>
    </row>
    <row r="26" spans="2:14" ht="11.25" customHeight="1" x14ac:dyDescent="0.2">
      <c r="B26" s="57" t="s">
        <v>40</v>
      </c>
      <c r="C26" s="58"/>
      <c r="D26" s="58"/>
      <c r="E26" s="58"/>
      <c r="F26" s="58"/>
      <c r="G26" s="58"/>
      <c r="H26" s="58"/>
      <c r="I26" s="58"/>
      <c r="J26" s="58"/>
      <c r="K26" s="59"/>
    </row>
    <row r="27" spans="2:14" ht="22.5" customHeight="1" x14ac:dyDescent="0.2">
      <c r="B27" s="13">
        <v>1</v>
      </c>
      <c r="C27" s="33" t="s">
        <v>49</v>
      </c>
      <c r="D27" s="33" t="s">
        <v>50</v>
      </c>
      <c r="E27" s="39">
        <v>36000</v>
      </c>
      <c r="F27" s="35">
        <f>F14</f>
        <v>0</v>
      </c>
      <c r="G27" s="32">
        <f>ROUND(E27*$G$14,2)</f>
        <v>0</v>
      </c>
      <c r="H27" s="35">
        <f>H14</f>
        <v>0</v>
      </c>
      <c r="I27" s="32">
        <f>I14</f>
        <v>0</v>
      </c>
      <c r="J27" s="36">
        <f>SUM(F27:I27)</f>
        <v>0</v>
      </c>
      <c r="K27" s="32">
        <f>J27*2</f>
        <v>0</v>
      </c>
    </row>
    <row r="28" spans="2:14" ht="22.5" customHeight="1" x14ac:dyDescent="0.2">
      <c r="B28" s="63" t="s">
        <v>51</v>
      </c>
      <c r="C28" s="64"/>
      <c r="D28" s="64"/>
      <c r="E28" s="64"/>
      <c r="F28" s="64"/>
      <c r="G28" s="64"/>
      <c r="H28" s="64"/>
      <c r="I28" s="64"/>
      <c r="J28" s="64"/>
      <c r="K28" s="65"/>
    </row>
    <row r="29" spans="2:14" ht="22.5" customHeight="1" x14ac:dyDescent="0.2">
      <c r="B29" s="13">
        <v>1</v>
      </c>
      <c r="C29" s="33" t="s">
        <v>29</v>
      </c>
      <c r="D29" s="33" t="s">
        <v>57</v>
      </c>
      <c r="E29" s="38">
        <v>500000</v>
      </c>
      <c r="F29" s="37">
        <f>F15</f>
        <v>0</v>
      </c>
      <c r="G29" s="32">
        <f>ROUND(E29*$G$15,2)</f>
        <v>0</v>
      </c>
      <c r="H29" s="32">
        <f>H15</f>
        <v>0</v>
      </c>
      <c r="I29" s="32" t="s">
        <v>20</v>
      </c>
      <c r="J29" s="32">
        <f t="shared" ref="J29:J34" si="0">SUM(F29:I29)</f>
        <v>0</v>
      </c>
      <c r="K29" s="32">
        <f>J29*2</f>
        <v>0</v>
      </c>
    </row>
    <row r="30" spans="2:14" ht="22.5" customHeight="1" x14ac:dyDescent="0.2">
      <c r="B30" s="13">
        <v>2</v>
      </c>
      <c r="C30" s="33" t="s">
        <v>52</v>
      </c>
      <c r="D30" s="33" t="s">
        <v>58</v>
      </c>
      <c r="E30" s="32" t="s">
        <v>20</v>
      </c>
      <c r="F30" s="37">
        <f>F15</f>
        <v>0</v>
      </c>
      <c r="G30" s="32" t="s">
        <v>20</v>
      </c>
      <c r="H30" s="32">
        <f>H15</f>
        <v>0</v>
      </c>
      <c r="I30" s="32" t="s">
        <v>20</v>
      </c>
      <c r="J30" s="32">
        <f t="shared" si="0"/>
        <v>0</v>
      </c>
      <c r="K30" s="32">
        <f>J30*2</f>
        <v>0</v>
      </c>
    </row>
    <row r="31" spans="2:14" ht="22.5" customHeight="1" x14ac:dyDescent="0.2">
      <c r="B31" s="13">
        <v>3</v>
      </c>
      <c r="C31" s="33" t="s">
        <v>53</v>
      </c>
      <c r="D31" s="33" t="s">
        <v>59</v>
      </c>
      <c r="E31" s="32" t="s">
        <v>20</v>
      </c>
      <c r="F31" s="37">
        <f>F15</f>
        <v>0</v>
      </c>
      <c r="G31" s="32" t="s">
        <v>20</v>
      </c>
      <c r="H31" s="32">
        <f>H15</f>
        <v>0</v>
      </c>
      <c r="I31" s="32" t="s">
        <v>20</v>
      </c>
      <c r="J31" s="32">
        <f t="shared" si="0"/>
        <v>0</v>
      </c>
      <c r="K31" s="32">
        <f t="shared" ref="K31:K34" si="1">J31*2</f>
        <v>0</v>
      </c>
    </row>
    <row r="32" spans="2:14" ht="22.5" customHeight="1" x14ac:dyDescent="0.2">
      <c r="B32" s="13">
        <v>4</v>
      </c>
      <c r="C32" s="33" t="s">
        <v>54</v>
      </c>
      <c r="D32" s="33" t="s">
        <v>60</v>
      </c>
      <c r="E32" s="32" t="s">
        <v>20</v>
      </c>
      <c r="F32" s="37">
        <f>F15</f>
        <v>0</v>
      </c>
      <c r="G32" s="32" t="s">
        <v>20</v>
      </c>
      <c r="H32" s="32">
        <f>H15</f>
        <v>0</v>
      </c>
      <c r="I32" s="32" t="s">
        <v>20</v>
      </c>
      <c r="J32" s="32">
        <f t="shared" si="0"/>
        <v>0</v>
      </c>
      <c r="K32" s="32">
        <f t="shared" si="1"/>
        <v>0</v>
      </c>
    </row>
    <row r="33" spans="2:12" ht="22.5" customHeight="1" x14ac:dyDescent="0.2">
      <c r="B33" s="13">
        <v>5</v>
      </c>
      <c r="C33" s="33" t="s">
        <v>55</v>
      </c>
      <c r="D33" s="33" t="s">
        <v>61</v>
      </c>
      <c r="E33" s="32" t="s">
        <v>20</v>
      </c>
      <c r="F33" s="37">
        <f>F15</f>
        <v>0</v>
      </c>
      <c r="G33" s="32" t="s">
        <v>20</v>
      </c>
      <c r="H33" s="32">
        <f>H15</f>
        <v>0</v>
      </c>
      <c r="I33" s="32" t="s">
        <v>20</v>
      </c>
      <c r="J33" s="32">
        <f t="shared" si="0"/>
        <v>0</v>
      </c>
      <c r="K33" s="32">
        <f t="shared" si="1"/>
        <v>0</v>
      </c>
    </row>
    <row r="34" spans="2:12" ht="22.5" customHeight="1" x14ac:dyDescent="0.2">
      <c r="B34" s="13">
        <v>6</v>
      </c>
      <c r="C34" s="46" t="s">
        <v>56</v>
      </c>
      <c r="D34" s="46" t="s">
        <v>62</v>
      </c>
      <c r="E34" s="32" t="s">
        <v>20</v>
      </c>
      <c r="F34" s="37">
        <f>F15</f>
        <v>0</v>
      </c>
      <c r="G34" s="32" t="s">
        <v>20</v>
      </c>
      <c r="H34" s="32">
        <f>H15</f>
        <v>0</v>
      </c>
      <c r="I34" s="32" t="s">
        <v>20</v>
      </c>
      <c r="J34" s="32">
        <f t="shared" si="0"/>
        <v>0</v>
      </c>
      <c r="K34" s="32">
        <f t="shared" si="1"/>
        <v>0</v>
      </c>
    </row>
    <row r="35" spans="2:12" ht="22.5" customHeight="1" x14ac:dyDescent="0.2">
      <c r="B35" s="63" t="s">
        <v>35</v>
      </c>
      <c r="C35" s="64"/>
      <c r="D35" s="64"/>
      <c r="E35" s="64"/>
      <c r="F35" s="64"/>
      <c r="G35" s="64"/>
      <c r="H35" s="64"/>
      <c r="I35" s="64"/>
      <c r="J35" s="64"/>
      <c r="K35" s="65"/>
    </row>
    <row r="36" spans="2:12" ht="22.5" customHeight="1" x14ac:dyDescent="0.2">
      <c r="B36" s="13">
        <v>1</v>
      </c>
      <c r="C36" s="34" t="s">
        <v>63</v>
      </c>
      <c r="D36" s="33" t="s">
        <v>68</v>
      </c>
      <c r="E36" s="32">
        <v>135300</v>
      </c>
      <c r="F36" s="38">
        <f>F16</f>
        <v>0</v>
      </c>
      <c r="G36" s="32">
        <f>ROUND((E36*G16),2)</f>
        <v>0</v>
      </c>
      <c r="H36" s="32">
        <f>H16</f>
        <v>0</v>
      </c>
      <c r="I36" s="32" t="s">
        <v>20</v>
      </c>
      <c r="J36" s="32">
        <f>SUM(F36:I36)</f>
        <v>0</v>
      </c>
      <c r="K36" s="32">
        <f>J36*2</f>
        <v>0</v>
      </c>
    </row>
    <row r="37" spans="2:12" ht="22.5" customHeight="1" x14ac:dyDescent="0.2">
      <c r="B37" s="63" t="s">
        <v>64</v>
      </c>
      <c r="C37" s="64"/>
      <c r="D37" s="64"/>
      <c r="E37" s="64"/>
      <c r="F37" s="64"/>
      <c r="G37" s="64"/>
      <c r="H37" s="64"/>
      <c r="I37" s="64"/>
      <c r="J37" s="64"/>
      <c r="K37" s="65"/>
    </row>
    <row r="38" spans="2:12" ht="22.5" customHeight="1" x14ac:dyDescent="0.2">
      <c r="B38" s="13">
        <v>1</v>
      </c>
      <c r="C38" s="33" t="s">
        <v>65</v>
      </c>
      <c r="D38" s="33" t="s">
        <v>32</v>
      </c>
      <c r="E38" s="32" t="s">
        <v>20</v>
      </c>
      <c r="F38" s="38">
        <f>F17</f>
        <v>0</v>
      </c>
      <c r="G38" s="32" t="s">
        <v>20</v>
      </c>
      <c r="H38" s="32">
        <f>H17</f>
        <v>0</v>
      </c>
      <c r="I38" s="32" t="s">
        <v>20</v>
      </c>
      <c r="J38" s="32">
        <f>SUM(F38:I38)</f>
        <v>0</v>
      </c>
      <c r="K38" s="32">
        <f>J38*2</f>
        <v>0</v>
      </c>
    </row>
    <row r="39" spans="2:12" ht="21.75" customHeight="1" x14ac:dyDescent="0.2">
      <c r="B39" s="13">
        <v>2</v>
      </c>
      <c r="C39" s="33" t="s">
        <v>66</v>
      </c>
      <c r="D39" s="33" t="s">
        <v>32</v>
      </c>
      <c r="E39" s="32" t="s">
        <v>20</v>
      </c>
      <c r="F39" s="38">
        <f>F17</f>
        <v>0</v>
      </c>
      <c r="G39" s="32" t="s">
        <v>20</v>
      </c>
      <c r="H39" s="32">
        <f>H17</f>
        <v>0</v>
      </c>
      <c r="I39" s="32" t="s">
        <v>20</v>
      </c>
      <c r="J39" s="32">
        <f>SUM(F39:I39)</f>
        <v>0</v>
      </c>
      <c r="K39" s="32">
        <f>J39*2</f>
        <v>0</v>
      </c>
    </row>
    <row r="40" spans="2:12" ht="21.75" customHeight="1" x14ac:dyDescent="0.2">
      <c r="B40" s="13">
        <v>3</v>
      </c>
      <c r="C40" s="33" t="s">
        <v>67</v>
      </c>
      <c r="D40" s="33" t="s">
        <v>32</v>
      </c>
      <c r="E40" s="32" t="s">
        <v>20</v>
      </c>
      <c r="F40" s="38">
        <f>F17</f>
        <v>0</v>
      </c>
      <c r="G40" s="32" t="s">
        <v>20</v>
      </c>
      <c r="H40" s="32">
        <f>H17</f>
        <v>0</v>
      </c>
      <c r="I40" s="32" t="s">
        <v>20</v>
      </c>
      <c r="J40" s="32">
        <f>SUM(F40:I40)</f>
        <v>0</v>
      </c>
      <c r="K40" s="32">
        <f>J40*2</f>
        <v>0</v>
      </c>
    </row>
    <row r="41" spans="2:12" ht="21.75" customHeight="1" x14ac:dyDescent="0.2">
      <c r="B41" s="13">
        <v>4</v>
      </c>
      <c r="C41" s="46" t="s">
        <v>66</v>
      </c>
      <c r="D41" s="33" t="s">
        <v>32</v>
      </c>
      <c r="E41" s="32" t="s">
        <v>20</v>
      </c>
      <c r="F41" s="38">
        <f>F17</f>
        <v>0</v>
      </c>
      <c r="G41" s="32" t="s">
        <v>20</v>
      </c>
      <c r="H41" s="32">
        <f>H17</f>
        <v>0</v>
      </c>
      <c r="I41" s="32" t="s">
        <v>20</v>
      </c>
      <c r="J41" s="32">
        <f>SUM(F41:I41)</f>
        <v>0</v>
      </c>
      <c r="K41" s="32">
        <f>J41*2</f>
        <v>0</v>
      </c>
    </row>
    <row r="42" spans="2:12" ht="18.75" customHeight="1" x14ac:dyDescent="0.2">
      <c r="B42" s="66" t="s">
        <v>69</v>
      </c>
      <c r="C42" s="66"/>
      <c r="D42" s="66"/>
      <c r="E42" s="66"/>
      <c r="F42" s="66"/>
      <c r="G42" s="66"/>
      <c r="H42" s="66"/>
      <c r="I42" s="66"/>
      <c r="J42" s="66"/>
      <c r="K42" s="66"/>
    </row>
    <row r="43" spans="2:12" ht="21" customHeight="1" x14ac:dyDescent="0.2">
      <c r="B43" s="13">
        <v>1</v>
      </c>
      <c r="C43" s="33" t="s">
        <v>70</v>
      </c>
      <c r="D43" s="33" t="s">
        <v>73</v>
      </c>
      <c r="E43" s="32" t="s">
        <v>20</v>
      </c>
      <c r="F43" s="38">
        <f>F18</f>
        <v>0</v>
      </c>
      <c r="G43" s="32" t="s">
        <v>20</v>
      </c>
      <c r="H43" s="32">
        <f>H18</f>
        <v>0</v>
      </c>
      <c r="I43" s="32" t="s">
        <v>20</v>
      </c>
      <c r="J43" s="39">
        <f>SUM(F43:I43)</f>
        <v>0</v>
      </c>
      <c r="K43" s="39">
        <f>(SUM(F43:H43)*2)</f>
        <v>0</v>
      </c>
    </row>
    <row r="44" spans="2:12" ht="21" customHeight="1" x14ac:dyDescent="0.2">
      <c r="B44" s="13">
        <v>2</v>
      </c>
      <c r="C44" s="33" t="s">
        <v>70</v>
      </c>
      <c r="D44" s="33" t="s">
        <v>74</v>
      </c>
      <c r="E44" s="32" t="s">
        <v>20</v>
      </c>
      <c r="F44" s="38">
        <f>F18</f>
        <v>0</v>
      </c>
      <c r="G44" s="32" t="s">
        <v>20</v>
      </c>
      <c r="H44" s="32">
        <f>H18</f>
        <v>0</v>
      </c>
      <c r="I44" s="32" t="s">
        <v>20</v>
      </c>
      <c r="J44" s="39">
        <f>SUM(F44:I44)</f>
        <v>0</v>
      </c>
      <c r="K44" s="39">
        <f>(SUM(F44:H44)*2)</f>
        <v>0</v>
      </c>
    </row>
    <row r="45" spans="2:12" ht="21" customHeight="1" x14ac:dyDescent="0.2">
      <c r="B45" s="13">
        <v>3</v>
      </c>
      <c r="C45" s="33" t="s">
        <v>71</v>
      </c>
      <c r="D45" s="33" t="s">
        <v>75</v>
      </c>
      <c r="E45" s="32" t="s">
        <v>20</v>
      </c>
      <c r="F45" s="38">
        <f>F18</f>
        <v>0</v>
      </c>
      <c r="G45" s="32" t="s">
        <v>20</v>
      </c>
      <c r="H45" s="32">
        <f>H18</f>
        <v>0</v>
      </c>
      <c r="I45" s="32" t="s">
        <v>20</v>
      </c>
      <c r="J45" s="39">
        <f>SUM(F45:I45)</f>
        <v>0</v>
      </c>
      <c r="K45" s="39">
        <f>(SUM(F45:H45)*2)</f>
        <v>0</v>
      </c>
    </row>
    <row r="46" spans="2:12" ht="21" customHeight="1" x14ac:dyDescent="0.2">
      <c r="B46" s="13">
        <v>4</v>
      </c>
      <c r="C46" s="33" t="s">
        <v>72</v>
      </c>
      <c r="D46" s="13" t="s">
        <v>20</v>
      </c>
      <c r="E46" s="32" t="s">
        <v>20</v>
      </c>
      <c r="F46" s="38">
        <f>F18</f>
        <v>0</v>
      </c>
      <c r="G46" s="32" t="s">
        <v>20</v>
      </c>
      <c r="H46" s="32">
        <f>H18</f>
        <v>0</v>
      </c>
      <c r="I46" s="32" t="s">
        <v>20</v>
      </c>
      <c r="J46" s="39">
        <f>SUM(F46:I46)</f>
        <v>0</v>
      </c>
      <c r="K46" s="39">
        <f>(SUM(F46:H46)*2)</f>
        <v>0</v>
      </c>
    </row>
    <row r="47" spans="2:12" ht="22.5" customHeight="1" x14ac:dyDescent="0.2">
      <c r="B47" s="67" t="s">
        <v>24</v>
      </c>
      <c r="C47" s="67"/>
      <c r="D47" s="67"/>
      <c r="E47" s="67"/>
      <c r="F47" s="67"/>
      <c r="G47" s="67"/>
      <c r="H47" s="67"/>
      <c r="I47" s="67"/>
      <c r="J47" s="67"/>
      <c r="K47" s="67"/>
      <c r="L47" s="16"/>
    </row>
    <row r="48" spans="2:12" ht="22.5" customHeight="1" x14ac:dyDescent="0.2">
      <c r="B48" s="13">
        <v>1</v>
      </c>
      <c r="C48" s="33" t="s">
        <v>76</v>
      </c>
      <c r="D48" s="33" t="s">
        <v>78</v>
      </c>
      <c r="E48" s="32" t="s">
        <v>20</v>
      </c>
      <c r="F48" s="35">
        <f>F19</f>
        <v>0</v>
      </c>
      <c r="G48" s="32" t="s">
        <v>20</v>
      </c>
      <c r="H48" s="32">
        <f>H19</f>
        <v>0</v>
      </c>
      <c r="I48" s="32" t="s">
        <v>20</v>
      </c>
      <c r="J48" s="39">
        <f>SUM(F48:I48)</f>
        <v>0</v>
      </c>
      <c r="K48" s="39">
        <f>(SUM(F48:H48)*2)</f>
        <v>0</v>
      </c>
      <c r="L48" s="16"/>
    </row>
    <row r="49" spans="2:14" ht="22.5" customHeight="1" x14ac:dyDescent="0.2">
      <c r="B49" s="13">
        <v>2</v>
      </c>
      <c r="C49" s="33" t="s">
        <v>77</v>
      </c>
      <c r="D49" s="47" t="s">
        <v>79</v>
      </c>
      <c r="E49" s="38">
        <v>120000</v>
      </c>
      <c r="F49" s="35">
        <f>F19</f>
        <v>0</v>
      </c>
      <c r="G49" s="32">
        <f>ROUND((E49*G19),2)</f>
        <v>0</v>
      </c>
      <c r="H49" s="32">
        <f>H19</f>
        <v>0</v>
      </c>
      <c r="I49" s="32" t="s">
        <v>20</v>
      </c>
      <c r="J49" s="39">
        <f>SUM(F49:I49)</f>
        <v>0</v>
      </c>
      <c r="K49" s="39">
        <f>(SUM(F49:H49)*2)</f>
        <v>0</v>
      </c>
      <c r="L49" s="16"/>
    </row>
    <row r="50" spans="2:14" ht="22.5" customHeight="1" x14ac:dyDescent="0.2">
      <c r="B50" s="4"/>
      <c r="C50" s="48"/>
      <c r="D50" s="14"/>
      <c r="E50" s="14"/>
      <c r="F50" s="15"/>
      <c r="G50" s="15"/>
      <c r="H50" s="15"/>
      <c r="I50" s="15"/>
      <c r="J50" s="15"/>
      <c r="K50" s="16"/>
      <c r="L50" s="16"/>
    </row>
    <row r="51" spans="2:14" ht="15.6" x14ac:dyDescent="0.2">
      <c r="B51" s="4"/>
      <c r="C51" s="61" t="s">
        <v>1</v>
      </c>
      <c r="D51" s="61"/>
      <c r="E51" s="61"/>
      <c r="F51" s="61"/>
      <c r="G51" s="61"/>
      <c r="H51" s="61"/>
      <c r="I51" s="61"/>
      <c r="J51" s="61"/>
      <c r="K51" s="21">
        <f>SUM(K25,K27,K29:K34,K36,K38:K41,K43:K46,K48:K49)</f>
        <v>0</v>
      </c>
    </row>
    <row r="52" spans="2:14" ht="32.25" customHeight="1" x14ac:dyDescent="0.2">
      <c r="C52" s="62" t="s">
        <v>25</v>
      </c>
      <c r="D52" s="62"/>
      <c r="E52" s="62"/>
      <c r="F52" s="62"/>
      <c r="G52" s="62"/>
      <c r="H52" s="62"/>
      <c r="I52" s="62"/>
      <c r="J52" s="62"/>
      <c r="K52" s="21">
        <f>K51*1.2</f>
        <v>0</v>
      </c>
    </row>
    <row r="53" spans="2:14" ht="26.25" customHeight="1" x14ac:dyDescent="0.2">
      <c r="D53" s="29"/>
      <c r="E53" s="29"/>
      <c r="F53" s="29"/>
      <c r="G53" s="29"/>
      <c r="H53" s="29"/>
      <c r="I53" s="29"/>
      <c r="J53" s="29"/>
      <c r="K53" s="29"/>
      <c r="L53" s="25"/>
    </row>
    <row r="54" spans="2:14" ht="38.25" customHeight="1" x14ac:dyDescent="0.2">
      <c r="B54" s="60" t="s">
        <v>27</v>
      </c>
      <c r="C54" s="60"/>
      <c r="D54" s="60"/>
      <c r="E54" s="60"/>
      <c r="F54" s="60"/>
      <c r="G54" s="60"/>
      <c r="H54" s="60"/>
      <c r="I54" s="60"/>
      <c r="J54" s="60"/>
      <c r="K54" s="60"/>
      <c r="L54" s="30"/>
      <c r="M54" s="30"/>
    </row>
    <row r="55" spans="2:14" ht="40.5" customHeight="1" x14ac:dyDescent="0.2">
      <c r="N55" s="26"/>
    </row>
    <row r="56" spans="2:14" ht="11.25" customHeight="1" x14ac:dyDescent="0.2">
      <c r="N56" s="26"/>
    </row>
    <row r="57" spans="2:14" ht="81" customHeight="1" x14ac:dyDescent="0.2"/>
    <row r="58" spans="2:14" ht="81" customHeight="1" x14ac:dyDescent="0.2"/>
  </sheetData>
  <sheetProtection algorithmName="SHA-512" hashValue="rEg4n/TBD3hM2kCefawJ+UOPe8ba/A5HHhZBUt0T0OQFWVLS0ZiaRBhfUmwmaXDvYS3rMfKsiObSGEV298AxrQ==" saltValue="dLKfrZqVYEJX7u567CcQVQ==" spinCount="100000" sheet="1" selectLockedCells="1"/>
  <mergeCells count="14">
    <mergeCell ref="B54:K54"/>
    <mergeCell ref="C51:J51"/>
    <mergeCell ref="C52:J52"/>
    <mergeCell ref="B26:K26"/>
    <mergeCell ref="B28:K28"/>
    <mergeCell ref="B35:K35"/>
    <mergeCell ref="B37:K37"/>
    <mergeCell ref="B42:K42"/>
    <mergeCell ref="B47:K47"/>
    <mergeCell ref="D4:F4"/>
    <mergeCell ref="B7:M7"/>
    <mergeCell ref="D21:N21"/>
    <mergeCell ref="D11:N11"/>
    <mergeCell ref="B24:K24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Tomasz Ziółkowski</cp:lastModifiedBy>
  <cp:lastPrinted>2016-02-25T09:21:51Z</cp:lastPrinted>
  <dcterms:created xsi:type="dcterms:W3CDTF">2013-11-27T08:47:05Z</dcterms:created>
  <dcterms:modified xsi:type="dcterms:W3CDTF">2024-11-28T14:10:08Z</dcterms:modified>
</cp:coreProperties>
</file>