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ilosz.mucha\Documents\270._2024\270.2.25.2024 Remont poddasza budynku administracyjnego Nadleśnictwa Limanowa II postępowanie\"/>
    </mc:Choice>
  </mc:AlternateContent>
  <xr:revisionPtr revIDLastSave="0" documentId="8_{71C44199-ED4D-4DC5-ACA1-485C2EFCEF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Print_Area" localSheetId="0">Arkusz1!$A$1:$I$39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17" i="1"/>
  <c r="H8" i="1"/>
  <c r="H9" i="1"/>
  <c r="H10" i="1"/>
  <c r="H11" i="1"/>
  <c r="H12" i="1"/>
  <c r="H13" i="1"/>
  <c r="H7" i="1"/>
  <c r="H24" i="1" l="1"/>
  <c r="E28" i="1" s="1"/>
  <c r="H14" i="1"/>
  <c r="E27" i="1" s="1"/>
  <c r="E29" i="1" s="1"/>
  <c r="E31" i="1" s="1"/>
  <c r="E30" i="1" s="1"/>
</calcChain>
</file>

<file path=xl/sharedStrings.xml><?xml version="1.0" encoding="utf-8"?>
<sst xmlns="http://schemas.openxmlformats.org/spreadsheetml/2006/main" count="88" uniqueCount="66">
  <si>
    <t>PRZEDMIAR ROBÓT</t>
  </si>
  <si>
    <t>szt.</t>
  </si>
  <si>
    <t xml:space="preserve">Lp. </t>
  </si>
  <si>
    <t>Podstawa</t>
  </si>
  <si>
    <t>Opis i wyliczenia</t>
  </si>
  <si>
    <t>j.m.</t>
  </si>
  <si>
    <t>Wykucie z muru ościeżnic drewnianych o pow.do 1 m2 - demontaż istniejacego wyłazu strychowego</t>
  </si>
  <si>
    <t>KNR-W 4-01 0353-03
analogia</t>
  </si>
  <si>
    <t>KNR 19-01
1020-05</t>
  </si>
  <si>
    <t>Usunięcie z budynku materiału z rozbiórki</t>
  </si>
  <si>
    <t>Ostrożny demontaż boazerii drewnianej, płytowej lub z listew o pow. do 5.0 m2 - tymczasowe zdjęcie istniejących płyt OSB (na czas wykonywania robót)</t>
  </si>
  <si>
    <t>KNR-W 4-01 0440-02
analogia</t>
  </si>
  <si>
    <t>KNR 4-01 0106- 04</t>
  </si>
  <si>
    <t>KNR 4-01 0108-
18</t>
  </si>
  <si>
    <t>Wywiezienie samochodami samowyładowczymi gruzu z rozbieranych konstrukcji gruzo- i żużlobetonowych na odległość do 1 km</t>
  </si>
  <si>
    <t>Wywiezienie samochodami samowyładowczymi gruzu z rozbieranych konstrukcji - za każdy nast. 1 km Krotność = 4</t>
  </si>
  <si>
    <t>KNR 4-01 0108-20</t>
  </si>
  <si>
    <t>analiza indywidualna</t>
  </si>
  <si>
    <t>Roboty rozbiórkowe</t>
  </si>
  <si>
    <t>1.1</t>
  </si>
  <si>
    <t>1.2</t>
  </si>
  <si>
    <t>1.3</t>
  </si>
  <si>
    <t>1.4</t>
  </si>
  <si>
    <t>1.5</t>
  </si>
  <si>
    <t>1.6</t>
  </si>
  <si>
    <t>1.7</t>
  </si>
  <si>
    <t>2.8</t>
  </si>
  <si>
    <t>2.9</t>
  </si>
  <si>
    <t>2.10</t>
  </si>
  <si>
    <t>2.11</t>
  </si>
  <si>
    <t>2.12</t>
  </si>
  <si>
    <t>2.13</t>
  </si>
  <si>
    <t>2.14</t>
  </si>
  <si>
    <t>Koszt wysypiska - wg. Rozporządzenia w sprawie opłat za korzystanie ze środowiska</t>
  </si>
  <si>
    <t>Podsumowanie Kosztorysu</t>
  </si>
  <si>
    <t>Razem netto</t>
  </si>
  <si>
    <t>VAT</t>
  </si>
  <si>
    <t>Razem brutto</t>
  </si>
  <si>
    <t>Razem dział roboty ogólnobudowlane</t>
  </si>
  <si>
    <t>Razem dział roboty rozbiórkowe</t>
  </si>
  <si>
    <t>Nazwa Zamówienia: Remont poddasza budynku administracyjnego Nadleśnictwa Limanowa</t>
  </si>
  <si>
    <t>Zn. Spr. : SA.270.2.22.2024</t>
  </si>
  <si>
    <t xml:space="preserve">Wykonawca: </t>
  </si>
  <si>
    <t xml:space="preserve">(Firma, NIP, adres) </t>
  </si>
  <si>
    <t>…..............................</t>
  </si>
  <si>
    <t>Ilość</t>
  </si>
  <si>
    <t>KNR 0-15 0526-02</t>
  </si>
  <si>
    <t>KNR 2-02 0616-01</t>
  </si>
  <si>
    <t>KNR 4-01 0607- 07 analogia</t>
  </si>
  <si>
    <t>KNR K-05
0102-01</t>
  </si>
  <si>
    <t>KNR 2-02 0409-04</t>
  </si>
  <si>
    <t>KNR 0-21 4007-01</t>
  </si>
  <si>
    <t>KNR 0-21 4007-03</t>
  </si>
  <si>
    <t>Osadzenie wyłazów - wyłaz strychowy EI-30 70x120cm</t>
  </si>
  <si>
    <t>Folia paroszczelna - sprawdzenie i naprawa uszkodzeń</t>
  </si>
  <si>
    <t>Wykonanie izolacji z pianki natryskowej PUR gr. 30cm</t>
  </si>
  <si>
    <t>Mocowanie folii dachowej na krokwiach - folia wysokoparoprzepuszczalna (membrana)</t>
  </si>
  <si>
    <t>Wymiany i rozpory,przekr.poprz.drewna do 180cm2 z tarcicy nasyc. - wykonanie konstrukcji pod podłogę przejść technicznych</t>
  </si>
  <si>
    <t>Podłoga z desek o szer. 15-20 cm - przejście techniczne z desek gr. 32mm</t>
  </si>
  <si>
    <t>Poszycie z płyt wiórowych - ponowny montaż płyt OSB zdemontowanych przed rozpoczęciem robót</t>
  </si>
  <si>
    <t>Rozebranie elementów stropów drewnianych - zasypki - rozbiórka istniejącej wełny mineralnej</t>
  </si>
  <si>
    <t>Wartość netto</t>
  </si>
  <si>
    <t>Cena jedn.</t>
  </si>
  <si>
    <t xml:space="preserve">Roboty ogólnobudowlane </t>
  </si>
  <si>
    <t>m³</t>
  </si>
  <si>
    <t>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</si>
</sst>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/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/>
    <xf numFmtId="0" fontId="0" fillId="3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8"/>
  <sheetViews>
    <sheetView tabSelected="1" zoomScale="85" zoomScaleNormal="85" workbookViewId="0">
      <selection activeCell="D2" sqref="D2"/>
    </sheetView>
  </sheetViews>
  <sheetFormatPr defaultRowHeight="14.4" x14ac:dyDescent="0.3"/>
  <cols>
    <col min="3" max="3" width="12.44140625" customWidth="1"/>
    <col min="4" max="4" width="46.6640625" customWidth="1"/>
    <col min="7" max="7" width="9.88671875" customWidth="1"/>
    <col min="8" max="8" width="13" customWidth="1"/>
  </cols>
  <sheetData>
    <row r="1" spans="2:9" x14ac:dyDescent="0.3">
      <c r="B1" t="s">
        <v>41</v>
      </c>
    </row>
    <row r="2" spans="2:9" x14ac:dyDescent="0.3">
      <c r="C2" s="7" t="s">
        <v>0</v>
      </c>
    </row>
    <row r="3" spans="2:9" x14ac:dyDescent="0.3">
      <c r="C3" s="7" t="s">
        <v>40</v>
      </c>
    </row>
    <row r="5" spans="2:9" x14ac:dyDescent="0.3">
      <c r="B5" s="5" t="s">
        <v>2</v>
      </c>
      <c r="C5" s="5" t="s">
        <v>3</v>
      </c>
      <c r="D5" s="5" t="s">
        <v>4</v>
      </c>
      <c r="E5" s="5" t="s">
        <v>5</v>
      </c>
      <c r="F5" s="5" t="s">
        <v>45</v>
      </c>
      <c r="G5" s="5" t="s">
        <v>62</v>
      </c>
      <c r="H5" s="5" t="s">
        <v>61</v>
      </c>
    </row>
    <row r="6" spans="2:9" x14ac:dyDescent="0.3">
      <c r="B6" s="5">
        <v>1</v>
      </c>
      <c r="C6" s="22" t="s">
        <v>18</v>
      </c>
      <c r="D6" s="23"/>
      <c r="E6" s="23"/>
      <c r="F6" s="23"/>
      <c r="G6" s="23"/>
      <c r="H6" s="24"/>
    </row>
    <row r="7" spans="2:9" ht="43.2" x14ac:dyDescent="0.3">
      <c r="B7" s="4" t="s">
        <v>19</v>
      </c>
      <c r="C7" s="2" t="s">
        <v>7</v>
      </c>
      <c r="D7" s="8" t="s">
        <v>6</v>
      </c>
      <c r="E7" s="1" t="s">
        <v>1</v>
      </c>
      <c r="F7" s="1">
        <v>1</v>
      </c>
      <c r="G7" s="35"/>
      <c r="H7" s="10">
        <f>F7*G7</f>
        <v>0</v>
      </c>
    </row>
    <row r="8" spans="2:9" ht="43.2" x14ac:dyDescent="0.3">
      <c r="B8" s="4" t="s">
        <v>20</v>
      </c>
      <c r="C8" s="2" t="s">
        <v>8</v>
      </c>
      <c r="D8" s="8" t="s">
        <v>10</v>
      </c>
      <c r="E8" s="1" t="s">
        <v>65</v>
      </c>
      <c r="F8" s="1">
        <v>11</v>
      </c>
      <c r="G8" s="36"/>
      <c r="H8" s="10">
        <f t="shared" ref="H8:H13" si="0">F8*G8</f>
        <v>0</v>
      </c>
    </row>
    <row r="9" spans="2:9" ht="43.2" x14ac:dyDescent="0.3">
      <c r="B9" s="4" t="s">
        <v>21</v>
      </c>
      <c r="C9" s="2" t="s">
        <v>11</v>
      </c>
      <c r="D9" s="8" t="s">
        <v>60</v>
      </c>
      <c r="E9" s="1" t="s">
        <v>65</v>
      </c>
      <c r="F9" s="1">
        <v>96.158000000000001</v>
      </c>
      <c r="G9" s="36"/>
      <c r="H9" s="10">
        <f t="shared" si="0"/>
        <v>0</v>
      </c>
    </row>
    <row r="10" spans="2:9" ht="28.8" x14ac:dyDescent="0.3">
      <c r="B10" s="4" t="s">
        <v>22</v>
      </c>
      <c r="C10" s="2" t="s">
        <v>12</v>
      </c>
      <c r="D10" s="9" t="s">
        <v>9</v>
      </c>
      <c r="E10" s="1" t="s">
        <v>64</v>
      </c>
      <c r="F10" s="1">
        <v>24.04</v>
      </c>
      <c r="G10" s="36"/>
      <c r="H10" s="10">
        <f t="shared" si="0"/>
        <v>0</v>
      </c>
    </row>
    <row r="11" spans="2:9" ht="43.2" x14ac:dyDescent="0.3">
      <c r="B11" s="4" t="s">
        <v>23</v>
      </c>
      <c r="C11" s="2" t="s">
        <v>13</v>
      </c>
      <c r="D11" s="8" t="s">
        <v>14</v>
      </c>
      <c r="E11" s="1" t="s">
        <v>64</v>
      </c>
      <c r="F11" s="1">
        <v>24.04</v>
      </c>
      <c r="G11" s="36"/>
      <c r="H11" s="10">
        <f t="shared" si="0"/>
        <v>0</v>
      </c>
    </row>
    <row r="12" spans="2:9" ht="43.2" x14ac:dyDescent="0.3">
      <c r="B12" s="4" t="s">
        <v>24</v>
      </c>
      <c r="C12" s="2" t="s">
        <v>16</v>
      </c>
      <c r="D12" s="8" t="s">
        <v>15</v>
      </c>
      <c r="E12" s="1" t="s">
        <v>64</v>
      </c>
      <c r="F12" s="1">
        <v>24.04</v>
      </c>
      <c r="G12" s="36"/>
      <c r="H12" s="10">
        <f t="shared" si="0"/>
        <v>0</v>
      </c>
    </row>
    <row r="13" spans="2:9" ht="28.8" x14ac:dyDescent="0.3">
      <c r="B13" s="4" t="s">
        <v>25</v>
      </c>
      <c r="C13" s="2" t="s">
        <v>17</v>
      </c>
      <c r="D13" s="8" t="s">
        <v>33</v>
      </c>
      <c r="E13" s="1" t="s">
        <v>64</v>
      </c>
      <c r="F13" s="1">
        <v>24.04</v>
      </c>
      <c r="G13" s="36"/>
      <c r="H13" s="10">
        <f t="shared" si="0"/>
        <v>0</v>
      </c>
    </row>
    <row r="14" spans="2:9" x14ac:dyDescent="0.3">
      <c r="B14" s="25" t="s">
        <v>39</v>
      </c>
      <c r="C14" s="26"/>
      <c r="D14" s="26"/>
      <c r="E14" s="26"/>
      <c r="F14" s="26"/>
      <c r="G14" s="27"/>
      <c r="H14" s="10">
        <f>SUM(H7:H13)</f>
        <v>0</v>
      </c>
    </row>
    <row r="15" spans="2:9" x14ac:dyDescent="0.3">
      <c r="B15" s="5" t="s">
        <v>2</v>
      </c>
      <c r="C15" s="5" t="s">
        <v>3</v>
      </c>
      <c r="D15" s="5" t="s">
        <v>4</v>
      </c>
      <c r="E15" s="5" t="s">
        <v>5</v>
      </c>
      <c r="F15" s="5" t="s">
        <v>45</v>
      </c>
      <c r="G15" s="5" t="s">
        <v>62</v>
      </c>
      <c r="H15" s="5" t="s">
        <v>61</v>
      </c>
      <c r="I15" s="11"/>
    </row>
    <row r="16" spans="2:9" x14ac:dyDescent="0.3">
      <c r="B16" s="6">
        <v>2</v>
      </c>
      <c r="C16" s="31" t="s">
        <v>63</v>
      </c>
      <c r="D16" s="32"/>
      <c r="E16" s="32"/>
      <c r="F16" s="32"/>
      <c r="G16" s="32"/>
      <c r="H16" s="33"/>
    </row>
    <row r="17" spans="2:8" ht="28.8" x14ac:dyDescent="0.3">
      <c r="B17" s="4" t="s">
        <v>26</v>
      </c>
      <c r="C17" s="2" t="s">
        <v>46</v>
      </c>
      <c r="D17" s="9" t="s">
        <v>53</v>
      </c>
      <c r="E17" s="1" t="s">
        <v>1</v>
      </c>
      <c r="F17" s="1">
        <v>1</v>
      </c>
      <c r="G17" s="36"/>
      <c r="H17" s="10">
        <f>F17*G17</f>
        <v>0</v>
      </c>
    </row>
    <row r="18" spans="2:8" ht="28.8" x14ac:dyDescent="0.3">
      <c r="B18" s="4" t="s">
        <v>27</v>
      </c>
      <c r="C18" s="2" t="s">
        <v>47</v>
      </c>
      <c r="D18" s="9" t="s">
        <v>54</v>
      </c>
      <c r="E18" s="1" t="s">
        <v>65</v>
      </c>
      <c r="F18" s="1">
        <v>96.158000000000001</v>
      </c>
      <c r="G18" s="36"/>
      <c r="H18" s="10">
        <f t="shared" ref="H18:H23" si="1">F18*G18</f>
        <v>0</v>
      </c>
    </row>
    <row r="19" spans="2:8" ht="43.2" x14ac:dyDescent="0.3">
      <c r="B19" s="4" t="s">
        <v>28</v>
      </c>
      <c r="C19" s="2" t="s">
        <v>48</v>
      </c>
      <c r="D19" s="9" t="s">
        <v>55</v>
      </c>
      <c r="E19" s="1" t="s">
        <v>65</v>
      </c>
      <c r="F19" s="1">
        <v>96.158000000000001</v>
      </c>
      <c r="G19" s="36"/>
      <c r="H19" s="10">
        <f t="shared" si="1"/>
        <v>0</v>
      </c>
    </row>
    <row r="20" spans="2:8" ht="28.8" x14ac:dyDescent="0.3">
      <c r="B20" s="4" t="s">
        <v>29</v>
      </c>
      <c r="C20" s="2" t="s">
        <v>49</v>
      </c>
      <c r="D20" s="8" t="s">
        <v>56</v>
      </c>
      <c r="E20" s="1" t="s">
        <v>65</v>
      </c>
      <c r="F20" s="1">
        <v>96.158000000000001</v>
      </c>
      <c r="G20" s="36"/>
      <c r="H20" s="10">
        <f t="shared" si="1"/>
        <v>0</v>
      </c>
    </row>
    <row r="21" spans="2:8" ht="43.2" x14ac:dyDescent="0.3">
      <c r="B21" s="4" t="s">
        <v>30</v>
      </c>
      <c r="C21" s="2" t="s">
        <v>50</v>
      </c>
      <c r="D21" s="8" t="s">
        <v>57</v>
      </c>
      <c r="E21" s="1" t="s">
        <v>64</v>
      </c>
      <c r="F21" s="1">
        <v>0.93600000000000005</v>
      </c>
      <c r="G21" s="36"/>
      <c r="H21" s="10">
        <f t="shared" si="1"/>
        <v>0</v>
      </c>
    </row>
    <row r="22" spans="2:8" ht="28.8" x14ac:dyDescent="0.3">
      <c r="B22" s="4" t="s">
        <v>31</v>
      </c>
      <c r="C22" s="2" t="s">
        <v>51</v>
      </c>
      <c r="D22" s="8" t="s">
        <v>58</v>
      </c>
      <c r="E22" s="1" t="s">
        <v>65</v>
      </c>
      <c r="F22" s="1">
        <v>12.035</v>
      </c>
      <c r="G22" s="36"/>
      <c r="H22" s="10">
        <f t="shared" si="1"/>
        <v>0</v>
      </c>
    </row>
    <row r="23" spans="2:8" ht="28.8" x14ac:dyDescent="0.3">
      <c r="B23" s="4" t="s">
        <v>32</v>
      </c>
      <c r="C23" s="2" t="s">
        <v>52</v>
      </c>
      <c r="D23" s="8" t="s">
        <v>59</v>
      </c>
      <c r="E23" s="1" t="s">
        <v>65</v>
      </c>
      <c r="F23" s="1">
        <v>11</v>
      </c>
      <c r="G23" s="36"/>
      <c r="H23" s="10">
        <f t="shared" si="1"/>
        <v>0</v>
      </c>
    </row>
    <row r="24" spans="2:8" x14ac:dyDescent="0.3">
      <c r="B24" s="28" t="s">
        <v>38</v>
      </c>
      <c r="C24" s="29"/>
      <c r="D24" s="29"/>
      <c r="E24" s="29"/>
      <c r="F24" s="29"/>
      <c r="G24" s="30"/>
      <c r="H24" s="10">
        <f>SUM(H17:H23)</f>
        <v>0</v>
      </c>
    </row>
    <row r="26" spans="2:8" x14ac:dyDescent="0.3">
      <c r="D26" s="34" t="s">
        <v>34</v>
      </c>
      <c r="E26" s="34"/>
      <c r="F26" s="34"/>
    </row>
    <row r="27" spans="2:8" x14ac:dyDescent="0.3">
      <c r="D27" s="3" t="s">
        <v>39</v>
      </c>
      <c r="E27" s="12">
        <f>H14</f>
        <v>0</v>
      </c>
      <c r="F27" s="12"/>
    </row>
    <row r="28" spans="2:8" x14ac:dyDescent="0.3">
      <c r="D28" s="3" t="s">
        <v>38</v>
      </c>
      <c r="E28" s="12">
        <f>H24</f>
        <v>0</v>
      </c>
      <c r="F28" s="12"/>
    </row>
    <row r="29" spans="2:8" x14ac:dyDescent="0.3">
      <c r="D29" s="3" t="s">
        <v>35</v>
      </c>
      <c r="E29" s="12">
        <f>E28+E27</f>
        <v>0</v>
      </c>
      <c r="F29" s="12"/>
    </row>
    <row r="30" spans="2:8" x14ac:dyDescent="0.3">
      <c r="D30" s="3" t="s">
        <v>36</v>
      </c>
      <c r="E30" s="12">
        <f>E31*0.23</f>
        <v>0</v>
      </c>
      <c r="F30" s="12"/>
    </row>
    <row r="31" spans="2:8" x14ac:dyDescent="0.3">
      <c r="D31" s="3" t="s">
        <v>37</v>
      </c>
      <c r="E31" s="12">
        <f>E29*1.23</f>
        <v>0</v>
      </c>
      <c r="F31" s="12"/>
    </row>
    <row r="33" spans="2:4" x14ac:dyDescent="0.3">
      <c r="B33" t="s">
        <v>42</v>
      </c>
    </row>
    <row r="34" spans="2:4" x14ac:dyDescent="0.3">
      <c r="B34" s="13" t="s">
        <v>43</v>
      </c>
      <c r="C34" s="14"/>
      <c r="D34" s="15"/>
    </row>
    <row r="35" spans="2:4" x14ac:dyDescent="0.3">
      <c r="B35" s="16" t="s">
        <v>44</v>
      </c>
      <c r="C35" s="17"/>
      <c r="D35" s="18"/>
    </row>
    <row r="36" spans="2:4" x14ac:dyDescent="0.3">
      <c r="B36" s="16" t="s">
        <v>44</v>
      </c>
      <c r="C36" s="17"/>
      <c r="D36" s="18"/>
    </row>
    <row r="37" spans="2:4" x14ac:dyDescent="0.3">
      <c r="B37" s="16" t="s">
        <v>44</v>
      </c>
      <c r="C37" s="17"/>
      <c r="D37" s="18"/>
    </row>
    <row r="38" spans="2:4" x14ac:dyDescent="0.3">
      <c r="B38" s="19"/>
      <c r="C38" s="20"/>
      <c r="D38" s="21"/>
    </row>
  </sheetData>
  <mergeCells count="15">
    <mergeCell ref="C6:H6"/>
    <mergeCell ref="B14:G14"/>
    <mergeCell ref="B24:G24"/>
    <mergeCell ref="C16:H16"/>
    <mergeCell ref="D26:F26"/>
    <mergeCell ref="B34:D34"/>
    <mergeCell ref="B35:D35"/>
    <mergeCell ref="B36:D36"/>
    <mergeCell ref="B37:D37"/>
    <mergeCell ref="B38:D38"/>
    <mergeCell ref="E31:F31"/>
    <mergeCell ref="E30:F30"/>
    <mergeCell ref="E29:F29"/>
    <mergeCell ref="E28:F28"/>
    <mergeCell ref="E27:F27"/>
  </mergeCells>
  <pageMargins left="0.7" right="0.7" top="0.75" bottom="0.75" header="0.3" footer="0.3"/>
  <pageSetup paperSize="9" scale="69" orientation="portrait" r:id="rId1"/>
  <ignoredErrors>
    <ignoredError sqref="B22:B2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Miłosz Mucha (Nadl. Limanowa)</cp:lastModifiedBy>
  <dcterms:created xsi:type="dcterms:W3CDTF">2015-06-05T18:19:34Z</dcterms:created>
  <dcterms:modified xsi:type="dcterms:W3CDTF">2024-08-23T08:22:41Z</dcterms:modified>
</cp:coreProperties>
</file>