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Formularz" sheetId="1" r:id="rId1"/>
  </sheets>
  <definedNames>
    <definedName name="_xlnm.Print_Titles" localSheetId="0">'Formularz'!$2:$3</definedName>
  </definedNames>
  <calcPr fullCalcOnLoad="1"/>
</workbook>
</file>

<file path=xl/sharedStrings.xml><?xml version="1.0" encoding="utf-8"?>
<sst xmlns="http://schemas.openxmlformats.org/spreadsheetml/2006/main" count="117" uniqueCount="80">
  <si>
    <t>FORMULARZ OFERTOWY</t>
  </si>
  <si>
    <t>nrPoz</t>
  </si>
  <si>
    <t>Nr pozycji</t>
  </si>
  <si>
    <t>podst</t>
  </si>
  <si>
    <t>Podstawa</t>
  </si>
  <si>
    <t>opis</t>
  </si>
  <si>
    <t>Opis</t>
  </si>
  <si>
    <t>jm</t>
  </si>
  <si>
    <t>Jm</t>
  </si>
  <si>
    <t>ilosc</t>
  </si>
  <si>
    <t>Ilość</t>
  </si>
  <si>
    <t>cenaJedn</t>
  </si>
  <si>
    <t>Cena jednost.</t>
  </si>
  <si>
    <t>wartosc</t>
  </si>
  <si>
    <t>Wartość</t>
  </si>
  <si>
    <t>E</t>
  </si>
  <si>
    <t>1</t>
  </si>
  <si>
    <t>Droga Ołaźna_ Hrabkowa_Mosrne</t>
  </si>
  <si>
    <t>1.1</t>
  </si>
  <si>
    <t>Modernizacja odwodnienia drogi rowy i korytka</t>
  </si>
  <si>
    <t>U</t>
  </si>
  <si>
    <t>KNR 2-01 0205-02</t>
  </si>
  <si>
    <t>Roboty ziemne wykonywane koparkami podsiębiernymi o poj. łyżki 0.15 m3 w gruncie kat. III z transportem urobku samochodami samowyładowczymi na odległość do 1 km</t>
  </si>
  <si>
    <t>m3</t>
  </si>
  <si>
    <t>2</t>
  </si>
  <si>
    <t>KNR 2-31 1402-05</t>
  </si>
  <si>
    <t>Mechaniczne ścinanie poboczy o grub. 10 cm</t>
  </si>
  <si>
    <t>m2</t>
  </si>
  <si>
    <t>3</t>
  </si>
  <si>
    <t>KNR 2-31 1403-02</t>
  </si>
  <si>
    <t>Oczyszczenie rowów z namułu o grub. 20 cm bez naruszania skarp rowu</t>
  </si>
  <si>
    <t>m</t>
  </si>
  <si>
    <t>4</t>
  </si>
  <si>
    <t>KNR 2-31 0401-04 analogia</t>
  </si>
  <si>
    <t>Rowki pod korytka trapezowe i rynnowe</t>
  </si>
  <si>
    <t>5</t>
  </si>
  <si>
    <t>KNR 2-31 0402-02</t>
  </si>
  <si>
    <t>Ława pod krawężniki z kruszywa łamanego</t>
  </si>
  <si>
    <t>6</t>
  </si>
  <si>
    <t>KNR 2-31 0402-04</t>
  </si>
  <si>
    <t>Ława pod krawężniki betonowa z oporem</t>
  </si>
  <si>
    <t>7</t>
  </si>
  <si>
    <t>KNR 2-31 0606-04</t>
  </si>
  <si>
    <t>Ścieki z prefabrykatów betonowych rynnowych 50x15x25 cm o grubości 20 cm na podsypce cementowo-piaskowej</t>
  </si>
  <si>
    <t>8</t>
  </si>
  <si>
    <t>Ścieki z prefabrykatów betonowych trapezowych 50x21x38 cm o grubości 20 cm na podsypce cementowo-piaskowej</t>
  </si>
  <si>
    <t>1.2</t>
  </si>
  <si>
    <t>Przepusty studzienki</t>
  </si>
  <si>
    <t>9</t>
  </si>
  <si>
    <t>KNR 2-31 0816-01</t>
  </si>
  <si>
    <t>Rozebranie przepustów rurowych - rury betonowe o śr. 40 cm</t>
  </si>
  <si>
    <t>10</t>
  </si>
  <si>
    <t>11</t>
  </si>
  <si>
    <t>KNR-W 2-18 0524-03 analogia</t>
  </si>
  <si>
    <t>Studzienki ściekowe uliczne betonowe o śr. 600 mm  pokrywa betnowa gł. do 1,0m z wlotem dwustronnym korytek odwadniających</t>
  </si>
  <si>
    <t>szt.</t>
  </si>
  <si>
    <t>12</t>
  </si>
  <si>
    <t>KNR 2-18 0501-02</t>
  </si>
  <si>
    <t>Kanały rurowe - podłoża z materiałów sypkich o grubości 15 cm</t>
  </si>
  <si>
    <t>13</t>
  </si>
  <si>
    <t>KNR-W 2-18 0408-04 analogia</t>
  </si>
  <si>
    <t>Kanały z rur PVC łączonych na wcisk o śr. zewn. 250 mm rury przepustowe</t>
  </si>
  <si>
    <t>14</t>
  </si>
  <si>
    <t>KNR-W 2-18 0408-05 analogia</t>
  </si>
  <si>
    <t>Kanały z rur PVC łączonych na wcisk o śr. zewn. 315 mm rury przepustowe</t>
  </si>
  <si>
    <t>15</t>
  </si>
  <si>
    <t>KNR-W 2-18 0408-06 analogia</t>
  </si>
  <si>
    <t>Kanały z rur PVC łączonych na wcisk o śr. zewn. 400 mm</t>
  </si>
  <si>
    <t>16</t>
  </si>
  <si>
    <t>KNR 2-31 0114-01</t>
  </si>
  <si>
    <t>Podbudowa z kruszywa naturalnego - warstwa dolna o grubości po zagęszczeniu 20 cm</t>
  </si>
  <si>
    <t>17</t>
  </si>
  <si>
    <t>KNR 2-31 0114-07</t>
  </si>
  <si>
    <t>Podbudowa z kruszywa łamanego - warstwa górna o grubości po zagęszczeniu 8 cm</t>
  </si>
  <si>
    <t>18</t>
  </si>
  <si>
    <t>KNR 2-31 0602-06 analogia</t>
  </si>
  <si>
    <t>Umocnienie wylotów przepustów fi 400mm</t>
  </si>
  <si>
    <t>Razem netto</t>
  </si>
  <si>
    <t>Vat 23%</t>
  </si>
  <si>
    <t>Razem Brutto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</si>
</sst>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##0.00;;"/>
    <numFmt numFmtId="165" formatCode="_-* #\ ##0.00\ &quot;zł&quot;_-;\-* #\ ##0.00\ &quot;zł&quot;_-;_-* &quot;-&quot;??\ &quot;zł&quot;_-;_-@_-"/>
  </numFmts>
  <fonts count="40">
    <font>
      <sz val="10"/>
      <name val="Arial"/>
      <family val="0"/>
    </font>
    <font>
      <b/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8"/>
      <name val="Arial"/>
      <family val="0"/>
    </font>
    <font>
      <b/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4" fillId="0" borderId="0" xfId="0" applyNumberFormat="1" applyFont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0" fontId="5" fillId="0" borderId="13" xfId="0" applyNumberFormat="1" applyFont="1" applyBorder="1" applyAlignment="1">
      <alignment horizontal="right" vertical="center" wrapText="1"/>
    </xf>
    <xf numFmtId="0" fontId="5" fillId="0" borderId="12" xfId="0" applyNumberFormat="1" applyFont="1" applyBorder="1" applyAlignment="1">
      <alignment horizontal="right" vertical="center" wrapText="1"/>
    </xf>
    <xf numFmtId="164" fontId="5" fillId="0" borderId="11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vertical="center" wrapText="1"/>
    </xf>
    <xf numFmtId="165" fontId="1" fillId="0" borderId="10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B2">
      <selection activeCell="Q12" sqref="Q12"/>
    </sheetView>
  </sheetViews>
  <sheetFormatPr defaultColWidth="9.140625" defaultRowHeight="12.75"/>
  <cols>
    <col min="1" max="1" width="9.140625" style="1" hidden="1" customWidth="1"/>
    <col min="2" max="2" width="9.00390625" style="1" customWidth="1"/>
    <col min="3" max="3" width="12.8515625" style="1" customWidth="1"/>
    <col min="4" max="4" width="40.00390625" style="1" customWidth="1"/>
    <col min="5" max="5" width="7.140625" style="1" customWidth="1"/>
    <col min="6" max="6" width="9.00390625" style="1" customWidth="1"/>
    <col min="7" max="8" width="10.57421875" style="1" customWidth="1"/>
  </cols>
  <sheetData>
    <row r="1" spans="2:8" s="1" customFormat="1" ht="12.75" hidden="1">
      <c r="B1" s="1" t="s">
        <v>1</v>
      </c>
      <c r="C1" s="1" t="s">
        <v>3</v>
      </c>
      <c r="D1" s="1" t="s">
        <v>5</v>
      </c>
      <c r="E1" s="1" t="s">
        <v>7</v>
      </c>
      <c r="F1" s="1" t="s">
        <v>9</v>
      </c>
      <c r="G1" s="1" t="s">
        <v>11</v>
      </c>
      <c r="H1" s="1" t="s">
        <v>13</v>
      </c>
    </row>
    <row r="2" spans="2:8" ht="18.75">
      <c r="B2" s="2" t="s">
        <v>0</v>
      </c>
      <c r="C2" s="2"/>
      <c r="D2" s="2"/>
      <c r="E2" s="2"/>
      <c r="F2" s="2"/>
      <c r="G2" s="2"/>
      <c r="H2" s="2"/>
    </row>
    <row r="3" spans="2:8" ht="25.5">
      <c r="B3" s="3" t="s">
        <v>2</v>
      </c>
      <c r="C3" s="3" t="s">
        <v>4</v>
      </c>
      <c r="D3" s="4" t="s">
        <v>6</v>
      </c>
      <c r="E3" s="4" t="s">
        <v>8</v>
      </c>
      <c r="F3" s="4" t="s">
        <v>10</v>
      </c>
      <c r="G3" s="4" t="s">
        <v>12</v>
      </c>
      <c r="H3" s="4" t="s">
        <v>14</v>
      </c>
    </row>
    <row r="4" spans="1:8" s="5" customFormat="1" ht="11.25">
      <c r="A4" s="5" t="s">
        <v>15</v>
      </c>
      <c r="B4" s="6" t="s">
        <v>16</v>
      </c>
      <c r="C4" s="8" t="s">
        <v>17</v>
      </c>
      <c r="D4" s="9"/>
      <c r="E4" s="9"/>
      <c r="F4" s="9"/>
      <c r="G4" s="9"/>
      <c r="H4" s="7"/>
    </row>
    <row r="5" spans="1:8" s="5" customFormat="1" ht="11.25">
      <c r="A5" s="5" t="s">
        <v>15</v>
      </c>
      <c r="B5" s="6" t="s">
        <v>18</v>
      </c>
      <c r="C5" s="8" t="s">
        <v>19</v>
      </c>
      <c r="D5" s="9"/>
      <c r="E5" s="9"/>
      <c r="F5" s="9"/>
      <c r="G5" s="9"/>
      <c r="H5" s="7"/>
    </row>
    <row r="6" spans="1:8" s="10" customFormat="1" ht="45">
      <c r="A6" s="10" t="s">
        <v>20</v>
      </c>
      <c r="B6" s="11" t="s">
        <v>16</v>
      </c>
      <c r="C6" s="11" t="s">
        <v>21</v>
      </c>
      <c r="D6" s="12" t="s">
        <v>22</v>
      </c>
      <c r="E6" s="11" t="s">
        <v>23</v>
      </c>
      <c r="F6" s="13">
        <v>21.74</v>
      </c>
      <c r="G6" s="13">
        <v>0</v>
      </c>
      <c r="H6" s="13">
        <f aca="true" t="shared" si="0" ref="H6:H13">ROUND(F6*G6,2)</f>
        <v>0</v>
      </c>
    </row>
    <row r="7" spans="1:8" s="10" customFormat="1" ht="22.5">
      <c r="A7" s="10" t="s">
        <v>20</v>
      </c>
      <c r="B7" s="11" t="s">
        <v>24</v>
      </c>
      <c r="C7" s="11" t="s">
        <v>25</v>
      </c>
      <c r="D7" s="12" t="s">
        <v>26</v>
      </c>
      <c r="E7" s="11" t="s">
        <v>27</v>
      </c>
      <c r="F7" s="13">
        <v>320</v>
      </c>
      <c r="G7" s="13">
        <v>0</v>
      </c>
      <c r="H7" s="13">
        <f t="shared" si="0"/>
        <v>0</v>
      </c>
    </row>
    <row r="8" spans="1:8" s="10" customFormat="1" ht="22.5">
      <c r="A8" s="10" t="s">
        <v>20</v>
      </c>
      <c r="B8" s="11" t="s">
        <v>28</v>
      </c>
      <c r="C8" s="11" t="s">
        <v>29</v>
      </c>
      <c r="D8" s="12" t="s">
        <v>30</v>
      </c>
      <c r="E8" s="11" t="s">
        <v>31</v>
      </c>
      <c r="F8" s="13">
        <v>170</v>
      </c>
      <c r="G8" s="13">
        <v>0</v>
      </c>
      <c r="H8" s="13">
        <f t="shared" si="0"/>
        <v>0</v>
      </c>
    </row>
    <row r="9" spans="1:8" s="10" customFormat="1" ht="22.5">
      <c r="A9" s="10" t="s">
        <v>20</v>
      </c>
      <c r="B9" s="11" t="s">
        <v>32</v>
      </c>
      <c r="C9" s="11" t="s">
        <v>33</v>
      </c>
      <c r="D9" s="12" t="s">
        <v>34</v>
      </c>
      <c r="E9" s="11" t="s">
        <v>31</v>
      </c>
      <c r="F9" s="13">
        <v>183</v>
      </c>
      <c r="G9" s="13">
        <v>0</v>
      </c>
      <c r="H9" s="13">
        <f t="shared" si="0"/>
        <v>0</v>
      </c>
    </row>
    <row r="10" spans="1:8" s="10" customFormat="1" ht="22.5">
      <c r="A10" s="10" t="s">
        <v>20</v>
      </c>
      <c r="B10" s="11" t="s">
        <v>35</v>
      </c>
      <c r="C10" s="11" t="s">
        <v>36</v>
      </c>
      <c r="D10" s="12" t="s">
        <v>37</v>
      </c>
      <c r="E10" s="11" t="s">
        <v>23</v>
      </c>
      <c r="F10" s="13">
        <v>16.488</v>
      </c>
      <c r="G10" s="13">
        <v>0</v>
      </c>
      <c r="H10" s="13">
        <f t="shared" si="0"/>
        <v>0</v>
      </c>
    </row>
    <row r="11" spans="1:8" s="10" customFormat="1" ht="22.5">
      <c r="A11" s="10" t="s">
        <v>20</v>
      </c>
      <c r="B11" s="11" t="s">
        <v>38</v>
      </c>
      <c r="C11" s="11" t="s">
        <v>39</v>
      </c>
      <c r="D11" s="12" t="s">
        <v>40</v>
      </c>
      <c r="E11" s="11" t="s">
        <v>23</v>
      </c>
      <c r="F11" s="13">
        <v>1.08</v>
      </c>
      <c r="G11" s="13">
        <v>0</v>
      </c>
      <c r="H11" s="13">
        <f t="shared" si="0"/>
        <v>0</v>
      </c>
    </row>
    <row r="12" spans="1:8" s="10" customFormat="1" ht="33.75">
      <c r="A12" s="10" t="s">
        <v>20</v>
      </c>
      <c r="B12" s="11" t="s">
        <v>41</v>
      </c>
      <c r="C12" s="11" t="s">
        <v>42</v>
      </c>
      <c r="D12" s="12" t="s">
        <v>43</v>
      </c>
      <c r="E12" s="11" t="s">
        <v>31</v>
      </c>
      <c r="F12" s="13">
        <v>50</v>
      </c>
      <c r="G12" s="13">
        <v>0</v>
      </c>
      <c r="H12" s="13">
        <f t="shared" si="0"/>
        <v>0</v>
      </c>
    </row>
    <row r="13" spans="1:8" s="10" customFormat="1" ht="33.75">
      <c r="A13" s="10" t="s">
        <v>20</v>
      </c>
      <c r="B13" s="11" t="s">
        <v>44</v>
      </c>
      <c r="C13" s="11" t="s">
        <v>42</v>
      </c>
      <c r="D13" s="12" t="s">
        <v>45</v>
      </c>
      <c r="E13" s="11" t="s">
        <v>31</v>
      </c>
      <c r="F13" s="13">
        <v>282</v>
      </c>
      <c r="G13" s="13">
        <v>0</v>
      </c>
      <c r="H13" s="13">
        <f t="shared" si="0"/>
        <v>0</v>
      </c>
    </row>
    <row r="14" spans="2:8" s="5" customFormat="1" ht="11.25">
      <c r="B14" s="15" t="str">
        <f>CONCATENATE("Razem - ",C5)</f>
        <v>Razem - Modernizacja odwodnienia drogi rowy i korytka</v>
      </c>
      <c r="C14" s="14"/>
      <c r="D14" s="14"/>
      <c r="E14" s="14"/>
      <c r="F14" s="14"/>
      <c r="G14" s="14"/>
      <c r="H14" s="16">
        <f>SUM(H6:H13)</f>
        <v>0</v>
      </c>
    </row>
    <row r="15" spans="1:8" s="5" customFormat="1" ht="11.25">
      <c r="A15" s="5" t="s">
        <v>15</v>
      </c>
      <c r="B15" s="6" t="s">
        <v>46</v>
      </c>
      <c r="C15" s="8" t="s">
        <v>47</v>
      </c>
      <c r="D15" s="9"/>
      <c r="E15" s="9"/>
      <c r="F15" s="9"/>
      <c r="G15" s="9"/>
      <c r="H15" s="7"/>
    </row>
    <row r="16" spans="1:8" s="10" customFormat="1" ht="22.5">
      <c r="A16" s="10" t="s">
        <v>20</v>
      </c>
      <c r="B16" s="11" t="s">
        <v>48</v>
      </c>
      <c r="C16" s="11" t="s">
        <v>49</v>
      </c>
      <c r="D16" s="12" t="s">
        <v>50</v>
      </c>
      <c r="E16" s="11" t="s">
        <v>31</v>
      </c>
      <c r="F16" s="13">
        <v>11</v>
      </c>
      <c r="G16" s="13">
        <v>0</v>
      </c>
      <c r="H16" s="13">
        <f aca="true" t="shared" si="1" ref="H16:H25">ROUND(F16*G16,2)</f>
        <v>0</v>
      </c>
    </row>
    <row r="17" spans="1:8" s="10" customFormat="1" ht="45">
      <c r="A17" s="10" t="s">
        <v>20</v>
      </c>
      <c r="B17" s="11" t="s">
        <v>51</v>
      </c>
      <c r="C17" s="11" t="s">
        <v>21</v>
      </c>
      <c r="D17" s="12" t="s">
        <v>22</v>
      </c>
      <c r="E17" s="11" t="s">
        <v>23</v>
      </c>
      <c r="F17" s="13">
        <v>14.28</v>
      </c>
      <c r="G17" s="13">
        <v>0</v>
      </c>
      <c r="H17" s="13">
        <f t="shared" si="1"/>
        <v>0</v>
      </c>
    </row>
    <row r="18" spans="1:8" s="10" customFormat="1" ht="33.75">
      <c r="A18" s="10" t="s">
        <v>20</v>
      </c>
      <c r="B18" s="11" t="s">
        <v>52</v>
      </c>
      <c r="C18" s="11" t="s">
        <v>53</v>
      </c>
      <c r="D18" s="12" t="s">
        <v>54</v>
      </c>
      <c r="E18" s="11" t="s">
        <v>55</v>
      </c>
      <c r="F18" s="13">
        <v>3</v>
      </c>
      <c r="G18" s="13">
        <v>0</v>
      </c>
      <c r="H18" s="13">
        <f t="shared" si="1"/>
        <v>0</v>
      </c>
    </row>
    <row r="19" spans="1:8" s="10" customFormat="1" ht="22.5">
      <c r="A19" s="10" t="s">
        <v>20</v>
      </c>
      <c r="B19" s="11" t="s">
        <v>56</v>
      </c>
      <c r="C19" s="11" t="s">
        <v>57</v>
      </c>
      <c r="D19" s="12" t="s">
        <v>58</v>
      </c>
      <c r="E19" s="11" t="s">
        <v>27</v>
      </c>
      <c r="F19" s="13">
        <v>19.8</v>
      </c>
      <c r="G19" s="13">
        <v>0</v>
      </c>
      <c r="H19" s="13">
        <f t="shared" si="1"/>
        <v>0</v>
      </c>
    </row>
    <row r="20" spans="1:8" s="10" customFormat="1" ht="22.5">
      <c r="A20" s="10" t="s">
        <v>20</v>
      </c>
      <c r="B20" s="11" t="s">
        <v>59</v>
      </c>
      <c r="C20" s="11" t="s">
        <v>60</v>
      </c>
      <c r="D20" s="12" t="s">
        <v>61</v>
      </c>
      <c r="E20" s="11" t="s">
        <v>31</v>
      </c>
      <c r="F20" s="13">
        <v>6</v>
      </c>
      <c r="G20" s="13">
        <v>0</v>
      </c>
      <c r="H20" s="13">
        <f t="shared" si="1"/>
        <v>0</v>
      </c>
    </row>
    <row r="21" spans="1:8" s="10" customFormat="1" ht="22.5">
      <c r="A21" s="10" t="s">
        <v>20</v>
      </c>
      <c r="B21" s="11" t="s">
        <v>62</v>
      </c>
      <c r="C21" s="11" t="s">
        <v>63</v>
      </c>
      <c r="D21" s="12" t="s">
        <v>64</v>
      </c>
      <c r="E21" s="11" t="s">
        <v>31</v>
      </c>
      <c r="F21" s="13">
        <v>15</v>
      </c>
      <c r="G21" s="13">
        <v>0</v>
      </c>
      <c r="H21" s="13">
        <f t="shared" si="1"/>
        <v>0</v>
      </c>
    </row>
    <row r="22" spans="1:8" s="10" customFormat="1" ht="22.5">
      <c r="A22" s="10" t="s">
        <v>20</v>
      </c>
      <c r="B22" s="11" t="s">
        <v>65</v>
      </c>
      <c r="C22" s="11" t="s">
        <v>66</v>
      </c>
      <c r="D22" s="12" t="s">
        <v>67</v>
      </c>
      <c r="E22" s="11" t="s">
        <v>31</v>
      </c>
      <c r="F22" s="13">
        <v>6</v>
      </c>
      <c r="G22" s="13">
        <v>0</v>
      </c>
      <c r="H22" s="13">
        <f t="shared" si="1"/>
        <v>0</v>
      </c>
    </row>
    <row r="23" spans="1:8" s="10" customFormat="1" ht="22.5">
      <c r="A23" s="10" t="s">
        <v>20</v>
      </c>
      <c r="B23" s="11" t="s">
        <v>68</v>
      </c>
      <c r="C23" s="11" t="s">
        <v>69</v>
      </c>
      <c r="D23" s="12" t="s">
        <v>70</v>
      </c>
      <c r="E23" s="11" t="s">
        <v>27</v>
      </c>
      <c r="F23" s="13">
        <v>20.4</v>
      </c>
      <c r="G23" s="13">
        <v>0</v>
      </c>
      <c r="H23" s="13">
        <f t="shared" si="1"/>
        <v>0</v>
      </c>
    </row>
    <row r="24" spans="1:8" s="10" customFormat="1" ht="22.5">
      <c r="A24" s="10" t="s">
        <v>20</v>
      </c>
      <c r="B24" s="11" t="s">
        <v>71</v>
      </c>
      <c r="C24" s="11" t="s">
        <v>72</v>
      </c>
      <c r="D24" s="12" t="s">
        <v>73</v>
      </c>
      <c r="E24" s="11" t="s">
        <v>27</v>
      </c>
      <c r="F24" s="13">
        <v>20.4</v>
      </c>
      <c r="G24" s="13">
        <v>0</v>
      </c>
      <c r="H24" s="13">
        <f t="shared" si="1"/>
        <v>0</v>
      </c>
    </row>
    <row r="25" spans="1:8" s="10" customFormat="1" ht="22.5">
      <c r="A25" s="10" t="s">
        <v>20</v>
      </c>
      <c r="B25" s="11" t="s">
        <v>74</v>
      </c>
      <c r="C25" s="11" t="s">
        <v>75</v>
      </c>
      <c r="D25" s="12" t="s">
        <v>76</v>
      </c>
      <c r="E25" s="11" t="s">
        <v>55</v>
      </c>
      <c r="F25" s="13">
        <v>2</v>
      </c>
      <c r="G25" s="13">
        <v>0</v>
      </c>
      <c r="H25" s="13">
        <f t="shared" si="1"/>
        <v>0</v>
      </c>
    </row>
    <row r="26" spans="2:8" s="5" customFormat="1" ht="11.25">
      <c r="B26" s="15" t="str">
        <f>CONCATENATE("Razem - ",C15)</f>
        <v>Razem - Przepusty studzienki</v>
      </c>
      <c r="C26" s="14"/>
      <c r="D26" s="14"/>
      <c r="E26" s="14"/>
      <c r="F26" s="14"/>
      <c r="G26" s="14"/>
      <c r="H26" s="16">
        <f>SUM(H16:H25)</f>
        <v>0</v>
      </c>
    </row>
    <row r="27" spans="2:8" s="5" customFormat="1" ht="11.25">
      <c r="B27" s="15" t="str">
        <f>CONCATENATE("Razem - ",C4)</f>
        <v>Razem - Droga Ołaźna_ Hrabkowa_Mosrne</v>
      </c>
      <c r="C27" s="14"/>
      <c r="D27" s="14"/>
      <c r="E27" s="14"/>
      <c r="F27" s="14"/>
      <c r="G27" s="14"/>
      <c r="H27" s="16">
        <f>SUM(H6:H13,H16:H25)</f>
        <v>0</v>
      </c>
    </row>
    <row r="28" spans="6:8" s="17" customFormat="1" ht="12.75">
      <c r="F28" s="19" t="s">
        <v>77</v>
      </c>
      <c r="G28" s="19"/>
      <c r="H28" s="18">
        <f>SUM(H6:H13,H16:H25)</f>
        <v>0</v>
      </c>
    </row>
    <row r="29" spans="6:8" s="17" customFormat="1" ht="12.75">
      <c r="F29" s="19" t="s">
        <v>78</v>
      </c>
      <c r="G29" s="19"/>
      <c r="H29" s="18">
        <f>H28*0.23</f>
        <v>0</v>
      </c>
    </row>
    <row r="30" spans="6:8" s="17" customFormat="1" ht="12.75">
      <c r="F30" s="19" t="s">
        <v>79</v>
      </c>
      <c r="G30" s="19"/>
      <c r="H30" s="18">
        <f>H28+H29</f>
        <v>0</v>
      </c>
    </row>
  </sheetData>
  <sheetProtection/>
  <mergeCells count="10">
    <mergeCell ref="B27:G27"/>
    <mergeCell ref="F28:G28"/>
    <mergeCell ref="F29:G29"/>
    <mergeCell ref="F30:G30"/>
    <mergeCell ref="B2:H2"/>
    <mergeCell ref="C4:G4"/>
    <mergeCell ref="C5:G5"/>
    <mergeCell ref="B14:G14"/>
    <mergeCell ref="C15:G15"/>
    <mergeCell ref="B26:G26"/>
  </mergeCells>
  <printOptions/>
  <pageMargins left="0.8" right="0.8" top="1" bottom="1" header="0.5" footer="0.5"/>
  <pageSetup orientation="portrait" paperSize="9"/>
  <headerFooter alignWithMargins="0">
    <oddFooter>&amp;L&amp;D&amp;RStrona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Kurek</dc:creator>
  <cp:keywords/>
  <dc:description/>
  <cp:lastModifiedBy>Adam Kurek</cp:lastModifiedBy>
  <dcterms:created xsi:type="dcterms:W3CDTF">2021-07-01T06:08:26Z</dcterms:created>
  <dcterms:modified xsi:type="dcterms:W3CDTF">2021-07-01T06:08:26Z</dcterms:modified>
  <cp:category/>
  <cp:version/>
  <cp:contentType/>
  <cp:contentStatus/>
</cp:coreProperties>
</file>