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124226"/>
  <mc:AlternateContent xmlns:mc="http://schemas.openxmlformats.org/markup-compatibility/2006">
    <mc:Choice Requires="x15">
      <x15ac:absPath xmlns:x15ac="http://schemas.microsoft.com/office/spreadsheetml/2010/11/ac" url="D:\MAGDA\BEATA\Produkty\"/>
    </mc:Choice>
  </mc:AlternateContent>
  <xr:revisionPtr revIDLastSave="0" documentId="13_ncr:1_{23F3DE49-6763-43D1-A35E-901E7F7F5F93}" xr6:coauthVersionLast="47" xr6:coauthVersionMax="47" xr10:uidLastSave="{00000000-0000-0000-0000-000000000000}"/>
  <bookViews>
    <workbookView xWindow="-120" yWindow="-120" windowWidth="51840" windowHeight="21240" xr2:uid="{00000000-000D-0000-FFFF-FFFF00000000}"/>
  </bookViews>
  <sheets>
    <sheet name="zał. nr 3A do SWZ" sheetId="4" r:id="rId1"/>
  </sheets>
  <definedNames>
    <definedName name="_xlnm.Print_Area" localSheetId="0">'zał. nr 3A do SWZ'!$A$1:$M$82</definedName>
  </definedNames>
  <calcPr calcId="191029" fullPrecision="0"/>
</workbook>
</file>

<file path=xl/calcChain.xml><?xml version="1.0" encoding="utf-8"?>
<calcChain xmlns="http://schemas.openxmlformats.org/spreadsheetml/2006/main">
  <c r="I11" i="4" l="1"/>
  <c r="J11" i="4" s="1"/>
  <c r="M11" i="4" s="1"/>
  <c r="K11" i="4"/>
  <c r="I12" i="4"/>
  <c r="L12" i="4" s="1"/>
  <c r="K12" i="4"/>
  <c r="I13" i="4"/>
  <c r="J13" i="4" s="1"/>
  <c r="M13" i="4" s="1"/>
  <c r="K13" i="4"/>
  <c r="L13" i="4"/>
  <c r="I14" i="4"/>
  <c r="J14" i="4" s="1"/>
  <c r="M14" i="4" s="1"/>
  <c r="K14" i="4"/>
  <c r="I15" i="4"/>
  <c r="J15" i="4" s="1"/>
  <c r="M15" i="4" s="1"/>
  <c r="K15" i="4"/>
  <c r="I16" i="4"/>
  <c r="L16" i="4" s="1"/>
  <c r="K16" i="4"/>
  <c r="I17" i="4"/>
  <c r="J17" i="4" s="1"/>
  <c r="M17" i="4" s="1"/>
  <c r="K17" i="4"/>
  <c r="L17" i="4"/>
  <c r="I18" i="4"/>
  <c r="J18" i="4" s="1"/>
  <c r="M18" i="4" s="1"/>
  <c r="K18" i="4"/>
  <c r="I19" i="4"/>
  <c r="J19" i="4" s="1"/>
  <c r="M19" i="4" s="1"/>
  <c r="K19" i="4"/>
  <c r="I20" i="4"/>
  <c r="J20" i="4" s="1"/>
  <c r="M20" i="4" s="1"/>
  <c r="K20" i="4"/>
  <c r="I21" i="4"/>
  <c r="J21" i="4" s="1"/>
  <c r="M21" i="4" s="1"/>
  <c r="K21" i="4"/>
  <c r="L21" i="4"/>
  <c r="I22" i="4"/>
  <c r="J22" i="4" s="1"/>
  <c r="M22" i="4" s="1"/>
  <c r="K22" i="4"/>
  <c r="I23" i="4"/>
  <c r="J23" i="4" s="1"/>
  <c r="M23" i="4" s="1"/>
  <c r="K23" i="4"/>
  <c r="L23" i="4"/>
  <c r="I24" i="4"/>
  <c r="J24" i="4" s="1"/>
  <c r="M24" i="4" s="1"/>
  <c r="K24" i="4"/>
  <c r="I25" i="4"/>
  <c r="J25" i="4" s="1"/>
  <c r="M25" i="4" s="1"/>
  <c r="K25" i="4"/>
  <c r="I26" i="4"/>
  <c r="J26" i="4" s="1"/>
  <c r="M26" i="4" s="1"/>
  <c r="K26" i="4"/>
  <c r="I27" i="4"/>
  <c r="J27" i="4" s="1"/>
  <c r="M27" i="4" s="1"/>
  <c r="K27" i="4"/>
  <c r="L27" i="4"/>
  <c r="I28" i="4"/>
  <c r="J28" i="4" s="1"/>
  <c r="M28" i="4" s="1"/>
  <c r="K28" i="4"/>
  <c r="I29" i="4"/>
  <c r="J29" i="4"/>
  <c r="M29" i="4" s="1"/>
  <c r="K29" i="4"/>
  <c r="L29" i="4"/>
  <c r="I30" i="4"/>
  <c r="J30" i="4" s="1"/>
  <c r="M30" i="4" s="1"/>
  <c r="K30" i="4"/>
  <c r="I31" i="4"/>
  <c r="J31" i="4" s="1"/>
  <c r="M31" i="4" s="1"/>
  <c r="K31" i="4"/>
  <c r="I32" i="4"/>
  <c r="J32" i="4" s="1"/>
  <c r="M32" i="4" s="1"/>
  <c r="K32" i="4"/>
  <c r="I33" i="4"/>
  <c r="L33" i="4" s="1"/>
  <c r="K33" i="4"/>
  <c r="I34" i="4"/>
  <c r="J34" i="4" s="1"/>
  <c r="M34" i="4" s="1"/>
  <c r="K34" i="4"/>
  <c r="I35" i="4"/>
  <c r="J35" i="4" s="1"/>
  <c r="M35" i="4" s="1"/>
  <c r="K35" i="4"/>
  <c r="I36" i="4"/>
  <c r="J36" i="4" s="1"/>
  <c r="M36" i="4" s="1"/>
  <c r="K36" i="4"/>
  <c r="I37" i="4"/>
  <c r="L37" i="4" s="1"/>
  <c r="J37" i="4"/>
  <c r="M37" i="4" s="1"/>
  <c r="K37" i="4"/>
  <c r="I38" i="4"/>
  <c r="J38" i="4" s="1"/>
  <c r="M38" i="4" s="1"/>
  <c r="K38" i="4"/>
  <c r="I39" i="4"/>
  <c r="J39" i="4" s="1"/>
  <c r="M39" i="4" s="1"/>
  <c r="K39" i="4"/>
  <c r="I40" i="4"/>
  <c r="J40" i="4" s="1"/>
  <c r="M40" i="4" s="1"/>
  <c r="K40" i="4"/>
  <c r="I41" i="4"/>
  <c r="L41" i="4" s="1"/>
  <c r="K41" i="4"/>
  <c r="I42" i="4"/>
  <c r="J42" i="4" s="1"/>
  <c r="M42" i="4" s="1"/>
  <c r="K42" i="4"/>
  <c r="I43" i="4"/>
  <c r="J43" i="4" s="1"/>
  <c r="M43" i="4" s="1"/>
  <c r="K43" i="4"/>
  <c r="I44" i="4"/>
  <c r="J44" i="4" s="1"/>
  <c r="M44" i="4" s="1"/>
  <c r="K44" i="4"/>
  <c r="L44" i="4"/>
  <c r="I45" i="4"/>
  <c r="L45" i="4" s="1"/>
  <c r="K45" i="4"/>
  <c r="I46" i="4"/>
  <c r="J46" i="4" s="1"/>
  <c r="M46" i="4" s="1"/>
  <c r="K46" i="4"/>
  <c r="I47" i="4"/>
  <c r="J47" i="4" s="1"/>
  <c r="M47" i="4" s="1"/>
  <c r="K47" i="4"/>
  <c r="L47" i="4"/>
  <c r="I48" i="4"/>
  <c r="J48" i="4" s="1"/>
  <c r="M48" i="4" s="1"/>
  <c r="K48" i="4"/>
  <c r="L48" i="4"/>
  <c r="I49" i="4"/>
  <c r="L49" i="4" s="1"/>
  <c r="K49" i="4"/>
  <c r="I50" i="4"/>
  <c r="J50" i="4" s="1"/>
  <c r="M50" i="4" s="1"/>
  <c r="K50" i="4"/>
  <c r="I51" i="4"/>
  <c r="J51" i="4" s="1"/>
  <c r="M51" i="4" s="1"/>
  <c r="K51" i="4"/>
  <c r="I52" i="4"/>
  <c r="J52" i="4" s="1"/>
  <c r="M52" i="4" s="1"/>
  <c r="K52" i="4"/>
  <c r="I53" i="4"/>
  <c r="L53" i="4" s="1"/>
  <c r="J53" i="4"/>
  <c r="M53" i="4" s="1"/>
  <c r="K53" i="4"/>
  <c r="I54" i="4"/>
  <c r="J54" i="4" s="1"/>
  <c r="M54" i="4" s="1"/>
  <c r="K54" i="4"/>
  <c r="I55" i="4"/>
  <c r="J55" i="4" s="1"/>
  <c r="M55" i="4" s="1"/>
  <c r="K55" i="4"/>
  <c r="I56" i="4"/>
  <c r="J56" i="4" s="1"/>
  <c r="M56" i="4" s="1"/>
  <c r="K56" i="4"/>
  <c r="I57" i="4"/>
  <c r="L57" i="4" s="1"/>
  <c r="J57" i="4"/>
  <c r="M57" i="4" s="1"/>
  <c r="K57" i="4"/>
  <c r="I58" i="4"/>
  <c r="J58" i="4" s="1"/>
  <c r="M58" i="4" s="1"/>
  <c r="K58" i="4"/>
  <c r="I59" i="4"/>
  <c r="J59" i="4" s="1"/>
  <c r="M59" i="4" s="1"/>
  <c r="K59" i="4"/>
  <c r="I60" i="4"/>
  <c r="J60" i="4" s="1"/>
  <c r="M60" i="4" s="1"/>
  <c r="K60" i="4"/>
  <c r="L60" i="4"/>
  <c r="I61" i="4"/>
  <c r="L61" i="4" s="1"/>
  <c r="J61" i="4"/>
  <c r="M61" i="4" s="1"/>
  <c r="K61" i="4"/>
  <c r="I62" i="4"/>
  <c r="J62" i="4" s="1"/>
  <c r="M62" i="4" s="1"/>
  <c r="K62" i="4"/>
  <c r="I63" i="4"/>
  <c r="J63" i="4" s="1"/>
  <c r="M63" i="4" s="1"/>
  <c r="K63" i="4"/>
  <c r="L63" i="4"/>
  <c r="I64" i="4"/>
  <c r="J64" i="4" s="1"/>
  <c r="M64" i="4" s="1"/>
  <c r="K64" i="4"/>
  <c r="L64" i="4"/>
  <c r="I65" i="4"/>
  <c r="L65" i="4" s="1"/>
  <c r="K65" i="4"/>
  <c r="I66" i="4"/>
  <c r="J66" i="4" s="1"/>
  <c r="M66" i="4" s="1"/>
  <c r="K66" i="4"/>
  <c r="I67" i="4"/>
  <c r="J67" i="4" s="1"/>
  <c r="M67" i="4" s="1"/>
  <c r="K67" i="4"/>
  <c r="I68" i="4"/>
  <c r="J68" i="4" s="1"/>
  <c r="M68" i="4" s="1"/>
  <c r="K68" i="4"/>
  <c r="K10" i="4"/>
  <c r="I10" i="4"/>
  <c r="L10" i="4" s="1"/>
  <c r="L51" i="4" l="1"/>
  <c r="J45" i="4"/>
  <c r="M45" i="4" s="1"/>
  <c r="J33" i="4"/>
  <c r="M33" i="4" s="1"/>
  <c r="L31" i="4"/>
  <c r="L25" i="4"/>
  <c r="L15" i="4"/>
  <c r="L11" i="4"/>
  <c r="L67" i="4"/>
  <c r="L19" i="4"/>
  <c r="J41" i="4"/>
  <c r="M41" i="4" s="1"/>
  <c r="L68" i="4"/>
  <c r="L55" i="4"/>
  <c r="L52" i="4"/>
  <c r="L39" i="4"/>
  <c r="L35" i="4"/>
  <c r="L32" i="4"/>
  <c r="L28" i="4"/>
  <c r="L24" i="4"/>
  <c r="L20" i="4"/>
  <c r="J65" i="4"/>
  <c r="M65" i="4" s="1"/>
  <c r="L59" i="4"/>
  <c r="L56" i="4"/>
  <c r="J49" i="4"/>
  <c r="M49" i="4" s="1"/>
  <c r="L43" i="4"/>
  <c r="L40" i="4"/>
  <c r="L36" i="4"/>
  <c r="L66" i="4"/>
  <c r="L62" i="4"/>
  <c r="L58" i="4"/>
  <c r="L54" i="4"/>
  <c r="L50" i="4"/>
  <c r="L46" i="4"/>
  <c r="L42" i="4"/>
  <c r="L38" i="4"/>
  <c r="L34" i="4"/>
  <c r="L30" i="4"/>
  <c r="L26" i="4"/>
  <c r="L22" i="4"/>
  <c r="L18" i="4"/>
  <c r="J16" i="4"/>
  <c r="M16" i="4" s="1"/>
  <c r="L14" i="4"/>
  <c r="J12" i="4"/>
  <c r="M12" i="4" s="1"/>
  <c r="K69" i="4"/>
  <c r="L71" i="4" s="1"/>
  <c r="G75" i="4" s="1"/>
  <c r="J10" i="4"/>
  <c r="M10" i="4" s="1"/>
  <c r="L69" i="4" l="1"/>
  <c r="L73" i="4" s="1"/>
  <c r="G77" i="4" s="1"/>
  <c r="M69" i="4"/>
  <c r="L72" i="4" s="1"/>
  <c r="G76" i="4" s="1"/>
</calcChain>
</file>

<file path=xl/sharedStrings.xml><?xml version="1.0" encoding="utf-8"?>
<sst xmlns="http://schemas.openxmlformats.org/spreadsheetml/2006/main" count="216" uniqueCount="135">
  <si>
    <t>szt.</t>
  </si>
  <si>
    <t>kg</t>
  </si>
  <si>
    <t>LP</t>
  </si>
  <si>
    <t>Ilość</t>
  </si>
  <si>
    <t>Jednostka miary</t>
  </si>
  <si>
    <t>Wartość BRUTTO</t>
  </si>
  <si>
    <t>RAZEM</t>
  </si>
  <si>
    <t>PODATEK VAT =</t>
  </si>
  <si>
    <t xml:space="preserve">Wartość NETTO </t>
  </si>
  <si>
    <r>
      <t xml:space="preserve">………………………….……. </t>
    </r>
    <r>
      <rPr>
        <i/>
        <sz val="8"/>
        <rFont val="Arial"/>
        <family val="2"/>
        <charset val="238"/>
      </rPr>
      <t xml:space="preserve">(miejscowość), </t>
    </r>
    <r>
      <rPr>
        <sz val="8"/>
        <rFont val="Arial"/>
        <family val="2"/>
        <charset val="238"/>
      </rPr>
      <t xml:space="preserve">dnia ………….……. r. </t>
    </r>
  </si>
  <si>
    <t>………………………………………………….........................................…………</t>
  </si>
  <si>
    <t xml:space="preserve">Niniejszy formularz należy opatrzyć kwalifikowanym podpisem elektronicznym lub podpisem zaufanym lub podpisem osobistym </t>
  </si>
  <si>
    <t xml:space="preserve">                      osoby/osób uprawnionej/ych do występowania w imieniu Wykonawcy</t>
  </si>
  <si>
    <t>OBLICZENIE CENY ZAMÓWIENIA PODSTAWOWEGO</t>
  </si>
  <si>
    <t>Cena jednostkowa  NETTO</t>
  </si>
  <si>
    <t>Cena jednostkowa BRUTTO</t>
  </si>
  <si>
    <t xml:space="preserve">Wartość VAT </t>
  </si>
  <si>
    <t>Wartość jednostkowa VAT</t>
  </si>
  <si>
    <t>zł</t>
  </si>
  <si>
    <t>%</t>
  </si>
  <si>
    <t>Stawka VAT</t>
  </si>
  <si>
    <t>2. Przy obliczaniu cen w poszczególnych rubrykach niniejszego Arkusza kalkulacyjnego określającego cenę oferty należy zastosować zaokrąglanie do dwóch miejsc po przecinku.</t>
  </si>
  <si>
    <t>Opis asortymentu</t>
  </si>
  <si>
    <t>CPV</t>
  </si>
  <si>
    <t>Nazwa handlowa przedmiotu dostawy oraz producenta</t>
  </si>
  <si>
    <t>3. Wskazówka dla Wykonawców dokonujących obliczeń w programie Excel:  w celu obliczenia ceny jednostkowej brutto oraz wartości brutto przy użyciu poniższego formularza posiadającego zapisane formuły automatycznie dokonujące obliczeń, wystarczy wpisać w kolumnę "CENA JEDNOSTKOWA NETTO" odpowiednią wartość  i wcisnąć enter. Program automatycznie wstawi odpowiednie wartości w poszczególne komórki. Otrzymane wartości należy przenieść do Formularza Ofertowego stanowiącego Załącznik nr 2 do SWZ.</t>
  </si>
  <si>
    <t xml:space="preserve">WARTOŚĆ 30-MESIĘCZNA NETTO WYKONAWCY (SZACUNKOWE WYNAGRODZENIE NETTO WYKONAWCY) = </t>
  </si>
  <si>
    <t xml:space="preserve">WARTOŚĆ 30-MESIĘCZNA BRUTTO WYKONAWCY (SZACUNKOWE WYNAGRODZENIE BRUTTO WYKONAWCY) =   </t>
  </si>
  <si>
    <t xml:space="preserve">WARTOŚĆ 30-MESIĘCZNA NETTO WYKONAWCY = </t>
  </si>
  <si>
    <t xml:space="preserve">WARTOŚĆ 30-MESIĘCZNA BRUTTO WYKONAWCY = </t>
  </si>
  <si>
    <t>OBLICZENIE CENY ZAMÓWIENIA Z UWZGLĘDNIENIEM OPCJI (30% WARTOŚCI ZAMÓWIENIA PODSTAWOWEGO)</t>
  </si>
  <si>
    <t xml:space="preserve">1. Wykonawca oblicza cenę zamówienia w niniejszym Załączniku poprzez przemnożenie ilości planowanej przez Zamawiającego przez cenę jednostkową netto i tak obliczoną wartość wpisuje w rubrykę WARTOŚĆ NETTO, następnie zwiększa cenę jednostkową netto o stawkę podatku VAT i otrzymaną wartość wpisuje w rubrykę CENA JEDNOSTKOWA BRUTTO, którą to mnoży przez ilość pozostającą w zainteresowaniu Zamawiającego i wynik wpisuje w rubrykę WARTOŚĆ BRUTTO. Aby otrzymać wartość netto i brutto realizowanego zamówienia należy podsumować odpowiednio wszystkie wiersze kolumny WARTOŚĆ NETTO, wszystkie wiersze kolumny WARTOŚĆ BRUTTO i tak otrzymane wyniki wpisać cyframi oraz słownie do Formularza Ofertowego stanowiącego Załącznik nr 2 do SWZ . Cena zamówienia podstawowego będzie brana pod uwagę przy dokonywaniu oceny ofert. </t>
  </si>
  <si>
    <t>CRR-241.26.2024                                                                                                                                                                                                                                                                                                                                                               Załącznik Nr 3B do SWZ</t>
  </si>
  <si>
    <t>15321000-4</t>
  </si>
  <si>
    <t>15331000-7</t>
  </si>
  <si>
    <t>15331142-4</t>
  </si>
  <si>
    <t>15331427-6</t>
  </si>
  <si>
    <t>15331462-3</t>
  </si>
  <si>
    <t>15331500-2</t>
  </si>
  <si>
    <t>15332293-4</t>
  </si>
  <si>
    <t>15332294-1</t>
  </si>
  <si>
    <t>15332296-5</t>
  </si>
  <si>
    <t>15411100-3</t>
  </si>
  <si>
    <t>15431100-9</t>
  </si>
  <si>
    <t>15612100-2</t>
  </si>
  <si>
    <t>15612300-4</t>
  </si>
  <si>
    <t>15613000-8</t>
  </si>
  <si>
    <t>15613311-1</t>
  </si>
  <si>
    <t>15613380-5</t>
  </si>
  <si>
    <t>15614100-6</t>
  </si>
  <si>
    <t>15820000-2</t>
  </si>
  <si>
    <t>15830000-5</t>
  </si>
  <si>
    <t>15831200-4</t>
  </si>
  <si>
    <t>15831600-8</t>
  </si>
  <si>
    <t>15841000-5</t>
  </si>
  <si>
    <t>15842100-3</t>
  </si>
  <si>
    <t>15851100-9</t>
  </si>
  <si>
    <t>15860000-4</t>
  </si>
  <si>
    <t>15863000-5</t>
  </si>
  <si>
    <t>15864100-3</t>
  </si>
  <si>
    <t>15870000-7</t>
  </si>
  <si>
    <t>15871110-8</t>
  </si>
  <si>
    <t>15871230-5</t>
  </si>
  <si>
    <t>15871250-1</t>
  </si>
  <si>
    <t>15871270-7</t>
  </si>
  <si>
    <t>15871273-8</t>
  </si>
  <si>
    <t>15872100-2</t>
  </si>
  <si>
    <t>15872300-4</t>
  </si>
  <si>
    <t>15872400-5</t>
  </si>
  <si>
    <t>15891410-7</t>
  </si>
  <si>
    <t>15899000-6</t>
  </si>
  <si>
    <t xml:space="preserve">Sok owocowy zagęszczony z jabłek lub pomarańczy lub marchwi lub bananów, pakowanie 0,2 l </t>
  </si>
  <si>
    <t xml:space="preserve">Ogórek kiszony; pakowanie do 20 kg; prodkt otrzymany ze śieżych ogórków, przypraw zalanych zalewą z dodatkiem soli i poddany naturalnemu procesowi fermentacji, smak i zapach charaktrerystyczny dla ogórków prawidłowo ukwaszonych, </t>
  </si>
  <si>
    <t>Ogórek kiszony małosolny; pakowanie do 20 kg; prodkt otrzymany ze śieżych ogórków, przypraw zalanych zalewą z dodatkiem soli i poddany naturalnemu procesowi fermentacji, smak i zapach charaktrerystyczny dla ogórków prawidłowo ukwaszonych</t>
  </si>
  <si>
    <t>Kapusta kiszona; pakownie do 20kg; produkt otrzymany z kapusty  głowiastej białej, pokrojone, zasolonej poddanej naturalnemu procesowi fermentacji, barwa biała, lub kremowobiała, zapach i smak charakterystyczny dla  prawidłowo ukwaszonej kapusty,</t>
  </si>
  <si>
    <t>Koncentrat pomidorowy; pakowanie 0,80-1,0 kg. Gęsty przecier z pomidorów, nie zawierający konserwantów ani substanckji dodatkowych, Zawartość pomidoró w produkcie  22-30%</t>
  </si>
  <si>
    <t>Groszek konserwowy; pakowanie min. 400 g</t>
  </si>
  <si>
    <t>Kukurydza konserwowa pakowanie min. 400g</t>
  </si>
  <si>
    <t>Ogórki konserwowe; pakowanie do  0,9- 1 kg.  Skład: ogórek, ocet spirytusowy</t>
  </si>
  <si>
    <t>Dżem z czarnej porzeczki; pakowanie ok. 280g</t>
  </si>
  <si>
    <t>Dżem wiśniowy; pakowanie ok. 280g</t>
  </si>
  <si>
    <t>Dżem truskawkowy; pakowanie ok. 280g</t>
  </si>
  <si>
    <t>Olej jadalny; pakowanie 1 l</t>
  </si>
  <si>
    <t>Margaryna "Kasia"pakowanie  0,250g</t>
  </si>
  <si>
    <t>Mąka pszenna typu 450, pakowanie do 1kg</t>
  </si>
  <si>
    <t>Mąka ziemniaczana skrobia ziemniaczan, pakowanie 0,5-1kg</t>
  </si>
  <si>
    <t>Kasza jęczmienna; pakowanie do 1 kg</t>
  </si>
  <si>
    <t>Kasza manna; pakowanie   1g</t>
  </si>
  <si>
    <t>Chrupki  kukurydziane; pakowanie ok. 70g</t>
  </si>
  <si>
    <t>Płatki kukurydziane; pakowanie 250-500g</t>
  </si>
  <si>
    <t>Płatki owsiane błyskawiczne; pakowanie 05-1 kg</t>
  </si>
  <si>
    <t>Ryż długoziarnisty; pakowanie 1 kg</t>
  </si>
  <si>
    <t xml:space="preserve">Ciastka zbożowe b/cukru; pakowanie  50g </t>
  </si>
  <si>
    <t>Ciastka "lubisie"; opaowanie 30g</t>
  </si>
  <si>
    <t>Paluszki słone; pakowanie min. 100g</t>
  </si>
  <si>
    <t>Wafle grześki w czekoladzie; pakowanie min. 36g</t>
  </si>
  <si>
    <t>Kwasek cytrynowy; pakowanie   100g</t>
  </si>
  <si>
    <t>Cukier biały kryształ; pakowanie 1 kg</t>
  </si>
  <si>
    <t>Miód naturalny wielokwiatowy; pakowanie 370-450g</t>
  </si>
  <si>
    <t>Kakao; pakowanie 100g</t>
  </si>
  <si>
    <t>Czekolada gorzka; pakowanie  90g</t>
  </si>
  <si>
    <t>Makaron bezglutenowy; pakowanie 400 - 1kg</t>
  </si>
  <si>
    <t>Makaron do rosołu; pakowanie  do 1 kg</t>
  </si>
  <si>
    <t>Makaron pełnoziarnisty; pakowanie 400 - 1kg</t>
  </si>
  <si>
    <t>Makaron spagetti pakowanie; pakowanie 400 - 1kg</t>
  </si>
  <si>
    <t>Makaron (świderki,muszelki); pakowanie 400 - 1kg</t>
  </si>
  <si>
    <t>Kawa Inka; pakowanie ok. 150g</t>
  </si>
  <si>
    <t xml:space="preserve">Kawa ziarnista; pakowanie 1 kg;  kawa o głebokim zapachu oraz bogatym intensywnym smaku </t>
  </si>
  <si>
    <t>Herbata granulowana; pakowanie  do 1 kg</t>
  </si>
  <si>
    <t>Herbata LIPTON w saszetkach; paczka 25 szt.</t>
  </si>
  <si>
    <t>Przyprawa do mięs; pakowanie 200g. Skład: sól kuchenna, warzywa suszone,czosnek, cebula, papryka słodka, czosnek substancje wzmacniające smak i zapach</t>
  </si>
  <si>
    <t>Przyprawa do ryb; pakowanie 50g;  mieszanka składników: soli, gorczycy, bazyli, suszonej, cebuli, orregano, czosnku</t>
  </si>
  <si>
    <t>Przyprawa maggi pakowanie 1 l</t>
  </si>
  <si>
    <t>Vegeta; pakowanie 75g</t>
  </si>
  <si>
    <t>Ziarenka smaku; pakowanie 200g.  Skład: sol, cukier, suszone warzywa,  (marchew, liść pietruszki,, por, cebula, czosnek, papryka czerwona,, pomidor, seler)</t>
  </si>
  <si>
    <t>Ocet  spirytusowy 10%; pakowanie  0,5-1 l</t>
  </si>
  <si>
    <t>Ketchup pakowanie 0,9 -1kg. Skład: koncentat pomidorowy 30%, cebula, seler, pryzprawy</t>
  </si>
  <si>
    <t>Musztarda o gęstej konsystencji na bazie gorczycy białej, gorczycy czarnej, ocet, przyprawy; pakowanie min. 0,9-1 kg</t>
  </si>
  <si>
    <t xml:space="preserve">Fix do spagetti; pakowanie 46 g. Składniki: suszone warzywa, papryka, cebul,a zioła-bazylia, oregano, tymianek, Substancje wzmacniające smak  i zapach  </t>
  </si>
  <si>
    <t>Majeranek; pakowanie 100g</t>
  </si>
  <si>
    <t xml:space="preserve">Żelatyna wieprzowa; pakowanie ok. 70g </t>
  </si>
  <si>
    <t>Majonez; pakowanie słoik min. 0,7 kg; Skład: olej roślinny, żółtko jaja, muszarda, przyprawy</t>
  </si>
  <si>
    <t>Pieprz mielony; pakowanie  1 kg</t>
  </si>
  <si>
    <t>Liść laurowy; pakowanie 6g</t>
  </si>
  <si>
    <t>Papryka mielona; pakowanie 20g</t>
  </si>
  <si>
    <t>Pieprz czarny ziarnisty; pakowanie ok. 20g</t>
  </si>
  <si>
    <t>Ziele angielskie; pakowanie 15g</t>
  </si>
  <si>
    <t>Sól jodowana; pakowanie 1 kg</t>
  </si>
  <si>
    <t>Zupa grzybowa; pakowanie ok.  40g</t>
  </si>
  <si>
    <t>Proszek do pieczenia; pakowanie ok. 30g</t>
  </si>
  <si>
    <t>szt</t>
  </si>
  <si>
    <t>l</t>
  </si>
  <si>
    <t>paczka</t>
  </si>
  <si>
    <t xml:space="preserve">4. Zamawiający wymaga od Wykonawcy wypełnienia wszystkich rubryk niniejszego Arkusza kalkulacyjnego określającego cenę oferty. Brak wpisu skutkować będzie odrzuceniem oferty na podstawie art. 226 ust. 1 pkt 5 ustawy Pzp, gdyż Zamawiający odrzuca ofertę, jeżeli jej treść jest niezgodna z warunkami zamówienia.
</t>
  </si>
  <si>
    <t>5. Niniejszy arkusz należy wypełnić oraz opatrzyć kwalifikowanym podpisem elektronicznym lub podpisem zaufanym lub podpisem osobistym Wykonawcy lub osoby/osób uprawnionej/ych do występowania w jego imieniu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</si>
</sst>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.00\ &quot;zł&quot;"/>
    <numFmt numFmtId="165" formatCode="#,##0_ ;[Red]\-#,##0\ "/>
    <numFmt numFmtId="166" formatCode="#,##0.00_ ;[Red]\-#,##0.00\ "/>
  </numFmts>
  <fonts count="21" x14ac:knownFonts="1">
    <font>
      <sz val="10"/>
      <name val="Arial"/>
      <charset val="238"/>
    </font>
    <font>
      <b/>
      <sz val="10"/>
      <name val="Arial"/>
      <family val="2"/>
      <charset val="238"/>
    </font>
    <font>
      <sz val="8"/>
      <name val="Arial"/>
      <family val="2"/>
      <charset val="238"/>
    </font>
    <font>
      <sz val="8"/>
      <name val="Arial"/>
      <family val="2"/>
      <charset val="238"/>
    </font>
    <font>
      <u/>
      <sz val="10"/>
      <color indexed="12"/>
      <name val="Arial"/>
      <family val="2"/>
      <charset val="238"/>
    </font>
    <font>
      <sz val="8"/>
      <name val="Verdana"/>
      <family val="2"/>
      <charset val="238"/>
    </font>
    <font>
      <b/>
      <sz val="10"/>
      <name val="Calibri"/>
      <family val="2"/>
      <charset val="238"/>
    </font>
    <font>
      <b/>
      <sz val="11"/>
      <name val="Calibri"/>
      <family val="2"/>
      <charset val="238"/>
    </font>
    <font>
      <sz val="11"/>
      <name val="Calibri"/>
      <family val="2"/>
      <charset val="238"/>
    </font>
    <font>
      <sz val="8"/>
      <name val="Calibri"/>
      <family val="2"/>
      <charset val="238"/>
    </font>
    <font>
      <i/>
      <sz val="8"/>
      <name val="Calibri"/>
      <family val="2"/>
      <charset val="238"/>
    </font>
    <font>
      <b/>
      <u/>
      <sz val="16"/>
      <name val="Calibri"/>
      <family val="2"/>
      <charset val="238"/>
    </font>
    <font>
      <b/>
      <u/>
      <sz val="10"/>
      <name val="Calibri"/>
      <family val="2"/>
      <charset val="238"/>
    </font>
    <font>
      <b/>
      <i/>
      <sz val="11"/>
      <name val="Calibri"/>
      <family val="2"/>
      <charset val="238"/>
    </font>
    <font>
      <i/>
      <sz val="8"/>
      <color indexed="8"/>
      <name val="Calibri"/>
      <family val="2"/>
      <charset val="238"/>
    </font>
    <font>
      <sz val="10"/>
      <name val="Arial"/>
      <family val="2"/>
      <charset val="238"/>
    </font>
    <font>
      <i/>
      <sz val="8"/>
      <name val="Arial"/>
      <family val="2"/>
      <charset val="238"/>
    </font>
    <font>
      <i/>
      <sz val="8"/>
      <color theme="1"/>
      <name val="Calibri"/>
      <family val="2"/>
      <charset val="238"/>
    </font>
    <font>
      <sz val="8"/>
      <name val="Calibri"/>
      <family val="2"/>
      <charset val="238"/>
      <scheme val="minor"/>
    </font>
    <font>
      <sz val="8"/>
      <color theme="1"/>
      <name val="Calibri"/>
      <family val="2"/>
      <charset val="238"/>
    </font>
    <font>
      <sz val="10"/>
      <name val="Times New Roman"/>
      <family val="1"/>
      <charset val="238"/>
    </font>
  </fonts>
  <fills count="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0.79998168889431442"/>
        <bgColor rgb="FF000000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6" tint="0.79998168889431442"/>
        <bgColor rgb="FF000000"/>
      </patternFill>
    </fill>
  </fills>
  <borders count="3">
    <border>
      <left/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</borders>
  <cellStyleXfs count="3">
    <xf numFmtId="0" fontId="0" fillId="0" borderId="0"/>
    <xf numFmtId="0" fontId="4" fillId="0" borderId="0" applyNumberFormat="0" applyFill="0" applyBorder="0" applyAlignment="0" applyProtection="0">
      <alignment vertical="top"/>
      <protection locked="0"/>
    </xf>
    <xf numFmtId="0" fontId="15" fillId="0" borderId="0"/>
  </cellStyleXfs>
  <cellXfs count="48">
    <xf numFmtId="0" fontId="0" fillId="0" borderId="0" xfId="0"/>
    <xf numFmtId="0" fontId="3" fillId="0" borderId="0" xfId="0" applyFont="1" applyAlignment="1">
      <alignment horizontal="center" vertical="center"/>
    </xf>
    <xf numFmtId="0" fontId="3" fillId="0" borderId="0" xfId="0" applyFont="1"/>
    <xf numFmtId="164" fontId="3" fillId="0" borderId="0" xfId="0" applyNumberFormat="1" applyFont="1"/>
    <xf numFmtId="164" fontId="3" fillId="0" borderId="0" xfId="0" applyNumberFormat="1" applyFont="1" applyAlignment="1">
      <alignment horizontal="center"/>
    </xf>
    <xf numFmtId="0" fontId="5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 wrapText="1"/>
    </xf>
    <xf numFmtId="164" fontId="9" fillId="0" borderId="0" xfId="0" applyNumberFormat="1" applyFont="1" applyAlignment="1">
      <alignment horizontal="center"/>
    </xf>
    <xf numFmtId="0" fontId="11" fillId="0" borderId="0" xfId="0" applyFont="1"/>
    <xf numFmtId="0" fontId="12" fillId="0" borderId="0" xfId="0" applyFont="1" applyAlignment="1">
      <alignment horizontal="center" vertical="center" wrapText="1"/>
    </xf>
    <xf numFmtId="0" fontId="7" fillId="0" borderId="0" xfId="0" applyFont="1"/>
    <xf numFmtId="0" fontId="7" fillId="0" borderId="0" xfId="0" applyFont="1" applyAlignment="1">
      <alignment horizontal="center" vertical="center" wrapText="1"/>
    </xf>
    <xf numFmtId="164" fontId="7" fillId="0" borderId="0" xfId="0" applyNumberFormat="1" applyFont="1" applyAlignment="1">
      <alignment horizontal="center" vertical="center" wrapText="1"/>
    </xf>
    <xf numFmtId="0" fontId="2" fillId="0" borderId="0" xfId="0" applyFont="1" applyAlignment="1">
      <alignment vertical="center"/>
    </xf>
    <xf numFmtId="0" fontId="2" fillId="0" borderId="0" xfId="0" applyFont="1"/>
    <xf numFmtId="164" fontId="16" fillId="0" borderId="0" xfId="0" applyNumberFormat="1" applyFont="1"/>
    <xf numFmtId="0" fontId="13" fillId="0" borderId="0" xfId="1" applyFont="1" applyAlignment="1" applyProtection="1">
      <alignment horizontal="left" vertical="top" wrapText="1"/>
    </xf>
    <xf numFmtId="164" fontId="7" fillId="0" borderId="0" xfId="0" applyNumberFormat="1" applyFont="1" applyAlignment="1">
      <alignment horizontal="right" vertical="center" wrapText="1"/>
    </xf>
    <xf numFmtId="0" fontId="10" fillId="0" borderId="1" xfId="0" applyFont="1" applyBorder="1" applyAlignment="1">
      <alignment horizontal="center" vertical="center"/>
    </xf>
    <xf numFmtId="0" fontId="14" fillId="2" borderId="1" xfId="0" applyFont="1" applyFill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164" fontId="8" fillId="0" borderId="1" xfId="0" applyNumberFormat="1" applyFont="1" applyBorder="1" applyAlignment="1">
      <alignment horizontal="right" vertical="center" wrapText="1"/>
    </xf>
    <xf numFmtId="164" fontId="8" fillId="0" borderId="1" xfId="0" applyNumberFormat="1" applyFont="1" applyBorder="1" applyAlignment="1">
      <alignment horizontal="right" vertical="center"/>
    </xf>
    <xf numFmtId="0" fontId="10" fillId="6" borderId="1" xfId="0" applyFont="1" applyFill="1" applyBorder="1" applyAlignment="1">
      <alignment horizontal="center" vertical="center" wrapText="1"/>
    </xf>
    <xf numFmtId="0" fontId="20" fillId="0" borderId="1" xfId="0" applyFont="1" applyBorder="1" applyAlignment="1">
      <alignment horizontal="center" vertical="center"/>
    </xf>
    <xf numFmtId="0" fontId="14" fillId="4" borderId="1" xfId="0" applyFont="1" applyFill="1" applyBorder="1" applyAlignment="1">
      <alignment horizontal="center" vertical="center" wrapText="1"/>
    </xf>
    <xf numFmtId="0" fontId="8" fillId="5" borderId="1" xfId="0" applyFont="1" applyFill="1" applyBorder="1" applyAlignment="1">
      <alignment horizontal="center" vertical="center" wrapText="1"/>
    </xf>
    <xf numFmtId="0" fontId="20" fillId="0" borderId="1" xfId="0" applyFont="1" applyBorder="1" applyAlignment="1">
      <alignment horizontal="right" vertical="center"/>
    </xf>
    <xf numFmtId="165" fontId="8" fillId="0" borderId="1" xfId="0" applyNumberFormat="1" applyFont="1" applyBorder="1" applyAlignment="1">
      <alignment horizontal="right" vertical="center" wrapText="1"/>
    </xf>
    <xf numFmtId="164" fontId="7" fillId="3" borderId="2" xfId="0" applyNumberFormat="1" applyFont="1" applyFill="1" applyBorder="1" applyAlignment="1">
      <alignment vertical="center"/>
    </xf>
    <xf numFmtId="0" fontId="20" fillId="0" borderId="1" xfId="0" applyFont="1" applyBorder="1" applyAlignment="1">
      <alignment vertical="top" wrapText="1"/>
    </xf>
    <xf numFmtId="0" fontId="15" fillId="0" borderId="1" xfId="0" applyFont="1" applyBorder="1" applyAlignment="1">
      <alignment vertical="top" wrapText="1"/>
    </xf>
    <xf numFmtId="166" fontId="20" fillId="7" borderId="1" xfId="0" applyNumberFormat="1" applyFont="1" applyFill="1" applyBorder="1" applyAlignment="1">
      <alignment horizontal="right" vertical="center" wrapText="1"/>
    </xf>
    <xf numFmtId="0" fontId="1" fillId="0" borderId="0" xfId="0" applyFont="1" applyAlignment="1">
      <alignment horizontal="left" vertical="center" wrapText="1"/>
    </xf>
    <xf numFmtId="0" fontId="17" fillId="0" borderId="0" xfId="0" applyFont="1" applyAlignment="1">
      <alignment horizontal="center" vertical="center" wrapText="1"/>
    </xf>
    <xf numFmtId="0" fontId="15" fillId="0" borderId="0" xfId="0" applyFont="1" applyAlignment="1">
      <alignment horizontal="center"/>
    </xf>
    <xf numFmtId="0" fontId="17" fillId="0" borderId="0" xfId="0" applyFont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0" fontId="14" fillId="4" borderId="1" xfId="0" applyFont="1" applyFill="1" applyBorder="1" applyAlignment="1">
      <alignment horizontal="center" vertical="center" wrapText="1"/>
    </xf>
    <xf numFmtId="164" fontId="7" fillId="0" borderId="0" xfId="0" applyNumberFormat="1" applyFont="1" applyAlignment="1">
      <alignment horizontal="right" vertical="center" wrapText="1"/>
    </xf>
    <xf numFmtId="0" fontId="16" fillId="0" borderId="0" xfId="0" applyFont="1" applyAlignment="1">
      <alignment horizontal="left"/>
    </xf>
    <xf numFmtId="0" fontId="7" fillId="3" borderId="2" xfId="0" applyFont="1" applyFill="1" applyBorder="1" applyAlignment="1">
      <alignment horizontal="right" vertical="center"/>
    </xf>
    <xf numFmtId="0" fontId="14" fillId="2" borderId="1" xfId="0" applyFont="1" applyFill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9" fillId="0" borderId="0" xfId="0" applyFont="1" applyAlignment="1">
      <alignment horizontal="left" vertical="center" wrapText="1"/>
    </xf>
    <xf numFmtId="0" fontId="18" fillId="0" borderId="0" xfId="2" applyFont="1" applyAlignment="1">
      <alignment horizontal="left" vertical="justify" wrapText="1"/>
    </xf>
    <xf numFmtId="0" fontId="18" fillId="0" borderId="0" xfId="2" applyFont="1" applyAlignment="1">
      <alignment horizontal="left" vertical="center" wrapText="1"/>
    </xf>
    <xf numFmtId="0" fontId="18" fillId="3" borderId="0" xfId="2" applyFont="1" applyFill="1" applyAlignment="1">
      <alignment horizontal="left" vertical="justify" wrapText="1"/>
    </xf>
  </cellXfs>
  <cellStyles count="3">
    <cellStyle name="Hiperłącze" xfId="1" builtinId="8"/>
    <cellStyle name="Normalny" xfId="0" builtinId="0"/>
    <cellStyle name="Normalny 2" xfId="2" xr:uid="{49B1167B-6CC2-4FB7-80E1-4882FC99806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Pakiet Office 2007–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 2007–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 2007–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M82"/>
  <sheetViews>
    <sheetView showGridLines="0" tabSelected="1" zoomScaleNormal="100" zoomScaleSheetLayoutView="96" workbookViewId="0">
      <selection activeCell="C11" sqref="C11"/>
    </sheetView>
  </sheetViews>
  <sheetFormatPr defaultColWidth="10.42578125" defaultRowHeight="11.25" x14ac:dyDescent="0.2"/>
  <cols>
    <col min="1" max="1" width="3" style="2" bestFit="1" customWidth="1"/>
    <col min="2" max="2" width="11" style="2" bestFit="1" customWidth="1"/>
    <col min="3" max="3" width="38" style="2" customWidth="1"/>
    <col min="4" max="4" width="42.42578125" style="2" customWidth="1"/>
    <col min="5" max="5" width="9.28515625" style="2" customWidth="1"/>
    <col min="6" max="6" width="6.85546875" style="2" bestFit="1" customWidth="1"/>
    <col min="7" max="7" width="9.5703125" style="2" customWidth="1"/>
    <col min="8" max="8" width="6.140625" style="2" customWidth="1"/>
    <col min="9" max="9" width="10.140625" style="2" customWidth="1"/>
    <col min="10" max="10" width="9.5703125" style="2" customWidth="1"/>
    <col min="11" max="11" width="11.85546875" style="3" bestFit="1" customWidth="1"/>
    <col min="12" max="13" width="11.85546875" style="4" bestFit="1" customWidth="1"/>
    <col min="14" max="16384" width="10.42578125" style="2"/>
  </cols>
  <sheetData>
    <row r="1" spans="1:13" x14ac:dyDescent="0.2">
      <c r="A1" s="40" t="s">
        <v>32</v>
      </c>
      <c r="B1" s="40"/>
      <c r="C1" s="40"/>
      <c r="D1" s="40"/>
      <c r="E1" s="40"/>
      <c r="F1" s="40"/>
      <c r="G1" s="40"/>
      <c r="H1" s="40"/>
      <c r="I1" s="40"/>
      <c r="J1" s="40"/>
      <c r="K1" s="40"/>
      <c r="L1" s="40"/>
      <c r="M1" s="40"/>
    </row>
    <row r="2" spans="1:13" ht="48.75" customHeight="1" x14ac:dyDescent="0.2">
      <c r="A2" s="45" t="s">
        <v>31</v>
      </c>
      <c r="B2" s="45"/>
      <c r="C2" s="45"/>
      <c r="D2" s="45"/>
      <c r="E2" s="45"/>
      <c r="F2" s="45"/>
      <c r="G2" s="45"/>
      <c r="H2" s="45"/>
      <c r="I2" s="45"/>
      <c r="J2" s="45"/>
      <c r="K2" s="45"/>
      <c r="L2" s="45"/>
      <c r="M2" s="45"/>
    </row>
    <row r="3" spans="1:13" ht="11.25" customHeight="1" x14ac:dyDescent="0.2">
      <c r="A3" s="46" t="s">
        <v>21</v>
      </c>
      <c r="B3" s="46"/>
      <c r="C3" s="46"/>
      <c r="D3" s="46"/>
      <c r="E3" s="46"/>
      <c r="F3" s="46"/>
      <c r="G3" s="46"/>
      <c r="H3" s="46"/>
      <c r="I3" s="46"/>
      <c r="J3" s="46"/>
      <c r="K3" s="46"/>
      <c r="L3" s="46"/>
      <c r="M3" s="46"/>
    </row>
    <row r="4" spans="1:13" ht="23.25" customHeight="1" x14ac:dyDescent="0.2">
      <c r="A4" s="45" t="s">
        <v>25</v>
      </c>
      <c r="B4" s="45"/>
      <c r="C4" s="45"/>
      <c r="D4" s="45"/>
      <c r="E4" s="45"/>
      <c r="F4" s="45"/>
      <c r="G4" s="45"/>
      <c r="H4" s="45"/>
      <c r="I4" s="45"/>
      <c r="J4" s="45"/>
      <c r="K4" s="45"/>
      <c r="L4" s="45"/>
      <c r="M4" s="45"/>
    </row>
    <row r="5" spans="1:13" ht="22.5" customHeight="1" x14ac:dyDescent="0.2">
      <c r="A5" s="47" t="s">
        <v>133</v>
      </c>
      <c r="B5" s="47"/>
      <c r="C5" s="47"/>
      <c r="D5" s="47"/>
      <c r="E5" s="47"/>
      <c r="F5" s="47"/>
      <c r="G5" s="47"/>
      <c r="H5" s="47"/>
      <c r="I5" s="47"/>
      <c r="J5" s="47"/>
      <c r="K5" s="47"/>
      <c r="L5" s="47"/>
      <c r="M5" s="47"/>
    </row>
    <row r="6" spans="1:13" ht="11.25" customHeight="1" x14ac:dyDescent="0.2">
      <c r="A6" s="44" t="s">
        <v>134</v>
      </c>
      <c r="B6" s="44"/>
      <c r="C6" s="44"/>
      <c r="D6" s="44"/>
      <c r="E6" s="44"/>
      <c r="F6" s="44"/>
      <c r="G6" s="44"/>
      <c r="H6" s="44"/>
      <c r="I6" s="44"/>
      <c r="J6" s="44"/>
      <c r="K6" s="44"/>
      <c r="L6" s="44"/>
      <c r="M6" s="44"/>
    </row>
    <row r="7" spans="1:13" s="1" customFormat="1" ht="33.75" x14ac:dyDescent="0.2">
      <c r="A7" s="37" t="s">
        <v>2</v>
      </c>
      <c r="B7" s="37" t="s">
        <v>23</v>
      </c>
      <c r="C7" s="42" t="s">
        <v>22</v>
      </c>
      <c r="D7" s="38" t="s">
        <v>24</v>
      </c>
      <c r="E7" s="42" t="s">
        <v>4</v>
      </c>
      <c r="F7" s="43" t="s">
        <v>3</v>
      </c>
      <c r="G7" s="23" t="s">
        <v>14</v>
      </c>
      <c r="H7" s="20" t="s">
        <v>20</v>
      </c>
      <c r="I7" s="20" t="s">
        <v>17</v>
      </c>
      <c r="J7" s="20" t="s">
        <v>15</v>
      </c>
      <c r="K7" s="20" t="s">
        <v>8</v>
      </c>
      <c r="L7" s="20" t="s">
        <v>16</v>
      </c>
      <c r="M7" s="20" t="s">
        <v>5</v>
      </c>
    </row>
    <row r="8" spans="1:13" s="1" customFormat="1" ht="12.75" customHeight="1" x14ac:dyDescent="0.2">
      <c r="A8" s="37"/>
      <c r="B8" s="37"/>
      <c r="C8" s="42"/>
      <c r="D8" s="38"/>
      <c r="E8" s="42"/>
      <c r="F8" s="43"/>
      <c r="G8" s="23" t="s">
        <v>18</v>
      </c>
      <c r="H8" s="20" t="s">
        <v>19</v>
      </c>
      <c r="I8" s="20" t="s">
        <v>18</v>
      </c>
      <c r="J8" s="20" t="s">
        <v>18</v>
      </c>
      <c r="K8" s="20" t="s">
        <v>18</v>
      </c>
      <c r="L8" s="20" t="s">
        <v>18</v>
      </c>
      <c r="M8" s="20" t="s">
        <v>18</v>
      </c>
    </row>
    <row r="9" spans="1:13" s="1" customFormat="1" x14ac:dyDescent="0.2">
      <c r="A9" s="18">
        <v>1</v>
      </c>
      <c r="B9" s="19">
        <v>2</v>
      </c>
      <c r="C9" s="19">
        <v>3</v>
      </c>
      <c r="D9" s="25">
        <v>4</v>
      </c>
      <c r="E9" s="20">
        <v>5</v>
      </c>
      <c r="F9" s="20">
        <v>6</v>
      </c>
      <c r="G9" s="23">
        <v>7</v>
      </c>
      <c r="H9" s="20">
        <v>8</v>
      </c>
      <c r="I9" s="20">
        <v>9</v>
      </c>
      <c r="J9" s="20">
        <v>10</v>
      </c>
      <c r="K9" s="20">
        <v>11</v>
      </c>
      <c r="L9" s="20">
        <v>12</v>
      </c>
      <c r="M9" s="20">
        <v>13</v>
      </c>
    </row>
    <row r="10" spans="1:13" s="5" customFormat="1" ht="38.25" x14ac:dyDescent="0.2">
      <c r="A10" s="30">
        <v>1</v>
      </c>
      <c r="B10" s="30" t="s">
        <v>33</v>
      </c>
      <c r="C10" s="31" t="s">
        <v>71</v>
      </c>
      <c r="D10" s="26"/>
      <c r="E10" s="24" t="s">
        <v>130</v>
      </c>
      <c r="F10" s="27">
        <v>620</v>
      </c>
      <c r="G10" s="32"/>
      <c r="H10" s="28">
        <v>5</v>
      </c>
      <c r="I10" s="21">
        <f>ROUND(G10*H10/100,2)</f>
        <v>0</v>
      </c>
      <c r="J10" s="21">
        <f>G10+I10</f>
        <v>0</v>
      </c>
      <c r="K10" s="21">
        <f>F10*G10</f>
        <v>0</v>
      </c>
      <c r="L10" s="22">
        <f>F10*I10</f>
        <v>0</v>
      </c>
      <c r="M10" s="22">
        <f>J10*F10</f>
        <v>0</v>
      </c>
    </row>
    <row r="11" spans="1:13" s="5" customFormat="1" ht="89.25" x14ac:dyDescent="0.2">
      <c r="A11" s="30">
        <v>2</v>
      </c>
      <c r="B11" s="30" t="s">
        <v>34</v>
      </c>
      <c r="C11" s="31" t="s">
        <v>72</v>
      </c>
      <c r="D11" s="26"/>
      <c r="E11" s="24" t="s">
        <v>1</v>
      </c>
      <c r="F11" s="27">
        <v>2140</v>
      </c>
      <c r="G11" s="32"/>
      <c r="H11" s="28">
        <v>5</v>
      </c>
      <c r="I11" s="21">
        <f t="shared" ref="I11:I68" si="0">ROUND(G11*H11/100,2)</f>
        <v>0</v>
      </c>
      <c r="J11" s="21">
        <f t="shared" ref="J11:J68" si="1">G11+I11</f>
        <v>0</v>
      </c>
      <c r="K11" s="21">
        <f t="shared" ref="K11:K68" si="2">F11*G11</f>
        <v>0</v>
      </c>
      <c r="L11" s="22">
        <f t="shared" ref="L11:L68" si="3">F11*I11</f>
        <v>0</v>
      </c>
      <c r="M11" s="22">
        <f t="shared" ref="M11:M68" si="4">J11*F11</f>
        <v>0</v>
      </c>
    </row>
    <row r="12" spans="1:13" s="5" customFormat="1" ht="89.25" x14ac:dyDescent="0.2">
      <c r="A12" s="30">
        <v>3</v>
      </c>
      <c r="B12" s="30" t="s">
        <v>34</v>
      </c>
      <c r="C12" s="31" t="s">
        <v>73</v>
      </c>
      <c r="D12" s="26"/>
      <c r="E12" s="24" t="s">
        <v>1</v>
      </c>
      <c r="F12" s="27">
        <v>380</v>
      </c>
      <c r="G12" s="32"/>
      <c r="H12" s="28">
        <v>5</v>
      </c>
      <c r="I12" s="21">
        <f t="shared" si="0"/>
        <v>0</v>
      </c>
      <c r="J12" s="21">
        <f t="shared" si="1"/>
        <v>0</v>
      </c>
      <c r="K12" s="21">
        <f t="shared" si="2"/>
        <v>0</v>
      </c>
      <c r="L12" s="22">
        <f t="shared" si="3"/>
        <v>0</v>
      </c>
      <c r="M12" s="22">
        <f t="shared" si="4"/>
        <v>0</v>
      </c>
    </row>
    <row r="13" spans="1:13" s="5" customFormat="1" ht="89.25" x14ac:dyDescent="0.2">
      <c r="A13" s="30">
        <v>4</v>
      </c>
      <c r="B13" s="30" t="s">
        <v>35</v>
      </c>
      <c r="C13" s="31" t="s">
        <v>74</v>
      </c>
      <c r="D13" s="26"/>
      <c r="E13" s="24" t="s">
        <v>1</v>
      </c>
      <c r="F13" s="27">
        <v>3800</v>
      </c>
      <c r="G13" s="32"/>
      <c r="H13" s="28">
        <v>5</v>
      </c>
      <c r="I13" s="21">
        <f t="shared" si="0"/>
        <v>0</v>
      </c>
      <c r="J13" s="21">
        <f t="shared" si="1"/>
        <v>0</v>
      </c>
      <c r="K13" s="21">
        <f t="shared" si="2"/>
        <v>0</v>
      </c>
      <c r="L13" s="22">
        <f t="shared" si="3"/>
        <v>0</v>
      </c>
      <c r="M13" s="22">
        <f t="shared" si="4"/>
        <v>0</v>
      </c>
    </row>
    <row r="14" spans="1:13" s="5" customFormat="1" ht="63.75" x14ac:dyDescent="0.2">
      <c r="A14" s="30">
        <v>5</v>
      </c>
      <c r="B14" s="30" t="s">
        <v>36</v>
      </c>
      <c r="C14" s="31" t="s">
        <v>75</v>
      </c>
      <c r="D14" s="26"/>
      <c r="E14" s="24" t="s">
        <v>1</v>
      </c>
      <c r="F14" s="27">
        <v>650</v>
      </c>
      <c r="G14" s="32"/>
      <c r="H14" s="28">
        <v>5</v>
      </c>
      <c r="I14" s="21">
        <f t="shared" si="0"/>
        <v>0</v>
      </c>
      <c r="J14" s="21">
        <f t="shared" si="1"/>
        <v>0</v>
      </c>
      <c r="K14" s="21">
        <f t="shared" si="2"/>
        <v>0</v>
      </c>
      <c r="L14" s="22">
        <f t="shared" si="3"/>
        <v>0</v>
      </c>
      <c r="M14" s="22">
        <f t="shared" si="4"/>
        <v>0</v>
      </c>
    </row>
    <row r="15" spans="1:13" s="5" customFormat="1" ht="25.5" x14ac:dyDescent="0.2">
      <c r="A15" s="30">
        <v>6</v>
      </c>
      <c r="B15" s="30" t="s">
        <v>37</v>
      </c>
      <c r="C15" s="31" t="s">
        <v>76</v>
      </c>
      <c r="D15" s="26"/>
      <c r="E15" s="24" t="s">
        <v>0</v>
      </c>
      <c r="F15" s="27">
        <v>1200</v>
      </c>
      <c r="G15" s="32"/>
      <c r="H15" s="28">
        <v>5</v>
      </c>
      <c r="I15" s="21">
        <f t="shared" si="0"/>
        <v>0</v>
      </c>
      <c r="J15" s="21">
        <f t="shared" si="1"/>
        <v>0</v>
      </c>
      <c r="K15" s="21">
        <f t="shared" si="2"/>
        <v>0</v>
      </c>
      <c r="L15" s="22">
        <f t="shared" si="3"/>
        <v>0</v>
      </c>
      <c r="M15" s="22">
        <f t="shared" si="4"/>
        <v>0</v>
      </c>
    </row>
    <row r="16" spans="1:13" s="5" customFormat="1" ht="25.5" x14ac:dyDescent="0.2">
      <c r="A16" s="30">
        <v>7</v>
      </c>
      <c r="B16" s="30" t="s">
        <v>37</v>
      </c>
      <c r="C16" s="31" t="s">
        <v>77</v>
      </c>
      <c r="D16" s="26"/>
      <c r="E16" s="24" t="s">
        <v>0</v>
      </c>
      <c r="F16" s="27">
        <v>30</v>
      </c>
      <c r="G16" s="32"/>
      <c r="H16" s="28">
        <v>5</v>
      </c>
      <c r="I16" s="21">
        <f t="shared" si="0"/>
        <v>0</v>
      </c>
      <c r="J16" s="21">
        <f t="shared" si="1"/>
        <v>0</v>
      </c>
      <c r="K16" s="21">
        <f t="shared" si="2"/>
        <v>0</v>
      </c>
      <c r="L16" s="22">
        <f t="shared" si="3"/>
        <v>0</v>
      </c>
      <c r="M16" s="22">
        <f t="shared" si="4"/>
        <v>0</v>
      </c>
    </row>
    <row r="17" spans="1:13" s="5" customFormat="1" ht="25.5" x14ac:dyDescent="0.2">
      <c r="A17" s="30">
        <v>8</v>
      </c>
      <c r="B17" s="30" t="s">
        <v>38</v>
      </c>
      <c r="C17" s="31" t="s">
        <v>78</v>
      </c>
      <c r="D17" s="26"/>
      <c r="E17" s="24" t="s">
        <v>0</v>
      </c>
      <c r="F17" s="27">
        <v>120</v>
      </c>
      <c r="G17" s="32"/>
      <c r="H17" s="28">
        <v>5</v>
      </c>
      <c r="I17" s="21">
        <f t="shared" si="0"/>
        <v>0</v>
      </c>
      <c r="J17" s="21">
        <f t="shared" si="1"/>
        <v>0</v>
      </c>
      <c r="K17" s="21">
        <f t="shared" si="2"/>
        <v>0</v>
      </c>
      <c r="L17" s="22">
        <f t="shared" si="3"/>
        <v>0</v>
      </c>
      <c r="M17" s="22">
        <f t="shared" si="4"/>
        <v>0</v>
      </c>
    </row>
    <row r="18" spans="1:13" s="5" customFormat="1" ht="25.5" x14ac:dyDescent="0.2">
      <c r="A18" s="30">
        <v>9</v>
      </c>
      <c r="B18" s="30" t="s">
        <v>39</v>
      </c>
      <c r="C18" s="31" t="s">
        <v>79</v>
      </c>
      <c r="D18" s="26"/>
      <c r="E18" s="24" t="s">
        <v>0</v>
      </c>
      <c r="F18" s="27">
        <v>1500</v>
      </c>
      <c r="G18" s="32"/>
      <c r="H18" s="28">
        <v>5</v>
      </c>
      <c r="I18" s="21">
        <f t="shared" si="0"/>
        <v>0</v>
      </c>
      <c r="J18" s="21">
        <f t="shared" si="1"/>
        <v>0</v>
      </c>
      <c r="K18" s="21">
        <f t="shared" si="2"/>
        <v>0</v>
      </c>
      <c r="L18" s="22">
        <f t="shared" si="3"/>
        <v>0</v>
      </c>
      <c r="M18" s="22">
        <f t="shared" si="4"/>
        <v>0</v>
      </c>
    </row>
    <row r="19" spans="1:13" s="5" customFormat="1" ht="15" x14ac:dyDescent="0.2">
      <c r="A19" s="30">
        <v>10</v>
      </c>
      <c r="B19" s="30" t="s">
        <v>40</v>
      </c>
      <c r="C19" s="31" t="s">
        <v>80</v>
      </c>
      <c r="D19" s="26"/>
      <c r="E19" s="24" t="s">
        <v>0</v>
      </c>
      <c r="F19" s="27">
        <v>1500</v>
      </c>
      <c r="G19" s="32"/>
      <c r="H19" s="28">
        <v>5</v>
      </c>
      <c r="I19" s="21">
        <f t="shared" si="0"/>
        <v>0</v>
      </c>
      <c r="J19" s="21">
        <f t="shared" si="1"/>
        <v>0</v>
      </c>
      <c r="K19" s="21">
        <f t="shared" si="2"/>
        <v>0</v>
      </c>
      <c r="L19" s="22">
        <f t="shared" si="3"/>
        <v>0</v>
      </c>
      <c r="M19" s="22">
        <f t="shared" si="4"/>
        <v>0</v>
      </c>
    </row>
    <row r="20" spans="1:13" s="5" customFormat="1" ht="15" x14ac:dyDescent="0.2">
      <c r="A20" s="30">
        <v>11</v>
      </c>
      <c r="B20" s="30" t="s">
        <v>41</v>
      </c>
      <c r="C20" s="31" t="s">
        <v>81</v>
      </c>
      <c r="D20" s="26"/>
      <c r="E20" s="24" t="s">
        <v>0</v>
      </c>
      <c r="F20" s="27">
        <v>1500</v>
      </c>
      <c r="G20" s="32"/>
      <c r="H20" s="28">
        <v>5</v>
      </c>
      <c r="I20" s="21">
        <f t="shared" si="0"/>
        <v>0</v>
      </c>
      <c r="J20" s="21">
        <f t="shared" si="1"/>
        <v>0</v>
      </c>
      <c r="K20" s="21">
        <f t="shared" si="2"/>
        <v>0</v>
      </c>
      <c r="L20" s="22">
        <f t="shared" si="3"/>
        <v>0</v>
      </c>
      <c r="M20" s="22">
        <f t="shared" si="4"/>
        <v>0</v>
      </c>
    </row>
    <row r="21" spans="1:13" s="5" customFormat="1" ht="15" x14ac:dyDescent="0.2">
      <c r="A21" s="30">
        <v>12</v>
      </c>
      <c r="B21" s="30" t="s">
        <v>42</v>
      </c>
      <c r="C21" s="31" t="s">
        <v>82</v>
      </c>
      <c r="D21" s="26"/>
      <c r="E21" s="24" t="s">
        <v>131</v>
      </c>
      <c r="F21" s="27">
        <v>460</v>
      </c>
      <c r="G21" s="32"/>
      <c r="H21" s="28">
        <v>5</v>
      </c>
      <c r="I21" s="21">
        <f t="shared" si="0"/>
        <v>0</v>
      </c>
      <c r="J21" s="21">
        <f t="shared" si="1"/>
        <v>0</v>
      </c>
      <c r="K21" s="21">
        <f t="shared" si="2"/>
        <v>0</v>
      </c>
      <c r="L21" s="22">
        <f t="shared" si="3"/>
        <v>0</v>
      </c>
      <c r="M21" s="22">
        <f t="shared" si="4"/>
        <v>0</v>
      </c>
    </row>
    <row r="22" spans="1:13" s="5" customFormat="1" ht="15" x14ac:dyDescent="0.2">
      <c r="A22" s="30">
        <v>13</v>
      </c>
      <c r="B22" s="30" t="s">
        <v>43</v>
      </c>
      <c r="C22" s="31" t="s">
        <v>83</v>
      </c>
      <c r="D22" s="26"/>
      <c r="E22" s="24" t="s">
        <v>1</v>
      </c>
      <c r="F22" s="27">
        <v>520</v>
      </c>
      <c r="G22" s="32"/>
      <c r="H22" s="28">
        <v>5</v>
      </c>
      <c r="I22" s="21">
        <f t="shared" si="0"/>
        <v>0</v>
      </c>
      <c r="J22" s="21">
        <f t="shared" si="1"/>
        <v>0</v>
      </c>
      <c r="K22" s="21">
        <f t="shared" si="2"/>
        <v>0</v>
      </c>
      <c r="L22" s="22">
        <f t="shared" si="3"/>
        <v>0</v>
      </c>
      <c r="M22" s="22">
        <f t="shared" si="4"/>
        <v>0</v>
      </c>
    </row>
    <row r="23" spans="1:13" s="5" customFormat="1" ht="15" x14ac:dyDescent="0.2">
      <c r="A23" s="30">
        <v>14</v>
      </c>
      <c r="B23" s="30" t="s">
        <v>44</v>
      </c>
      <c r="C23" s="31" t="s">
        <v>84</v>
      </c>
      <c r="D23" s="26"/>
      <c r="E23" s="24" t="s">
        <v>1</v>
      </c>
      <c r="F23" s="27">
        <v>1760</v>
      </c>
      <c r="G23" s="32"/>
      <c r="H23" s="28">
        <v>5</v>
      </c>
      <c r="I23" s="21">
        <f t="shared" si="0"/>
        <v>0</v>
      </c>
      <c r="J23" s="21">
        <f t="shared" si="1"/>
        <v>0</v>
      </c>
      <c r="K23" s="21">
        <f t="shared" si="2"/>
        <v>0</v>
      </c>
      <c r="L23" s="22">
        <f t="shared" si="3"/>
        <v>0</v>
      </c>
      <c r="M23" s="22">
        <f t="shared" si="4"/>
        <v>0</v>
      </c>
    </row>
    <row r="24" spans="1:13" s="5" customFormat="1" ht="25.5" x14ac:dyDescent="0.2">
      <c r="A24" s="30">
        <v>15</v>
      </c>
      <c r="B24" s="30" t="s">
        <v>45</v>
      </c>
      <c r="C24" s="31" t="s">
        <v>85</v>
      </c>
      <c r="D24" s="26"/>
      <c r="E24" s="24" t="s">
        <v>1</v>
      </c>
      <c r="F24" s="27">
        <v>50</v>
      </c>
      <c r="G24" s="32"/>
      <c r="H24" s="28">
        <v>5</v>
      </c>
      <c r="I24" s="21">
        <f t="shared" si="0"/>
        <v>0</v>
      </c>
      <c r="J24" s="21">
        <f t="shared" si="1"/>
        <v>0</v>
      </c>
      <c r="K24" s="21">
        <f t="shared" si="2"/>
        <v>0</v>
      </c>
      <c r="L24" s="22">
        <f t="shared" si="3"/>
        <v>0</v>
      </c>
      <c r="M24" s="22">
        <f t="shared" si="4"/>
        <v>0</v>
      </c>
    </row>
    <row r="25" spans="1:13" s="5" customFormat="1" ht="15" x14ac:dyDescent="0.2">
      <c r="A25" s="30">
        <v>16</v>
      </c>
      <c r="B25" s="30" t="s">
        <v>46</v>
      </c>
      <c r="C25" s="31" t="s">
        <v>86</v>
      </c>
      <c r="D25" s="26"/>
      <c r="E25" s="24" t="s">
        <v>1</v>
      </c>
      <c r="F25" s="27">
        <v>620</v>
      </c>
      <c r="G25" s="32"/>
      <c r="H25" s="28">
        <v>5</v>
      </c>
      <c r="I25" s="21">
        <f t="shared" si="0"/>
        <v>0</v>
      </c>
      <c r="J25" s="21">
        <f t="shared" si="1"/>
        <v>0</v>
      </c>
      <c r="K25" s="21">
        <f t="shared" si="2"/>
        <v>0</v>
      </c>
      <c r="L25" s="22">
        <f t="shared" si="3"/>
        <v>0</v>
      </c>
      <c r="M25" s="22">
        <f t="shared" si="4"/>
        <v>0</v>
      </c>
    </row>
    <row r="26" spans="1:13" s="5" customFormat="1" ht="15" x14ac:dyDescent="0.2">
      <c r="A26" s="30">
        <v>17</v>
      </c>
      <c r="B26" s="30" t="s">
        <v>46</v>
      </c>
      <c r="C26" s="31" t="s">
        <v>87</v>
      </c>
      <c r="D26" s="26"/>
      <c r="E26" s="24" t="s">
        <v>1</v>
      </c>
      <c r="F26" s="27">
        <v>200</v>
      </c>
      <c r="G26" s="32"/>
      <c r="H26" s="28">
        <v>5</v>
      </c>
      <c r="I26" s="21">
        <f t="shared" si="0"/>
        <v>0</v>
      </c>
      <c r="J26" s="21">
        <f t="shared" si="1"/>
        <v>0</v>
      </c>
      <c r="K26" s="21">
        <f t="shared" si="2"/>
        <v>0</v>
      </c>
      <c r="L26" s="22">
        <f t="shared" si="3"/>
        <v>0</v>
      </c>
      <c r="M26" s="22">
        <f t="shared" si="4"/>
        <v>0</v>
      </c>
    </row>
    <row r="27" spans="1:13" s="5" customFormat="1" ht="15" x14ac:dyDescent="0.2">
      <c r="A27" s="30">
        <v>18</v>
      </c>
      <c r="B27" s="30" t="s">
        <v>47</v>
      </c>
      <c r="C27" s="31" t="s">
        <v>88</v>
      </c>
      <c r="D27" s="26"/>
      <c r="E27" s="24" t="s">
        <v>0</v>
      </c>
      <c r="F27" s="27">
        <v>4500</v>
      </c>
      <c r="G27" s="32"/>
      <c r="H27" s="28">
        <v>5</v>
      </c>
      <c r="I27" s="21">
        <f t="shared" si="0"/>
        <v>0</v>
      </c>
      <c r="J27" s="21">
        <f t="shared" si="1"/>
        <v>0</v>
      </c>
      <c r="K27" s="21">
        <f t="shared" si="2"/>
        <v>0</v>
      </c>
      <c r="L27" s="22">
        <f t="shared" si="3"/>
        <v>0</v>
      </c>
      <c r="M27" s="22">
        <f t="shared" si="4"/>
        <v>0</v>
      </c>
    </row>
    <row r="28" spans="1:13" s="5" customFormat="1" ht="15" x14ac:dyDescent="0.2">
      <c r="A28" s="30">
        <v>19</v>
      </c>
      <c r="B28" s="30" t="s">
        <v>47</v>
      </c>
      <c r="C28" s="31" t="s">
        <v>89</v>
      </c>
      <c r="D28" s="26"/>
      <c r="E28" s="24" t="s">
        <v>0</v>
      </c>
      <c r="F28" s="27">
        <v>480</v>
      </c>
      <c r="G28" s="32"/>
      <c r="H28" s="28">
        <v>5</v>
      </c>
      <c r="I28" s="21">
        <f t="shared" si="0"/>
        <v>0</v>
      </c>
      <c r="J28" s="21">
        <f t="shared" si="1"/>
        <v>0</v>
      </c>
      <c r="K28" s="21">
        <f t="shared" si="2"/>
        <v>0</v>
      </c>
      <c r="L28" s="22">
        <f t="shared" si="3"/>
        <v>0</v>
      </c>
      <c r="M28" s="22">
        <f t="shared" si="4"/>
        <v>0</v>
      </c>
    </row>
    <row r="29" spans="1:13" s="5" customFormat="1" ht="25.5" x14ac:dyDescent="0.2">
      <c r="A29" s="30">
        <v>20</v>
      </c>
      <c r="B29" s="30" t="s">
        <v>48</v>
      </c>
      <c r="C29" s="31" t="s">
        <v>90</v>
      </c>
      <c r="D29" s="26"/>
      <c r="E29" s="24" t="s">
        <v>1</v>
      </c>
      <c r="F29" s="27">
        <v>240</v>
      </c>
      <c r="G29" s="32"/>
      <c r="H29" s="28">
        <v>5</v>
      </c>
      <c r="I29" s="21">
        <f t="shared" si="0"/>
        <v>0</v>
      </c>
      <c r="J29" s="21">
        <f t="shared" si="1"/>
        <v>0</v>
      </c>
      <c r="K29" s="21">
        <f t="shared" si="2"/>
        <v>0</v>
      </c>
      <c r="L29" s="22">
        <f t="shared" si="3"/>
        <v>0</v>
      </c>
      <c r="M29" s="22">
        <f t="shared" si="4"/>
        <v>0</v>
      </c>
    </row>
    <row r="30" spans="1:13" s="5" customFormat="1" ht="15" x14ac:dyDescent="0.2">
      <c r="A30" s="30">
        <v>21</v>
      </c>
      <c r="B30" s="30" t="s">
        <v>49</v>
      </c>
      <c r="C30" s="31" t="s">
        <v>91</v>
      </c>
      <c r="D30" s="26"/>
      <c r="E30" s="24" t="s">
        <v>1</v>
      </c>
      <c r="F30" s="27">
        <v>1030</v>
      </c>
      <c r="G30" s="32"/>
      <c r="H30" s="28">
        <v>5</v>
      </c>
      <c r="I30" s="21">
        <f t="shared" si="0"/>
        <v>0</v>
      </c>
      <c r="J30" s="21">
        <f t="shared" si="1"/>
        <v>0</v>
      </c>
      <c r="K30" s="21">
        <f t="shared" si="2"/>
        <v>0</v>
      </c>
      <c r="L30" s="22">
        <f t="shared" si="3"/>
        <v>0</v>
      </c>
      <c r="M30" s="22">
        <f t="shared" si="4"/>
        <v>0</v>
      </c>
    </row>
    <row r="31" spans="1:13" s="5" customFormat="1" ht="15" x14ac:dyDescent="0.2">
      <c r="A31" s="30">
        <v>22</v>
      </c>
      <c r="B31" s="30" t="s">
        <v>50</v>
      </c>
      <c r="C31" s="31" t="s">
        <v>92</v>
      </c>
      <c r="D31" s="26"/>
      <c r="E31" s="24" t="s">
        <v>130</v>
      </c>
      <c r="F31" s="27">
        <v>810</v>
      </c>
      <c r="G31" s="32"/>
      <c r="H31" s="28">
        <v>5</v>
      </c>
      <c r="I31" s="21">
        <f t="shared" si="0"/>
        <v>0</v>
      </c>
      <c r="J31" s="21">
        <f t="shared" si="1"/>
        <v>0</v>
      </c>
      <c r="K31" s="21">
        <f t="shared" si="2"/>
        <v>0</v>
      </c>
      <c r="L31" s="22">
        <f t="shared" si="3"/>
        <v>0</v>
      </c>
      <c r="M31" s="22">
        <f t="shared" si="4"/>
        <v>0</v>
      </c>
    </row>
    <row r="32" spans="1:13" s="5" customFormat="1" ht="15" x14ac:dyDescent="0.2">
      <c r="A32" s="30">
        <v>23</v>
      </c>
      <c r="B32" s="30" t="s">
        <v>50</v>
      </c>
      <c r="C32" s="31" t="s">
        <v>93</v>
      </c>
      <c r="D32" s="26"/>
      <c r="E32" s="24" t="s">
        <v>0</v>
      </c>
      <c r="F32" s="27">
        <v>620</v>
      </c>
      <c r="G32" s="32"/>
      <c r="H32" s="28">
        <v>5</v>
      </c>
      <c r="I32" s="21">
        <f t="shared" si="0"/>
        <v>0</v>
      </c>
      <c r="J32" s="21">
        <f t="shared" si="1"/>
        <v>0</v>
      </c>
      <c r="K32" s="21">
        <f t="shared" si="2"/>
        <v>0</v>
      </c>
      <c r="L32" s="22">
        <f t="shared" si="3"/>
        <v>0</v>
      </c>
      <c r="M32" s="22">
        <f t="shared" si="4"/>
        <v>0</v>
      </c>
    </row>
    <row r="33" spans="1:13" s="5" customFormat="1" ht="15" x14ac:dyDescent="0.2">
      <c r="A33" s="30">
        <v>24</v>
      </c>
      <c r="B33" s="30" t="s">
        <v>50</v>
      </c>
      <c r="C33" s="31" t="s">
        <v>94</v>
      </c>
      <c r="D33" s="26"/>
      <c r="E33" s="24" t="s">
        <v>0</v>
      </c>
      <c r="F33" s="27">
        <v>7360</v>
      </c>
      <c r="G33" s="32"/>
      <c r="H33" s="28">
        <v>5</v>
      </c>
      <c r="I33" s="21">
        <f t="shared" si="0"/>
        <v>0</v>
      </c>
      <c r="J33" s="21">
        <f t="shared" si="1"/>
        <v>0</v>
      </c>
      <c r="K33" s="21">
        <f t="shared" si="2"/>
        <v>0</v>
      </c>
      <c r="L33" s="22">
        <f t="shared" si="3"/>
        <v>0</v>
      </c>
      <c r="M33" s="22">
        <f t="shared" si="4"/>
        <v>0</v>
      </c>
    </row>
    <row r="34" spans="1:13" s="5" customFormat="1" ht="25.5" x14ac:dyDescent="0.2">
      <c r="A34" s="30">
        <v>25</v>
      </c>
      <c r="B34" s="30" t="s">
        <v>50</v>
      </c>
      <c r="C34" s="31" t="s">
        <v>95</v>
      </c>
      <c r="D34" s="26"/>
      <c r="E34" s="24" t="s">
        <v>0</v>
      </c>
      <c r="F34" s="27">
        <v>16000</v>
      </c>
      <c r="G34" s="32"/>
      <c r="H34" s="28">
        <v>5</v>
      </c>
      <c r="I34" s="21">
        <f t="shared" si="0"/>
        <v>0</v>
      </c>
      <c r="J34" s="21">
        <f t="shared" si="1"/>
        <v>0</v>
      </c>
      <c r="K34" s="21">
        <f t="shared" si="2"/>
        <v>0</v>
      </c>
      <c r="L34" s="22">
        <f t="shared" si="3"/>
        <v>0</v>
      </c>
      <c r="M34" s="22">
        <f t="shared" si="4"/>
        <v>0</v>
      </c>
    </row>
    <row r="35" spans="1:13" s="5" customFormat="1" ht="15" x14ac:dyDescent="0.2">
      <c r="A35" s="30">
        <v>26</v>
      </c>
      <c r="B35" s="30" t="s">
        <v>51</v>
      </c>
      <c r="C35" s="31" t="s">
        <v>96</v>
      </c>
      <c r="D35" s="26"/>
      <c r="E35" s="24" t="s">
        <v>0</v>
      </c>
      <c r="F35" s="27">
        <v>140</v>
      </c>
      <c r="G35" s="32"/>
      <c r="H35" s="28">
        <v>23</v>
      </c>
      <c r="I35" s="21">
        <f t="shared" si="0"/>
        <v>0</v>
      </c>
      <c r="J35" s="21">
        <f t="shared" si="1"/>
        <v>0</v>
      </c>
      <c r="K35" s="21">
        <f t="shared" si="2"/>
        <v>0</v>
      </c>
      <c r="L35" s="22">
        <f t="shared" si="3"/>
        <v>0</v>
      </c>
      <c r="M35" s="22">
        <f t="shared" si="4"/>
        <v>0</v>
      </c>
    </row>
    <row r="36" spans="1:13" s="5" customFormat="1" ht="15" x14ac:dyDescent="0.2">
      <c r="A36" s="30">
        <v>27</v>
      </c>
      <c r="B36" s="30" t="s">
        <v>52</v>
      </c>
      <c r="C36" s="31" t="s">
        <v>97</v>
      </c>
      <c r="D36" s="26"/>
      <c r="E36" s="24" t="s">
        <v>1</v>
      </c>
      <c r="F36" s="27">
        <v>4280</v>
      </c>
      <c r="G36" s="32"/>
      <c r="H36" s="28">
        <v>8</v>
      </c>
      <c r="I36" s="21">
        <f t="shared" si="0"/>
        <v>0</v>
      </c>
      <c r="J36" s="21">
        <f t="shared" si="1"/>
        <v>0</v>
      </c>
      <c r="K36" s="21">
        <f t="shared" si="2"/>
        <v>0</v>
      </c>
      <c r="L36" s="22">
        <f t="shared" si="3"/>
        <v>0</v>
      </c>
      <c r="M36" s="22">
        <f t="shared" si="4"/>
        <v>0</v>
      </c>
    </row>
    <row r="37" spans="1:13" s="5" customFormat="1" ht="25.5" x14ac:dyDescent="0.2">
      <c r="A37" s="30">
        <v>28</v>
      </c>
      <c r="B37" s="30" t="s">
        <v>53</v>
      </c>
      <c r="C37" s="31" t="s">
        <v>98</v>
      </c>
      <c r="D37" s="26"/>
      <c r="E37" s="24" t="s">
        <v>0</v>
      </c>
      <c r="F37" s="27">
        <v>620</v>
      </c>
      <c r="G37" s="32"/>
      <c r="H37" s="28">
        <v>5</v>
      </c>
      <c r="I37" s="21">
        <f t="shared" si="0"/>
        <v>0</v>
      </c>
      <c r="J37" s="21">
        <f t="shared" si="1"/>
        <v>0</v>
      </c>
      <c r="K37" s="21">
        <f t="shared" si="2"/>
        <v>0</v>
      </c>
      <c r="L37" s="22">
        <f t="shared" si="3"/>
        <v>0</v>
      </c>
      <c r="M37" s="22">
        <f t="shared" si="4"/>
        <v>0</v>
      </c>
    </row>
    <row r="38" spans="1:13" s="5" customFormat="1" ht="15" x14ac:dyDescent="0.2">
      <c r="A38" s="30">
        <v>29</v>
      </c>
      <c r="B38" s="30" t="s">
        <v>54</v>
      </c>
      <c r="C38" s="31" t="s">
        <v>99</v>
      </c>
      <c r="D38" s="26"/>
      <c r="E38" s="24" t="s">
        <v>0</v>
      </c>
      <c r="F38" s="27">
        <v>50</v>
      </c>
      <c r="G38" s="32"/>
      <c r="H38" s="28">
        <v>23</v>
      </c>
      <c r="I38" s="21">
        <f t="shared" si="0"/>
        <v>0</v>
      </c>
      <c r="J38" s="21">
        <f t="shared" si="1"/>
        <v>0</v>
      </c>
      <c r="K38" s="21">
        <f t="shared" si="2"/>
        <v>0</v>
      </c>
      <c r="L38" s="22">
        <f t="shared" si="3"/>
        <v>0</v>
      </c>
      <c r="M38" s="22">
        <f t="shared" si="4"/>
        <v>0</v>
      </c>
    </row>
    <row r="39" spans="1:13" s="5" customFormat="1" ht="15" x14ac:dyDescent="0.2">
      <c r="A39" s="30">
        <v>30</v>
      </c>
      <c r="B39" s="30" t="s">
        <v>55</v>
      </c>
      <c r="C39" s="31" t="s">
        <v>100</v>
      </c>
      <c r="D39" s="26"/>
      <c r="E39" s="24" t="s">
        <v>0</v>
      </c>
      <c r="F39" s="27">
        <v>620</v>
      </c>
      <c r="G39" s="32"/>
      <c r="H39" s="28">
        <v>23</v>
      </c>
      <c r="I39" s="21">
        <f t="shared" si="0"/>
        <v>0</v>
      </c>
      <c r="J39" s="21">
        <f t="shared" si="1"/>
        <v>0</v>
      </c>
      <c r="K39" s="21">
        <f t="shared" si="2"/>
        <v>0</v>
      </c>
      <c r="L39" s="22">
        <f t="shared" si="3"/>
        <v>0</v>
      </c>
      <c r="M39" s="22">
        <f t="shared" si="4"/>
        <v>0</v>
      </c>
    </row>
    <row r="40" spans="1:13" s="5" customFormat="1" ht="25.5" x14ac:dyDescent="0.2">
      <c r="A40" s="30">
        <v>31</v>
      </c>
      <c r="B40" s="30" t="s">
        <v>56</v>
      </c>
      <c r="C40" s="31" t="s">
        <v>101</v>
      </c>
      <c r="D40" s="26"/>
      <c r="E40" s="24" t="s">
        <v>130</v>
      </c>
      <c r="F40" s="27">
        <v>30</v>
      </c>
      <c r="G40" s="32"/>
      <c r="H40" s="28">
        <v>5</v>
      </c>
      <c r="I40" s="21">
        <f t="shared" si="0"/>
        <v>0</v>
      </c>
      <c r="J40" s="21">
        <f t="shared" si="1"/>
        <v>0</v>
      </c>
      <c r="K40" s="21">
        <f t="shared" si="2"/>
        <v>0</v>
      </c>
      <c r="L40" s="22">
        <f t="shared" si="3"/>
        <v>0</v>
      </c>
      <c r="M40" s="22">
        <f t="shared" si="4"/>
        <v>0</v>
      </c>
    </row>
    <row r="41" spans="1:13" s="5" customFormat="1" ht="15" x14ac:dyDescent="0.2">
      <c r="A41" s="30">
        <v>32</v>
      </c>
      <c r="B41" s="30" t="s">
        <v>56</v>
      </c>
      <c r="C41" s="31" t="s">
        <v>102</v>
      </c>
      <c r="D41" s="26"/>
      <c r="E41" s="24" t="s">
        <v>1</v>
      </c>
      <c r="F41" s="27">
        <v>760</v>
      </c>
      <c r="G41" s="32"/>
      <c r="H41" s="28">
        <v>5</v>
      </c>
      <c r="I41" s="21">
        <f t="shared" si="0"/>
        <v>0</v>
      </c>
      <c r="J41" s="21">
        <f t="shared" si="1"/>
        <v>0</v>
      </c>
      <c r="K41" s="21">
        <f t="shared" si="2"/>
        <v>0</v>
      </c>
      <c r="L41" s="22">
        <f t="shared" si="3"/>
        <v>0</v>
      </c>
      <c r="M41" s="22">
        <f t="shared" si="4"/>
        <v>0</v>
      </c>
    </row>
    <row r="42" spans="1:13" s="5" customFormat="1" ht="25.5" x14ac:dyDescent="0.2">
      <c r="A42" s="30">
        <v>33</v>
      </c>
      <c r="B42" s="30" t="s">
        <v>56</v>
      </c>
      <c r="C42" s="31" t="s">
        <v>103</v>
      </c>
      <c r="D42" s="26"/>
      <c r="E42" s="24" t="s">
        <v>130</v>
      </c>
      <c r="F42" s="27">
        <v>90</v>
      </c>
      <c r="G42" s="32"/>
      <c r="H42" s="28">
        <v>5</v>
      </c>
      <c r="I42" s="21">
        <f t="shared" si="0"/>
        <v>0</v>
      </c>
      <c r="J42" s="21">
        <f t="shared" si="1"/>
        <v>0</v>
      </c>
      <c r="K42" s="21">
        <f t="shared" si="2"/>
        <v>0</v>
      </c>
      <c r="L42" s="22">
        <f t="shared" si="3"/>
        <v>0</v>
      </c>
      <c r="M42" s="22">
        <f t="shared" si="4"/>
        <v>0</v>
      </c>
    </row>
    <row r="43" spans="1:13" s="5" customFormat="1" ht="25.5" x14ac:dyDescent="0.2">
      <c r="A43" s="30">
        <v>34</v>
      </c>
      <c r="B43" s="30" t="s">
        <v>56</v>
      </c>
      <c r="C43" s="31" t="s">
        <v>104</v>
      </c>
      <c r="D43" s="26"/>
      <c r="E43" s="24" t="s">
        <v>1</v>
      </c>
      <c r="F43" s="27">
        <v>330</v>
      </c>
      <c r="G43" s="32"/>
      <c r="H43" s="28">
        <v>5</v>
      </c>
      <c r="I43" s="21">
        <f t="shared" si="0"/>
        <v>0</v>
      </c>
      <c r="J43" s="21">
        <f t="shared" si="1"/>
        <v>0</v>
      </c>
      <c r="K43" s="21">
        <f t="shared" si="2"/>
        <v>0</v>
      </c>
      <c r="L43" s="22">
        <f t="shared" si="3"/>
        <v>0</v>
      </c>
      <c r="M43" s="22">
        <f t="shared" si="4"/>
        <v>0</v>
      </c>
    </row>
    <row r="44" spans="1:13" s="5" customFormat="1" ht="25.5" x14ac:dyDescent="0.2">
      <c r="A44" s="30">
        <v>35</v>
      </c>
      <c r="B44" s="30" t="s">
        <v>56</v>
      </c>
      <c r="C44" s="31" t="s">
        <v>105</v>
      </c>
      <c r="D44" s="26"/>
      <c r="E44" s="24" t="s">
        <v>1</v>
      </c>
      <c r="F44" s="27">
        <v>1120</v>
      </c>
      <c r="G44" s="32"/>
      <c r="H44" s="28">
        <v>5</v>
      </c>
      <c r="I44" s="21">
        <f t="shared" si="0"/>
        <v>0</v>
      </c>
      <c r="J44" s="21">
        <f t="shared" si="1"/>
        <v>0</v>
      </c>
      <c r="K44" s="21">
        <f t="shared" si="2"/>
        <v>0</v>
      </c>
      <c r="L44" s="22">
        <f t="shared" si="3"/>
        <v>0</v>
      </c>
      <c r="M44" s="22">
        <f t="shared" si="4"/>
        <v>0</v>
      </c>
    </row>
    <row r="45" spans="1:13" s="5" customFormat="1" ht="15" x14ac:dyDescent="0.2">
      <c r="A45" s="30">
        <v>36</v>
      </c>
      <c r="B45" s="30" t="s">
        <v>57</v>
      </c>
      <c r="C45" s="31" t="s">
        <v>106</v>
      </c>
      <c r="D45" s="26"/>
      <c r="E45" s="24" t="s">
        <v>0</v>
      </c>
      <c r="F45" s="27">
        <v>330</v>
      </c>
      <c r="G45" s="32"/>
      <c r="H45" s="28">
        <v>8</v>
      </c>
      <c r="I45" s="21">
        <f t="shared" si="0"/>
        <v>0</v>
      </c>
      <c r="J45" s="21">
        <f t="shared" si="1"/>
        <v>0</v>
      </c>
      <c r="K45" s="21">
        <f t="shared" si="2"/>
        <v>0</v>
      </c>
      <c r="L45" s="22">
        <f t="shared" si="3"/>
        <v>0</v>
      </c>
      <c r="M45" s="22">
        <f t="shared" si="4"/>
        <v>0</v>
      </c>
    </row>
    <row r="46" spans="1:13" s="5" customFormat="1" ht="38.25" x14ac:dyDescent="0.2">
      <c r="A46" s="30">
        <v>37</v>
      </c>
      <c r="B46" s="30" t="s">
        <v>57</v>
      </c>
      <c r="C46" s="31" t="s">
        <v>107</v>
      </c>
      <c r="D46" s="26"/>
      <c r="E46" s="24" t="s">
        <v>1</v>
      </c>
      <c r="F46" s="27">
        <v>760</v>
      </c>
      <c r="G46" s="32"/>
      <c r="H46" s="28">
        <v>5</v>
      </c>
      <c r="I46" s="21">
        <f t="shared" si="0"/>
        <v>0</v>
      </c>
      <c r="J46" s="21">
        <f t="shared" si="1"/>
        <v>0</v>
      </c>
      <c r="K46" s="21">
        <f t="shared" si="2"/>
        <v>0</v>
      </c>
      <c r="L46" s="22">
        <f t="shared" si="3"/>
        <v>0</v>
      </c>
      <c r="M46" s="22">
        <f t="shared" si="4"/>
        <v>0</v>
      </c>
    </row>
    <row r="47" spans="1:13" s="5" customFormat="1" ht="15" x14ac:dyDescent="0.2">
      <c r="A47" s="30">
        <v>38</v>
      </c>
      <c r="B47" s="30" t="s">
        <v>58</v>
      </c>
      <c r="C47" s="31" t="s">
        <v>108</v>
      </c>
      <c r="D47" s="26"/>
      <c r="E47" s="24" t="s">
        <v>1</v>
      </c>
      <c r="F47" s="27">
        <v>290</v>
      </c>
      <c r="G47" s="32"/>
      <c r="H47" s="28">
        <v>23</v>
      </c>
      <c r="I47" s="21">
        <f t="shared" si="0"/>
        <v>0</v>
      </c>
      <c r="J47" s="21">
        <f t="shared" si="1"/>
        <v>0</v>
      </c>
      <c r="K47" s="21">
        <f t="shared" si="2"/>
        <v>0</v>
      </c>
      <c r="L47" s="22">
        <f t="shared" si="3"/>
        <v>0</v>
      </c>
      <c r="M47" s="22">
        <f t="shared" si="4"/>
        <v>0</v>
      </c>
    </row>
    <row r="48" spans="1:13" s="5" customFormat="1" ht="25.5" x14ac:dyDescent="0.2">
      <c r="A48" s="30">
        <v>39</v>
      </c>
      <c r="B48" s="30" t="s">
        <v>59</v>
      </c>
      <c r="C48" s="31" t="s">
        <v>109</v>
      </c>
      <c r="D48" s="26"/>
      <c r="E48" s="24" t="s">
        <v>132</v>
      </c>
      <c r="F48" s="27">
        <v>50</v>
      </c>
      <c r="G48" s="32"/>
      <c r="H48" s="28">
        <v>23</v>
      </c>
      <c r="I48" s="21">
        <f t="shared" si="0"/>
        <v>0</v>
      </c>
      <c r="J48" s="21">
        <f t="shared" si="1"/>
        <v>0</v>
      </c>
      <c r="K48" s="21">
        <f t="shared" si="2"/>
        <v>0</v>
      </c>
      <c r="L48" s="22">
        <f t="shared" si="3"/>
        <v>0</v>
      </c>
      <c r="M48" s="22">
        <f t="shared" si="4"/>
        <v>0</v>
      </c>
    </row>
    <row r="49" spans="1:13" s="5" customFormat="1" ht="63.75" x14ac:dyDescent="0.2">
      <c r="A49" s="30">
        <v>40</v>
      </c>
      <c r="B49" s="30" t="s">
        <v>60</v>
      </c>
      <c r="C49" s="31" t="s">
        <v>110</v>
      </c>
      <c r="D49" s="26"/>
      <c r="E49" s="24" t="s">
        <v>0</v>
      </c>
      <c r="F49" s="27">
        <v>500</v>
      </c>
      <c r="G49" s="32"/>
      <c r="H49" s="28">
        <v>8</v>
      </c>
      <c r="I49" s="21">
        <f t="shared" si="0"/>
        <v>0</v>
      </c>
      <c r="J49" s="21">
        <f t="shared" si="1"/>
        <v>0</v>
      </c>
      <c r="K49" s="21">
        <f t="shared" si="2"/>
        <v>0</v>
      </c>
      <c r="L49" s="22">
        <f t="shared" si="3"/>
        <v>0</v>
      </c>
      <c r="M49" s="22">
        <f t="shared" si="4"/>
        <v>0</v>
      </c>
    </row>
    <row r="50" spans="1:13" s="5" customFormat="1" ht="38.25" x14ac:dyDescent="0.2">
      <c r="A50" s="30">
        <v>41</v>
      </c>
      <c r="B50" s="30" t="s">
        <v>60</v>
      </c>
      <c r="C50" s="31" t="s">
        <v>111</v>
      </c>
      <c r="D50" s="26"/>
      <c r="E50" s="24" t="s">
        <v>0</v>
      </c>
      <c r="F50" s="27">
        <v>190</v>
      </c>
      <c r="G50" s="32"/>
      <c r="H50" s="28">
        <v>8</v>
      </c>
      <c r="I50" s="21">
        <f t="shared" si="0"/>
        <v>0</v>
      </c>
      <c r="J50" s="21">
        <f t="shared" si="1"/>
        <v>0</v>
      </c>
      <c r="K50" s="21">
        <f t="shared" si="2"/>
        <v>0</v>
      </c>
      <c r="L50" s="22">
        <f t="shared" si="3"/>
        <v>0</v>
      </c>
      <c r="M50" s="22">
        <f t="shared" si="4"/>
        <v>0</v>
      </c>
    </row>
    <row r="51" spans="1:13" s="5" customFormat="1" ht="15" x14ac:dyDescent="0.2">
      <c r="A51" s="30">
        <v>42</v>
      </c>
      <c r="B51" s="30" t="s">
        <v>60</v>
      </c>
      <c r="C51" s="31" t="s">
        <v>112</v>
      </c>
      <c r="D51" s="26"/>
      <c r="E51" s="24" t="s">
        <v>131</v>
      </c>
      <c r="F51" s="27">
        <v>240</v>
      </c>
      <c r="G51" s="32"/>
      <c r="H51" s="28">
        <v>8</v>
      </c>
      <c r="I51" s="21">
        <f t="shared" si="0"/>
        <v>0</v>
      </c>
      <c r="J51" s="21">
        <f t="shared" si="1"/>
        <v>0</v>
      </c>
      <c r="K51" s="21">
        <f t="shared" si="2"/>
        <v>0</v>
      </c>
      <c r="L51" s="22">
        <f t="shared" si="3"/>
        <v>0</v>
      </c>
      <c r="M51" s="22">
        <f t="shared" si="4"/>
        <v>0</v>
      </c>
    </row>
    <row r="52" spans="1:13" s="5" customFormat="1" ht="15" x14ac:dyDescent="0.2">
      <c r="A52" s="30">
        <v>43</v>
      </c>
      <c r="B52" s="30" t="s">
        <v>60</v>
      </c>
      <c r="C52" s="31" t="s">
        <v>113</v>
      </c>
      <c r="D52" s="26"/>
      <c r="E52" s="24" t="s">
        <v>0</v>
      </c>
      <c r="F52" s="27">
        <v>290</v>
      </c>
      <c r="G52" s="32"/>
      <c r="H52" s="28">
        <v>8</v>
      </c>
      <c r="I52" s="21">
        <f t="shared" si="0"/>
        <v>0</v>
      </c>
      <c r="J52" s="21">
        <f t="shared" si="1"/>
        <v>0</v>
      </c>
      <c r="K52" s="21">
        <f t="shared" si="2"/>
        <v>0</v>
      </c>
      <c r="L52" s="22">
        <f t="shared" si="3"/>
        <v>0</v>
      </c>
      <c r="M52" s="22">
        <f t="shared" si="4"/>
        <v>0</v>
      </c>
    </row>
    <row r="53" spans="1:13" s="5" customFormat="1" ht="51" x14ac:dyDescent="0.2">
      <c r="A53" s="30">
        <v>44</v>
      </c>
      <c r="B53" s="30" t="s">
        <v>60</v>
      </c>
      <c r="C53" s="31" t="s">
        <v>114</v>
      </c>
      <c r="D53" s="26"/>
      <c r="E53" s="24" t="s">
        <v>0</v>
      </c>
      <c r="F53" s="27">
        <v>3330</v>
      </c>
      <c r="G53" s="32"/>
      <c r="H53" s="28">
        <v>8</v>
      </c>
      <c r="I53" s="21">
        <f t="shared" si="0"/>
        <v>0</v>
      </c>
      <c r="J53" s="21">
        <f t="shared" si="1"/>
        <v>0</v>
      </c>
      <c r="K53" s="21">
        <f t="shared" si="2"/>
        <v>0</v>
      </c>
      <c r="L53" s="22">
        <f t="shared" si="3"/>
        <v>0</v>
      </c>
      <c r="M53" s="22">
        <f t="shared" si="4"/>
        <v>0</v>
      </c>
    </row>
    <row r="54" spans="1:13" s="5" customFormat="1" ht="15" x14ac:dyDescent="0.2">
      <c r="A54" s="30">
        <v>45</v>
      </c>
      <c r="B54" s="30" t="s">
        <v>61</v>
      </c>
      <c r="C54" s="31" t="s">
        <v>115</v>
      </c>
      <c r="D54" s="26"/>
      <c r="E54" s="24" t="s">
        <v>131</v>
      </c>
      <c r="F54" s="27">
        <v>190</v>
      </c>
      <c r="G54" s="32"/>
      <c r="H54" s="28">
        <v>23</v>
      </c>
      <c r="I54" s="21">
        <f t="shared" si="0"/>
        <v>0</v>
      </c>
      <c r="J54" s="21">
        <f t="shared" si="1"/>
        <v>0</v>
      </c>
      <c r="K54" s="21">
        <f t="shared" si="2"/>
        <v>0</v>
      </c>
      <c r="L54" s="22">
        <f t="shared" si="3"/>
        <v>0</v>
      </c>
      <c r="M54" s="22">
        <f t="shared" si="4"/>
        <v>0</v>
      </c>
    </row>
    <row r="55" spans="1:13" s="5" customFormat="1" ht="38.25" x14ac:dyDescent="0.2">
      <c r="A55" s="30">
        <v>46</v>
      </c>
      <c r="B55" s="30" t="s">
        <v>62</v>
      </c>
      <c r="C55" s="31" t="s">
        <v>116</v>
      </c>
      <c r="D55" s="26"/>
      <c r="E55" s="24" t="s">
        <v>0</v>
      </c>
      <c r="F55" s="27">
        <v>310</v>
      </c>
      <c r="G55" s="32"/>
      <c r="H55" s="28">
        <v>5</v>
      </c>
      <c r="I55" s="21">
        <f t="shared" si="0"/>
        <v>0</v>
      </c>
      <c r="J55" s="21">
        <f t="shared" si="1"/>
        <v>0</v>
      </c>
      <c r="K55" s="21">
        <f t="shared" si="2"/>
        <v>0</v>
      </c>
      <c r="L55" s="22">
        <f t="shared" si="3"/>
        <v>0</v>
      </c>
      <c r="M55" s="22">
        <f t="shared" si="4"/>
        <v>0</v>
      </c>
    </row>
    <row r="56" spans="1:13" s="5" customFormat="1" ht="38.25" x14ac:dyDescent="0.2">
      <c r="A56" s="30">
        <v>47</v>
      </c>
      <c r="B56" s="30" t="s">
        <v>63</v>
      </c>
      <c r="C56" s="31" t="s">
        <v>117</v>
      </c>
      <c r="D56" s="26"/>
      <c r="E56" s="24" t="s">
        <v>1</v>
      </c>
      <c r="F56" s="27">
        <v>550</v>
      </c>
      <c r="G56" s="32"/>
      <c r="H56" s="28">
        <v>8</v>
      </c>
      <c r="I56" s="21">
        <f t="shared" si="0"/>
        <v>0</v>
      </c>
      <c r="J56" s="21">
        <f t="shared" si="1"/>
        <v>0</v>
      </c>
      <c r="K56" s="21">
        <f t="shared" si="2"/>
        <v>0</v>
      </c>
      <c r="L56" s="22">
        <f t="shared" si="3"/>
        <v>0</v>
      </c>
      <c r="M56" s="22">
        <f t="shared" si="4"/>
        <v>0</v>
      </c>
    </row>
    <row r="57" spans="1:13" s="5" customFormat="1" ht="51" x14ac:dyDescent="0.2">
      <c r="A57" s="30">
        <v>48</v>
      </c>
      <c r="B57" s="30" t="s">
        <v>64</v>
      </c>
      <c r="C57" s="31" t="s">
        <v>118</v>
      </c>
      <c r="D57" s="26"/>
      <c r="E57" s="24" t="s">
        <v>0</v>
      </c>
      <c r="F57" s="27">
        <v>100</v>
      </c>
      <c r="G57" s="32"/>
      <c r="H57" s="28">
        <v>8</v>
      </c>
      <c r="I57" s="21">
        <f t="shared" si="0"/>
        <v>0</v>
      </c>
      <c r="J57" s="21">
        <f t="shared" si="1"/>
        <v>0</v>
      </c>
      <c r="K57" s="21">
        <f t="shared" si="2"/>
        <v>0</v>
      </c>
      <c r="L57" s="22">
        <f t="shared" si="3"/>
        <v>0</v>
      </c>
      <c r="M57" s="22">
        <f t="shared" si="4"/>
        <v>0</v>
      </c>
    </row>
    <row r="58" spans="1:13" s="5" customFormat="1" ht="15" x14ac:dyDescent="0.2">
      <c r="A58" s="30">
        <v>49</v>
      </c>
      <c r="B58" s="30" t="s">
        <v>64</v>
      </c>
      <c r="C58" s="31" t="s">
        <v>119</v>
      </c>
      <c r="D58" s="26"/>
      <c r="E58" s="24" t="s">
        <v>0</v>
      </c>
      <c r="F58" s="27">
        <v>120</v>
      </c>
      <c r="G58" s="32"/>
      <c r="H58" s="28">
        <v>8</v>
      </c>
      <c r="I58" s="21">
        <f t="shared" si="0"/>
        <v>0</v>
      </c>
      <c r="J58" s="21">
        <f t="shared" si="1"/>
        <v>0</v>
      </c>
      <c r="K58" s="21">
        <f t="shared" si="2"/>
        <v>0</v>
      </c>
      <c r="L58" s="22">
        <f t="shared" si="3"/>
        <v>0</v>
      </c>
      <c r="M58" s="22">
        <f t="shared" si="4"/>
        <v>0</v>
      </c>
    </row>
    <row r="59" spans="1:13" s="5" customFormat="1" ht="15" x14ac:dyDescent="0.2">
      <c r="A59" s="30">
        <v>50</v>
      </c>
      <c r="B59" s="30" t="s">
        <v>64</v>
      </c>
      <c r="C59" s="31" t="s">
        <v>120</v>
      </c>
      <c r="D59" s="26"/>
      <c r="E59" s="24" t="s">
        <v>0</v>
      </c>
      <c r="F59" s="27">
        <v>220</v>
      </c>
      <c r="G59" s="32"/>
      <c r="H59" s="28">
        <v>23</v>
      </c>
      <c r="I59" s="21">
        <f t="shared" si="0"/>
        <v>0</v>
      </c>
      <c r="J59" s="21">
        <f t="shared" si="1"/>
        <v>0</v>
      </c>
      <c r="K59" s="21">
        <f t="shared" si="2"/>
        <v>0</v>
      </c>
      <c r="L59" s="22">
        <f t="shared" si="3"/>
        <v>0</v>
      </c>
      <c r="M59" s="22">
        <f t="shared" si="4"/>
        <v>0</v>
      </c>
    </row>
    <row r="60" spans="1:13" s="5" customFormat="1" ht="38.25" x14ac:dyDescent="0.2">
      <c r="A60" s="30">
        <v>51</v>
      </c>
      <c r="B60" s="30" t="s">
        <v>65</v>
      </c>
      <c r="C60" s="31" t="s">
        <v>121</v>
      </c>
      <c r="D60" s="26"/>
      <c r="E60" s="24" t="s">
        <v>1</v>
      </c>
      <c r="F60" s="27">
        <v>740</v>
      </c>
      <c r="G60" s="32"/>
      <c r="H60" s="28">
        <v>8</v>
      </c>
      <c r="I60" s="21">
        <f t="shared" si="0"/>
        <v>0</v>
      </c>
      <c r="J60" s="21">
        <f t="shared" si="1"/>
        <v>0</v>
      </c>
      <c r="K60" s="21">
        <f t="shared" si="2"/>
        <v>0</v>
      </c>
      <c r="L60" s="22">
        <f t="shared" si="3"/>
        <v>0</v>
      </c>
      <c r="M60" s="22">
        <f t="shared" si="4"/>
        <v>0</v>
      </c>
    </row>
    <row r="61" spans="1:13" s="5" customFormat="1" ht="15" x14ac:dyDescent="0.2">
      <c r="A61" s="30">
        <v>52</v>
      </c>
      <c r="B61" s="30" t="s">
        <v>66</v>
      </c>
      <c r="C61" s="31" t="s">
        <v>122</v>
      </c>
      <c r="D61" s="26"/>
      <c r="E61" s="24" t="s">
        <v>1</v>
      </c>
      <c r="F61" s="27">
        <v>40</v>
      </c>
      <c r="G61" s="32"/>
      <c r="H61" s="28">
        <v>8</v>
      </c>
      <c r="I61" s="21">
        <f t="shared" si="0"/>
        <v>0</v>
      </c>
      <c r="J61" s="21">
        <f t="shared" si="1"/>
        <v>0</v>
      </c>
      <c r="K61" s="21">
        <f t="shared" si="2"/>
        <v>0</v>
      </c>
      <c r="L61" s="22">
        <f t="shared" si="3"/>
        <v>0</v>
      </c>
      <c r="M61" s="22">
        <f t="shared" si="4"/>
        <v>0</v>
      </c>
    </row>
    <row r="62" spans="1:13" s="5" customFormat="1" ht="15" x14ac:dyDescent="0.2">
      <c r="A62" s="30">
        <v>53</v>
      </c>
      <c r="B62" s="30" t="s">
        <v>67</v>
      </c>
      <c r="C62" s="31" t="s">
        <v>123</v>
      </c>
      <c r="D62" s="26"/>
      <c r="E62" s="24" t="s">
        <v>0</v>
      </c>
      <c r="F62" s="27">
        <v>500</v>
      </c>
      <c r="G62" s="32"/>
      <c r="H62" s="28">
        <v>8</v>
      </c>
      <c r="I62" s="21">
        <f t="shared" si="0"/>
        <v>0</v>
      </c>
      <c r="J62" s="21">
        <f t="shared" si="1"/>
        <v>0</v>
      </c>
      <c r="K62" s="21">
        <f t="shared" si="2"/>
        <v>0</v>
      </c>
      <c r="L62" s="22">
        <f t="shared" si="3"/>
        <v>0</v>
      </c>
      <c r="M62" s="22">
        <f t="shared" si="4"/>
        <v>0</v>
      </c>
    </row>
    <row r="63" spans="1:13" s="5" customFormat="1" ht="15" x14ac:dyDescent="0.2">
      <c r="A63" s="30">
        <v>54</v>
      </c>
      <c r="B63" s="30" t="s">
        <v>67</v>
      </c>
      <c r="C63" s="31" t="s">
        <v>124</v>
      </c>
      <c r="D63" s="26"/>
      <c r="E63" s="24" t="s">
        <v>0</v>
      </c>
      <c r="F63" s="27">
        <v>500</v>
      </c>
      <c r="G63" s="32"/>
      <c r="H63" s="28">
        <v>5</v>
      </c>
      <c r="I63" s="21">
        <f t="shared" si="0"/>
        <v>0</v>
      </c>
      <c r="J63" s="21">
        <f t="shared" si="1"/>
        <v>0</v>
      </c>
      <c r="K63" s="21">
        <f t="shared" si="2"/>
        <v>0</v>
      </c>
      <c r="L63" s="22">
        <f t="shared" si="3"/>
        <v>0</v>
      </c>
      <c r="M63" s="22">
        <f t="shared" si="4"/>
        <v>0</v>
      </c>
    </row>
    <row r="64" spans="1:13" s="5" customFormat="1" ht="15" x14ac:dyDescent="0.2">
      <c r="A64" s="30">
        <v>55</v>
      </c>
      <c r="B64" s="30" t="s">
        <v>67</v>
      </c>
      <c r="C64" s="31" t="s">
        <v>125</v>
      </c>
      <c r="D64" s="26"/>
      <c r="E64" s="24" t="s">
        <v>130</v>
      </c>
      <c r="F64" s="27">
        <v>140</v>
      </c>
      <c r="G64" s="32"/>
      <c r="H64" s="28">
        <v>5</v>
      </c>
      <c r="I64" s="21">
        <f t="shared" si="0"/>
        <v>0</v>
      </c>
      <c r="J64" s="21">
        <f t="shared" si="1"/>
        <v>0</v>
      </c>
      <c r="K64" s="21">
        <f t="shared" si="2"/>
        <v>0</v>
      </c>
      <c r="L64" s="22">
        <f t="shared" si="3"/>
        <v>0</v>
      </c>
      <c r="M64" s="22">
        <f t="shared" si="4"/>
        <v>0</v>
      </c>
    </row>
    <row r="65" spans="1:13" s="5" customFormat="1" ht="15" x14ac:dyDescent="0.2">
      <c r="A65" s="30">
        <v>56</v>
      </c>
      <c r="B65" s="30" t="s">
        <v>67</v>
      </c>
      <c r="C65" s="31" t="s">
        <v>126</v>
      </c>
      <c r="D65" s="26"/>
      <c r="E65" s="24" t="s">
        <v>0</v>
      </c>
      <c r="F65" s="27">
        <v>500</v>
      </c>
      <c r="G65" s="32"/>
      <c r="H65" s="28">
        <v>8</v>
      </c>
      <c r="I65" s="21">
        <f t="shared" si="0"/>
        <v>0</v>
      </c>
      <c r="J65" s="21">
        <f t="shared" si="1"/>
        <v>0</v>
      </c>
      <c r="K65" s="21">
        <f t="shared" si="2"/>
        <v>0</v>
      </c>
      <c r="L65" s="22">
        <f t="shared" si="3"/>
        <v>0</v>
      </c>
      <c r="M65" s="22">
        <f t="shared" si="4"/>
        <v>0</v>
      </c>
    </row>
    <row r="66" spans="1:13" s="5" customFormat="1" ht="15" x14ac:dyDescent="0.2">
      <c r="A66" s="30">
        <v>57</v>
      </c>
      <c r="B66" s="30" t="s">
        <v>68</v>
      </c>
      <c r="C66" s="31" t="s">
        <v>127</v>
      </c>
      <c r="D66" s="26"/>
      <c r="E66" s="24" t="s">
        <v>1</v>
      </c>
      <c r="F66" s="27">
        <v>1000</v>
      </c>
      <c r="G66" s="32"/>
      <c r="H66" s="28">
        <v>23</v>
      </c>
      <c r="I66" s="21">
        <f t="shared" si="0"/>
        <v>0</v>
      </c>
      <c r="J66" s="21">
        <f t="shared" si="1"/>
        <v>0</v>
      </c>
      <c r="K66" s="21">
        <f t="shared" si="2"/>
        <v>0</v>
      </c>
      <c r="L66" s="22">
        <f t="shared" si="3"/>
        <v>0</v>
      </c>
      <c r="M66" s="22">
        <f t="shared" si="4"/>
        <v>0</v>
      </c>
    </row>
    <row r="67" spans="1:13" s="5" customFormat="1" ht="15" x14ac:dyDescent="0.2">
      <c r="A67" s="30">
        <v>58</v>
      </c>
      <c r="B67" s="30" t="s">
        <v>69</v>
      </c>
      <c r="C67" s="31" t="s">
        <v>128</v>
      </c>
      <c r="D67" s="26"/>
      <c r="E67" s="24" t="s">
        <v>0</v>
      </c>
      <c r="F67" s="27">
        <v>1600</v>
      </c>
      <c r="G67" s="32"/>
      <c r="H67" s="28">
        <v>5</v>
      </c>
      <c r="I67" s="21">
        <f t="shared" si="0"/>
        <v>0</v>
      </c>
      <c r="J67" s="21">
        <f t="shared" si="1"/>
        <v>0</v>
      </c>
      <c r="K67" s="21">
        <f t="shared" si="2"/>
        <v>0</v>
      </c>
      <c r="L67" s="22">
        <f t="shared" si="3"/>
        <v>0</v>
      </c>
      <c r="M67" s="22">
        <f t="shared" si="4"/>
        <v>0</v>
      </c>
    </row>
    <row r="68" spans="1:13" s="5" customFormat="1" ht="15" x14ac:dyDescent="0.2">
      <c r="A68" s="30">
        <v>59</v>
      </c>
      <c r="B68" s="30" t="s">
        <v>70</v>
      </c>
      <c r="C68" s="31" t="s">
        <v>129</v>
      </c>
      <c r="D68" s="26"/>
      <c r="E68" s="24" t="s">
        <v>0</v>
      </c>
      <c r="F68" s="27">
        <v>30</v>
      </c>
      <c r="G68" s="32"/>
      <c r="H68" s="28">
        <v>5</v>
      </c>
      <c r="I68" s="21">
        <f t="shared" si="0"/>
        <v>0</v>
      </c>
      <c r="J68" s="21">
        <f t="shared" si="1"/>
        <v>0</v>
      </c>
      <c r="K68" s="21">
        <f t="shared" si="2"/>
        <v>0</v>
      </c>
      <c r="L68" s="22">
        <f t="shared" si="3"/>
        <v>0</v>
      </c>
      <c r="M68" s="22">
        <f t="shared" si="4"/>
        <v>0</v>
      </c>
    </row>
    <row r="69" spans="1:13" s="5" customFormat="1" ht="15" x14ac:dyDescent="0.2">
      <c r="A69" s="41" t="s">
        <v>6</v>
      </c>
      <c r="B69" s="41"/>
      <c r="C69" s="41"/>
      <c r="D69" s="41"/>
      <c r="E69" s="41"/>
      <c r="F69" s="41"/>
      <c r="G69" s="41"/>
      <c r="H69" s="41"/>
      <c r="I69" s="41"/>
      <c r="J69" s="41"/>
      <c r="K69" s="29">
        <f>SUM(K10:K68)</f>
        <v>0</v>
      </c>
      <c r="L69" s="29">
        <f>SUM(L10:L68)</f>
        <v>0</v>
      </c>
      <c r="M69" s="29">
        <f>SUM(M10:M68)</f>
        <v>0</v>
      </c>
    </row>
    <row r="70" spans="1:13" ht="21" x14ac:dyDescent="0.35">
      <c r="A70" s="8" t="s">
        <v>13</v>
      </c>
      <c r="B70" s="8"/>
      <c r="C70" s="9"/>
      <c r="D70" s="9"/>
      <c r="E70" s="9"/>
      <c r="F70" s="9"/>
      <c r="G70" s="9"/>
      <c r="H70" s="9"/>
      <c r="I70" s="9"/>
      <c r="J70" s="9"/>
      <c r="K70" s="9"/>
      <c r="L70" s="7"/>
      <c r="M70" s="7"/>
    </row>
    <row r="71" spans="1:13" ht="15" x14ac:dyDescent="0.25">
      <c r="A71" s="10" t="s">
        <v>26</v>
      </c>
      <c r="B71" s="10"/>
      <c r="C71" s="11"/>
      <c r="D71" s="11"/>
      <c r="E71" s="11"/>
      <c r="H71" s="6"/>
      <c r="I71" s="6"/>
      <c r="J71" s="6"/>
      <c r="K71" s="6"/>
      <c r="L71" s="17">
        <f>K69</f>
        <v>0</v>
      </c>
      <c r="M71" s="7"/>
    </row>
    <row r="72" spans="1:13" ht="15" x14ac:dyDescent="0.25">
      <c r="A72" s="10" t="s">
        <v>27</v>
      </c>
      <c r="B72" s="10"/>
      <c r="C72" s="11"/>
      <c r="D72" s="11"/>
      <c r="E72" s="11"/>
      <c r="H72" s="6"/>
      <c r="I72" s="6"/>
      <c r="J72" s="6"/>
      <c r="K72" s="6"/>
      <c r="L72" s="17">
        <f>M69</f>
        <v>0</v>
      </c>
      <c r="M72" s="7"/>
    </row>
    <row r="73" spans="1:13" ht="15" x14ac:dyDescent="0.25">
      <c r="A73" s="10" t="s">
        <v>7</v>
      </c>
      <c r="B73" s="10"/>
      <c r="C73" s="11"/>
      <c r="D73" s="11"/>
      <c r="E73" s="11"/>
      <c r="H73" s="6"/>
      <c r="I73" s="6"/>
      <c r="J73" s="6"/>
      <c r="K73" s="6"/>
      <c r="L73" s="17">
        <f>L69</f>
        <v>0</v>
      </c>
      <c r="M73" s="7"/>
    </row>
    <row r="74" spans="1:13" ht="21" x14ac:dyDescent="0.35">
      <c r="A74" s="8" t="s">
        <v>30</v>
      </c>
      <c r="B74" s="8"/>
      <c r="C74" s="11"/>
      <c r="D74" s="11"/>
      <c r="E74" s="11"/>
      <c r="G74" s="12"/>
      <c r="H74" s="6"/>
      <c r="I74" s="6"/>
      <c r="J74" s="6"/>
      <c r="K74" s="6"/>
      <c r="L74" s="7"/>
      <c r="M74" s="7"/>
    </row>
    <row r="75" spans="1:13" ht="15" x14ac:dyDescent="0.25">
      <c r="A75" s="10" t="s">
        <v>28</v>
      </c>
      <c r="B75" s="10"/>
      <c r="C75" s="11"/>
      <c r="D75" s="11"/>
      <c r="E75" s="11"/>
      <c r="G75" s="39">
        <f>L71*1.3</f>
        <v>0</v>
      </c>
      <c r="H75" s="39"/>
      <c r="I75" s="6"/>
      <c r="J75" s="6"/>
      <c r="K75" s="6"/>
      <c r="L75" s="7"/>
      <c r="M75" s="7"/>
    </row>
    <row r="76" spans="1:13" ht="15" x14ac:dyDescent="0.25">
      <c r="A76" s="10" t="s">
        <v>29</v>
      </c>
      <c r="B76" s="10"/>
      <c r="C76" s="11"/>
      <c r="D76" s="11"/>
      <c r="E76" s="11"/>
      <c r="G76" s="39">
        <f t="shared" ref="G76:G77" si="5">L72*1.3</f>
        <v>0</v>
      </c>
      <c r="H76" s="39"/>
      <c r="I76" s="6"/>
      <c r="J76" s="6"/>
      <c r="K76" s="6"/>
      <c r="L76" s="7"/>
      <c r="M76" s="7"/>
    </row>
    <row r="77" spans="1:13" ht="15" x14ac:dyDescent="0.25">
      <c r="A77" s="10" t="s">
        <v>7</v>
      </c>
      <c r="B77" s="10"/>
      <c r="C77" s="11"/>
      <c r="D77" s="11"/>
      <c r="E77" s="11"/>
      <c r="G77" s="39">
        <f t="shared" si="5"/>
        <v>0</v>
      </c>
      <c r="H77" s="39"/>
      <c r="I77" s="6"/>
      <c r="J77" s="6"/>
      <c r="K77" s="6"/>
      <c r="L77" s="7"/>
      <c r="M77" s="7"/>
    </row>
    <row r="78" spans="1:13" ht="15" x14ac:dyDescent="0.2">
      <c r="A78" s="16"/>
      <c r="B78" s="16"/>
      <c r="C78" s="16"/>
      <c r="D78" s="16"/>
      <c r="E78" s="16"/>
      <c r="F78" s="16"/>
      <c r="G78" s="16"/>
      <c r="H78" s="16"/>
      <c r="I78" s="16"/>
      <c r="J78" s="16"/>
      <c r="K78" s="16"/>
      <c r="L78" s="16"/>
      <c r="M78" s="16"/>
    </row>
    <row r="80" spans="1:13" ht="12.75" x14ac:dyDescent="0.2">
      <c r="A80" s="13" t="s">
        <v>9</v>
      </c>
      <c r="B80" s="13"/>
      <c r="C80" s="13"/>
      <c r="D80" s="13"/>
      <c r="E80" s="14"/>
      <c r="F80" s="14"/>
      <c r="G80" s="15"/>
      <c r="H80" s="35" t="s">
        <v>10</v>
      </c>
      <c r="I80" s="35"/>
      <c r="J80" s="35"/>
      <c r="K80" s="35"/>
      <c r="L80" s="35"/>
      <c r="M80" s="35"/>
    </row>
    <row r="81" spans="1:13" x14ac:dyDescent="0.2">
      <c r="A81" s="14"/>
      <c r="B81" s="14"/>
      <c r="C81" s="14"/>
      <c r="D81" s="14"/>
      <c r="E81" s="14"/>
      <c r="F81" s="14"/>
      <c r="G81" s="15"/>
      <c r="H81" s="34" t="s">
        <v>11</v>
      </c>
      <c r="I81" s="34"/>
      <c r="J81" s="34"/>
      <c r="K81" s="34"/>
      <c r="L81" s="34"/>
      <c r="M81" s="34"/>
    </row>
    <row r="82" spans="1:13" ht="12.75" x14ac:dyDescent="0.2">
      <c r="A82" s="14"/>
      <c r="B82" s="14"/>
      <c r="C82" s="33"/>
      <c r="D82" s="33"/>
      <c r="E82" s="33"/>
      <c r="F82" s="33"/>
      <c r="G82" s="33"/>
      <c r="H82" s="36" t="s">
        <v>12</v>
      </c>
      <c r="I82" s="36"/>
      <c r="J82" s="36"/>
      <c r="K82" s="36"/>
      <c r="L82" s="36"/>
      <c r="M82" s="36"/>
    </row>
  </sheetData>
  <mergeCells count="20">
    <mergeCell ref="A1:M1"/>
    <mergeCell ref="A69:J69"/>
    <mergeCell ref="A7:A8"/>
    <mergeCell ref="C7:C8"/>
    <mergeCell ref="E7:E8"/>
    <mergeCell ref="F7:F8"/>
    <mergeCell ref="A6:M6"/>
    <mergeCell ref="A2:M2"/>
    <mergeCell ref="A3:M3"/>
    <mergeCell ref="A4:M4"/>
    <mergeCell ref="A5:M5"/>
    <mergeCell ref="C82:G82"/>
    <mergeCell ref="H81:M81"/>
    <mergeCell ref="H80:M80"/>
    <mergeCell ref="H82:M82"/>
    <mergeCell ref="B7:B8"/>
    <mergeCell ref="D7:D8"/>
    <mergeCell ref="G75:H75"/>
    <mergeCell ref="G76:H76"/>
    <mergeCell ref="G77:H77"/>
  </mergeCells>
  <printOptions horizontalCentered="1"/>
  <pageMargins left="0.19685039370078741" right="0.19685039370078741" top="0.82677165354330717" bottom="0.51181102362204722" header="0.39370078740157483" footer="0.35433070866141736"/>
  <pageSetup paperSize="8" scale="81" orientation="portrait" r:id="rId1"/>
  <headerFooter alignWithMargins="0">
    <oddHeader>&amp;C&amp;"Arial,Pogrubiona kursywa"ARKUSZ KALKULACYJNY OKREŚLAJĄCY CENĘ OFERTY</oddHeader>
    <oddFooter>&amp;CStrona &amp;P z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1</vt:i4>
      </vt:variant>
    </vt:vector>
  </HeadingPairs>
  <TitlesOfParts>
    <vt:vector size="2" baseType="lpstr">
      <vt:lpstr>zał. nr 3A do SWZ</vt:lpstr>
      <vt:lpstr>'zał. nr 3A do SWZ'!Obszar_wydruku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Małgorzata Kozłowska-Pióro</dc:creator>
  <cp:lastModifiedBy>ITCARE</cp:lastModifiedBy>
  <cp:lastPrinted>2024-12-15T21:30:37Z</cp:lastPrinted>
  <dcterms:created xsi:type="dcterms:W3CDTF">2008-07-24T05:15:32Z</dcterms:created>
  <dcterms:modified xsi:type="dcterms:W3CDTF">2024-12-20T22:20:51Z</dcterms:modified>
</cp:coreProperties>
</file>