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676" tabRatio="752" firstSheet="59" activeTab="82"/>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13" sheetId="13" r:id="rId13"/>
    <sheet name="14" sheetId="14" r:id="rId14"/>
    <sheet name="15" sheetId="15" r:id="rId15"/>
    <sheet name="16" sheetId="16" r:id="rId16"/>
    <sheet name="17" sheetId="17" r:id="rId17"/>
    <sheet name="18" sheetId="18" r:id="rId18"/>
    <sheet name="19" sheetId="19" r:id="rId19"/>
    <sheet name="20" sheetId="20" r:id="rId20"/>
    <sheet name="21" sheetId="21" r:id="rId21"/>
    <sheet name="22" sheetId="22" r:id="rId22"/>
    <sheet name="23" sheetId="23" r:id="rId23"/>
    <sheet name="24" sheetId="24" r:id="rId24"/>
    <sheet name="25" sheetId="25" r:id="rId25"/>
    <sheet name="26" sheetId="26" r:id="rId26"/>
    <sheet name="27" sheetId="27" r:id="rId27"/>
    <sheet name="28" sheetId="28" r:id="rId28"/>
    <sheet name="29" sheetId="29" r:id="rId29"/>
    <sheet name="30" sheetId="30" r:id="rId30"/>
    <sheet name="31" sheetId="31" r:id="rId31"/>
    <sheet name="32" sheetId="32" r:id="rId32"/>
    <sheet name="33" sheetId="33" r:id="rId33"/>
    <sheet name="34" sheetId="34" r:id="rId34"/>
    <sheet name="35" sheetId="35" r:id="rId35"/>
    <sheet name="36" sheetId="36" r:id="rId36"/>
    <sheet name="37" sheetId="37" r:id="rId37"/>
    <sheet name="38" sheetId="38" r:id="rId38"/>
    <sheet name="39" sheetId="39" r:id="rId39"/>
    <sheet name="40" sheetId="40" r:id="rId40"/>
    <sheet name="41" sheetId="41" r:id="rId41"/>
    <sheet name="42" sheetId="42" r:id="rId42"/>
    <sheet name="43" sheetId="43" r:id="rId43"/>
    <sheet name="44" sheetId="44" r:id="rId44"/>
    <sheet name="45" sheetId="45" r:id="rId45"/>
    <sheet name="46" sheetId="46" r:id="rId46"/>
    <sheet name="47" sheetId="47" r:id="rId47"/>
    <sheet name="48" sheetId="48" r:id="rId48"/>
    <sheet name="49" sheetId="49" r:id="rId49"/>
    <sheet name="50" sheetId="50" r:id="rId50"/>
    <sheet name="51" sheetId="51" r:id="rId51"/>
    <sheet name="52" sheetId="52" r:id="rId52"/>
    <sheet name="53" sheetId="53" r:id="rId53"/>
    <sheet name="54" sheetId="54" r:id="rId54"/>
    <sheet name="55" sheetId="55" r:id="rId55"/>
    <sheet name="56" sheetId="56" r:id="rId56"/>
    <sheet name="57" sheetId="57" r:id="rId57"/>
    <sheet name="58" sheetId="58" r:id="rId58"/>
    <sheet name="59" sheetId="59" r:id="rId59"/>
    <sheet name="60" sheetId="60" r:id="rId60"/>
    <sheet name="61" sheetId="61" r:id="rId61"/>
    <sheet name="62" sheetId="62" r:id="rId62"/>
    <sheet name="63" sheetId="63" r:id="rId63"/>
    <sheet name="64" sheetId="64" r:id="rId64"/>
    <sheet name="65" sheetId="65" r:id="rId65"/>
    <sheet name="66" sheetId="66" r:id="rId66"/>
    <sheet name="67" sheetId="67" r:id="rId67"/>
    <sheet name="68" sheetId="68" r:id="rId68"/>
    <sheet name="69" sheetId="69" r:id="rId69"/>
    <sheet name="70" sheetId="70" r:id="rId70"/>
    <sheet name="71" sheetId="71" r:id="rId71"/>
    <sheet name="72" sheetId="72" r:id="rId72"/>
    <sheet name="73" sheetId="73" r:id="rId73"/>
    <sheet name="74" sheetId="74" r:id="rId74"/>
    <sheet name="75" sheetId="75" r:id="rId75"/>
    <sheet name="76" sheetId="76" r:id="rId76"/>
    <sheet name="77" sheetId="77" r:id="rId77"/>
    <sheet name="78" sheetId="78" r:id="rId78"/>
    <sheet name="79" sheetId="79" r:id="rId79"/>
    <sheet name="80" sheetId="80" r:id="rId80"/>
    <sheet name="81" sheetId="81" r:id="rId81"/>
    <sheet name="82" sheetId="82" r:id="rId82"/>
    <sheet name="83" sheetId="83" r:id="rId83"/>
  </sheets>
  <definedNames>
    <definedName name="leaf">#REF!</definedName>
  </definedNames>
  <calcPr fullCalcOnLoad="1"/>
</workbook>
</file>

<file path=xl/sharedStrings.xml><?xml version="1.0" encoding="utf-8"?>
<sst xmlns="http://schemas.openxmlformats.org/spreadsheetml/2006/main" count="2927" uniqueCount="872">
  <si>
    <t>Lp.</t>
  </si>
  <si>
    <t>przedmiot zamówienia</t>
  </si>
  <si>
    <t>j.m.</t>
  </si>
  <si>
    <t>ilość</t>
  </si>
  <si>
    <t>cena jedn. Netto</t>
  </si>
  <si>
    <t>cena jedn. Brutto</t>
  </si>
  <si>
    <t>wartość netto</t>
  </si>
  <si>
    <t xml:space="preserve">VAT </t>
  </si>
  <si>
    <t>wartość brutto</t>
  </si>
  <si>
    <t>nazwa producenta/ katalogowa/ kod produktu</t>
  </si>
  <si>
    <t>1.</t>
  </si>
  <si>
    <t>Szt</t>
  </si>
  <si>
    <t>2.</t>
  </si>
  <si>
    <t>3.</t>
  </si>
  <si>
    <t>4.</t>
  </si>
  <si>
    <t>5.</t>
  </si>
  <si>
    <t>6.</t>
  </si>
  <si>
    <t>op.</t>
  </si>
  <si>
    <t>7.</t>
  </si>
  <si>
    <t>8.</t>
  </si>
  <si>
    <t>9.</t>
  </si>
  <si>
    <t>10.</t>
  </si>
  <si>
    <t>Op</t>
  </si>
  <si>
    <t>11.</t>
  </si>
  <si>
    <t>12.</t>
  </si>
  <si>
    <t>13.</t>
  </si>
  <si>
    <t>14.</t>
  </si>
  <si>
    <t>15.</t>
  </si>
  <si>
    <t>16.</t>
  </si>
  <si>
    <t>szt.</t>
  </si>
  <si>
    <t>17.</t>
  </si>
  <si>
    <t>18.</t>
  </si>
  <si>
    <t>19.</t>
  </si>
  <si>
    <t>20.</t>
  </si>
  <si>
    <t>RAZEM:</t>
  </si>
  <si>
    <t>X</t>
  </si>
  <si>
    <t>cena                  jedn. Netto</t>
  </si>
  <si>
    <t>21.</t>
  </si>
  <si>
    <t>22.</t>
  </si>
  <si>
    <t>23.</t>
  </si>
  <si>
    <t>24.</t>
  </si>
  <si>
    <t>25.</t>
  </si>
  <si>
    <t>26.</t>
  </si>
  <si>
    <t>27.</t>
  </si>
  <si>
    <t>28.</t>
  </si>
  <si>
    <t>29.</t>
  </si>
  <si>
    <t>30.</t>
  </si>
  <si>
    <t>31.</t>
  </si>
  <si>
    <t>32.</t>
  </si>
  <si>
    <t>33.</t>
  </si>
  <si>
    <t>szt</t>
  </si>
  <si>
    <t>Kateter Nelaton moczowodowy 7F  70 cm</t>
  </si>
  <si>
    <t>KateterNelaton moczowodowy 5F  70 cm</t>
  </si>
  <si>
    <t>Kateter Nelaton moczowodowy 3F  70 cm</t>
  </si>
  <si>
    <t>Zestaw-Kateter, do odsysania pola operacyjnego z kontrolą ssania śr. drenu Ch-25 i końcówką ssania ch-20</t>
  </si>
  <si>
    <t>Kateter do odsysania z żyły pępowinowej 6F</t>
  </si>
  <si>
    <t xml:space="preserve">VAT  </t>
  </si>
  <si>
    <t>cena                         jedn. Brutto</t>
  </si>
  <si>
    <t>Zestaw do konikotomii dla dorosłych</t>
  </si>
  <si>
    <t>Igła iniekcyjna j.u. Nasadka i osłona igły: polipropylen, Ostrze igły: stal nierdzewna (AISI 304), Klej: żywica epoksydowa, Środek natłuszczający: olej silikonowy, Opakowanie: papier klasy medycznej o gramaturze 60 grm/cm2 oraz folia typu blister (PE/PA)  Igły oznaczone znakiem CE. Sterylizowane tlenkiem etylenu. Możliwość podłączenia do adaptera typu Luer lub złącza Luer-Lock Kody barwne zgodne z normą ISO  0,5x25 a 100szt/-domięśniowa</t>
  </si>
  <si>
    <t>Igła iniekcyjna j.u. Nasadka i osłona igły: polipropylen, Ostrze igły: stal nierdzewna (AISI 304), Klej: żywica epoksydowa, Środek natłuszczający: olej silikonowy, Opakowanie: papier klasy medycznej o gramaturze 60 grm/cm2 oraz folia typu blister (PE/PA)  Igły oznaczone znakiem CE. Sterylizowane tlenkiem etylenu. Możliwość podłączenia do adaptera typu Luer lub złącza Luer-Lock Kody barwne zgodne z normą ISO  0,6x30 a 100szt/ domięśniowa</t>
  </si>
  <si>
    <t>Igła iniekcyjna j.u. Nasadka i osłona igły: polipropylen, Ostrze igły: stal nierdzewna (AISI 304), Klej: żywica epoksydowa, Środek natłuszczający: olej silikonowy, Opakowanie: papier klasy medycznej o gramaturze 60 grm/cm2 oraz folia typu blister (PE/PA)  Igły oznaczone znakiem CE. Sterylizowane tlenkiem etylenu. Możliwość podłączenia do adaptera typu Luer lub złącza Luer-Lock Kody barwne zgodne z normą ISO   0,7x30 a 100szt/-domięśniowa</t>
  </si>
  <si>
    <t>Igła iniekcyjna j.u. Nasadka i osłona igły: polipropylen, Ostrze igły: stal nierdzewna (AISI 304), Klej: żywica epoksydowa, Środek natłuszczający: olej silikonowy, Opakowanie: papier klasy medycznej o gramaturze 60 grm/cm2 oraz folia typu blister (PE/PA)  Igły oznaczone znakiem CE. Sterylizowane tlenkiem etylenu. Możliwość podłączenia do adaptera typu Luer lub złącza Luer-Lock Kody barwne zgodne z normą ISO  0,7x40 a 100szt/-domięśniowa</t>
  </si>
  <si>
    <t>Igła iniekcyjna j.u. Nasadka i osłona igły: polipropylen, Ostrze igły: stal nierdzewna (AISI 304), Klej: żywica epoksydowa, Środek natłuszczający: olej silikonowy, Opakowanie: papier klasy medycznej o gramaturze 60 grm/cm2 oraz folia typu blister (PE/PA)  Igły oznaczone znakiem CE. Sterylizowane tlenkiem etylenu. Możliwość podłączenia do adaptera typu Luer lub złącza Luer-Lock Kody barwne zgodne z normą ISO  0,8x40 a 100szt/-domięśniowa</t>
  </si>
  <si>
    <t>Igła iniekcyjna j.u. Nasadka i osłona igły: polipropylen, Ostrze igły: stal nierdzewna (AISI 304), Klej: żywica epoksydowa, Środek natłuszczający: olej silikonowy, Opakowanie: papier klasy medycznej o gramaturze 60 grm/cm2 oraz folia typu blister (PE/PA)  Igły oznaczone znakiem CE. Sterylizowane tlenkiem etylenu. Możliwość podłączenia do adaptera typu Luer lub złącza Luer-Lock Kody barwne zgodne z normą ISO , 0,8x50 a 100szt/-domięśniowa</t>
  </si>
  <si>
    <t>Igła iniekcyjna j.u. Nasadka i osłona igły: polipropylen, Ostrze igły: stal nierdzewna (AISI 304), Klej: żywica epoksydowa, Środek natłuszczający: olej silikonowy, Opakowanie: papier klasy medycznej o gramaturze 60 grm/cm2 oraz folia typu blister (PE/PA)  Igły oznaczone znakiem CE. Sterylizowane tlenkiem etylenu. Możliwość podłączenia do adaptera typu Luer lub złącza Luer-Lock Kody barwne zgodne z normą ISO  0,9x50 a 100szt/-domięśniowa</t>
  </si>
  <si>
    <t>Igła iniekcyjna j.u .  Nasadka i osłona igły: polipropylen, Ostrze igły: stal nierdzewna (AISI 304), Klej: żywica epoksydowa, Środek natłuszczający: olej silikonowy, Opakowanie: papier klasy medycznej o gramaturze 60 grm/cm2 oraz folia typu blister (PE/PA)  Igły oznaczone znakiem CE. Sterylizowane tlenkiem etylenu. Możliwość podłączenia do adaptera typu Luer lub złącza Luer-Lock Kody barwne zgodne z normą ISO  0,9x40 a 100szt/-domięśniowa</t>
  </si>
  <si>
    <t>Igła iniekcyjna j.u.  Nasadka i osłona igły: polipropylen, Ostrze igły: stal nierdzewna (AISI 304), Klej: żywica epoksydowa, Środek natłuszczający: olej silikonowy, Opakowanie: papier klasy medycznej o gramaturze 60 grm/cm2 oraz folia typu blister (PE/PA)  Igły oznaczone znakiem CE. Sterylizowane tlenkiem etylenu. Możliwość podłączenia do adaptera typu Luer lub złącza Luer-Lock Kody barwne zgodne z normą ISO 1,1x40 a 100szt/-domięśniowa</t>
  </si>
  <si>
    <t>Igła iniekcyjna j.u.  Nasadka i osłona igły: polipropylen, Ostrze igły: stal nierdzewna (AISI 304), Klej: żywica epoksydowa, Środek natłuszczający: olej silikonowy, Opakowanie: papier klasy medycznej o gramaturze 60 grm/cm2 oraz folia typu blister (PE/PA)  Igły oznaczone znakiem CE. Sterylizowane tlenkiem etylenu. Możliwość podłączenia do adaptera typu Luer lub złącza Luer-Lock Kody barwne zgodne z normą ISO 1,2x40 a 100szt/ domięśniowa</t>
  </si>
  <si>
    <t>Pojemnik 200ml Redon-do długotrwałego odsysania ran j.u.</t>
  </si>
  <si>
    <t>Pojemnik 400ml Redon-do długotrwałego odsysania ran j.u.</t>
  </si>
  <si>
    <t>ZESTAWY DO KANIULACJI</t>
  </si>
  <si>
    <t>Zestaw do kaniulacji dużych naczyń-3-kanałowy 7F/20cm</t>
  </si>
  <si>
    <t>Zestaw do kaniulacji dużych naczyń 3-kanałowy 7F/15-16cm</t>
  </si>
  <si>
    <t>Zestaw do kaniulacji dużych naczyń dwuświatłowy pediatryczny 4,5F/8-10cm Prowadnica odporna na zaginanie.</t>
  </si>
  <si>
    <t>Zestaw do kaniulacji dużych naczyń -2-kanałowy 7F/20 cm</t>
  </si>
  <si>
    <t>Zestaw do kaniulacji dużych naczyń -2-kanałowy 7F/15 cm</t>
  </si>
  <si>
    <t>Zestaw do kaniulacji dużych naczyń-dwuświatłowy pediatryczny  5-5,5F /13-15cm  Prowadnica odporna na zaginanie.</t>
  </si>
  <si>
    <t>IGŁY DO ZNIECZULEŃ I BIOPSJI</t>
  </si>
  <si>
    <t>Igła do znieczulenia podpajęczynówkowego  typ Standard -22G x 88 -90mm z igłą prowadzącą</t>
  </si>
  <si>
    <t>Igła do znieczulenia podpajęczynówkowego przewężone typ PENCIL-POINT 26G x90mm z igłą prowadzącą</t>
  </si>
  <si>
    <t>Igła do znieczulenia podpajęczynówkowego przewężona typ PENCIL-POINT 27G x103mm z igłą prowadzącą, z wbudowanym, dobrze widocznym z każdej strony igły pryzmatem, zmieniającym barwę natychmiast po wypełnieniu płynem mózgowo-rdzeniowym. Konstrukcja uchwytów. która po wprowadzeniu igły w prowadnice skraca długość roboczą igły podpajęczej o mniej niż 12mm.</t>
  </si>
  <si>
    <t>Igła do znieczulenia podpajęczynówkowego przewężone typ PENCIL-POINT 27G x90mm z igłą prowadzącą</t>
  </si>
  <si>
    <t>Igła do znieczulenia podpajęczynówkowego przewężone typ PENCIL-POINT26G x103mm z igłą prowadzącą</t>
  </si>
  <si>
    <t>Igła do znieczulenia podpajęczynówkowego przewężone typ PENCIL-POINT26G x115mm z igłą prowadzącą o średnicy 20G x 38 mm</t>
  </si>
  <si>
    <t>Igła do znieczulenia podpajęczynówkowego przewężone typ PENCIL-POINT27G x115mm z igłą prowadzącą o średnicy 20G x 38 mm</t>
  </si>
  <si>
    <t>Igła do znieczulenia podpajęczynówkowego przewężone typ PENCIL-POINT25G x115mm z igłą prowadzącą o średnicy 20G x 38mm</t>
  </si>
  <si>
    <t>Igła do znieczulenia podpajęczynówkowego typ PENCIL-POINT-25G x 88-90mm z igłą prowadzącą</t>
  </si>
  <si>
    <t>Półautomatyczna igła do biopsji tkanek miękkich z regulowana długością cięcia 18 CH gługośc 160 mm</t>
  </si>
  <si>
    <t>igła do punkcji lędźwiowej 0,70x75mm/-22Gx3”</t>
  </si>
  <si>
    <t>igła do punkcji lędźwiowej 0,90x88mm-20Gx3 1/2”</t>
  </si>
  <si>
    <t>igła do punkcji lędźwiowej 1,2x 88-90 18GA 3,50IN</t>
  </si>
  <si>
    <t>ZESTAWY DO ZNIECZULEŃ</t>
  </si>
  <si>
    <t>Zestaw mini do znieczuleń zewnątrzoponowych (igła Tuohy , strzykawka niskooporna, cewnik ZO,filtr ZO,łącznik i prowadnik) 16G/11 cm</t>
  </si>
  <si>
    <t>Zestaw mini do znieczuleń zewnątrzoponowych (igła Tuohy , strzykawka niskooporna, cewnik ZO,filtr ZO,łącznik i prowadnik) 18G/11 cm</t>
  </si>
  <si>
    <t>CEWNIKI COUVELAIRE'A </t>
  </si>
  <si>
    <t>Cewnik Couvelaire'a  26 CH</t>
  </si>
  <si>
    <t>Cewnik Couvelaire'a  28 CH</t>
  </si>
  <si>
    <t>Kaniula dożylna obwodowa (wenflon) 0.7 x 19 mm –G24. Przepły 13 ml / min . Bez portu bocznego . Kaniula neonatologiczna – noworodkowa wykonanna z PTFE widoczna w USG. Wyposażona w zdejmowany element ułatwiajacy bezpieczne i wygodne wprowadzenie do naczynia  Opakowanie 50 szt</t>
  </si>
  <si>
    <t>Kaniula dożylna obwodowa (wenflon) 0.6 x 19 mm –G26. Przepły 13 ml / min . Bez portu bocznego . Kaniula neonatologiczna – noworodkowa wykonanna z PTFE widoczna w USG. Wyposażona w zdejmowany element ułatwiajacy bezpieczne i wygodne wprowadzenie do naczynia  Opakowanie 50 szt</t>
  </si>
  <si>
    <t>Igła typu Motylek 0,7 drenik 30 cm z zabezpieczeniem plastikowym na igłę. Opakowanie 50 szt</t>
  </si>
  <si>
    <t>Igła typu Motylek 0,8 drenik 30 cm z zabezpieczeniem plastikowym na igłę. Opakowanie 50 szt</t>
  </si>
  <si>
    <t>Kaniula dotętnicza z zaworem odcinającym kulkowym typu Flo Switch 10 mm x 45 mm , sterylna , 20G , wykonana z PTFE; opakowanie Tyvek</t>
  </si>
  <si>
    <t>USTNIKI DO ALKOMATU</t>
  </si>
  <si>
    <t>Ustniki jednorazowe do alkomatu Alco Sensor FST</t>
  </si>
  <si>
    <t>Ustniki jednorazowe do alkomatu promiler ALT – 1</t>
  </si>
  <si>
    <t>op</t>
  </si>
  <si>
    <t>Wziernik uszny jednorazowego użytku rozmiar 2,5 do otoskopu Riester</t>
  </si>
  <si>
    <t>op. 50 szt</t>
  </si>
  <si>
    <t>Wziernik uszny jednorazowego użytku rozmiar 2,0  do otoskopu Riester</t>
  </si>
  <si>
    <t>Wziernik uszny jednorazowego użytku rozmiar 3,0</t>
  </si>
  <si>
    <t xml:space="preserve">Wziernik uszny jednorazowego użytku rozmiar 3,5 do otoskopu Riester  </t>
  </si>
  <si>
    <t>Wziernik uszny jednorazowego użytku rozmiar 4,0 do otoskopu Riester</t>
  </si>
  <si>
    <t>Wziernik uszny jednorazowego użytku rozmiar 4,5 do otoskopu Riester</t>
  </si>
  <si>
    <t>Wziernik uszny jednorazowego użytku rozmiar 5 do otoskopu Riester</t>
  </si>
  <si>
    <t>Wziernik uszny jednorazowego użytku rozmiar 2,5 do otoskopu Medotti</t>
  </si>
  <si>
    <t>Wziernik uszny jednorazowego użytku rozmiar 2,0 do otoskopu Medotti</t>
  </si>
  <si>
    <t>Wziernik uszny jednorazowego użytku rozmiar 3,5 do otoskopu Medotti</t>
  </si>
  <si>
    <t>Wziernik uszny jednorazowego użytku rozmiar 4,0</t>
  </si>
  <si>
    <t>Wziernik uszny jednorazowego użytku rozmiar 4,5 do otoskopu Medotti</t>
  </si>
  <si>
    <t>Wziernik uszny jednorazowego użytku rozmiar 5</t>
  </si>
  <si>
    <t>W razie konieczności wygrywający dostarczy na swój koszt  odpowiednią ilość kanistrów i uchwytów dopasowanych do systemu do odsysania użytkowanego w szpitalu</t>
  </si>
  <si>
    <t>AKCESORIA GINEKOLOGICZNE 1</t>
  </si>
  <si>
    <t>Zestaw do hamowania krwotoków poporodowych typu BAKRI składajacy się z cewnika o dł 54 cm; srednica CH 24 ; pojemność balona 500 ml, strzykawki 60 ml; wykonany w całości z silikonu bez lateksu. Cewnik o giętkim i plastycznym kształcie dopasowujacy się do anatomii macicy.</t>
  </si>
  <si>
    <t>1 szt</t>
  </si>
  <si>
    <t>AKCESORIA DIALIZACYJNE</t>
  </si>
  <si>
    <t>środek do dezynfekcji cytro-termicznej i dekalcyfikacji, biodegradowalny, bezzapachowy, zawierający aktywne składniki pochodzenia naturalnego. Typu Citrosteril lub inny o tych samych parametrach. Kanister 5l</t>
  </si>
  <si>
    <t>ANESTEZJOLOGIA</t>
  </si>
  <si>
    <t>ZESTAW DO DIAGNOSTYCZNEGO PŁUKANIA JAMY OTRZEWNEJ</t>
  </si>
  <si>
    <t>HIGIENA PACJENTA</t>
  </si>
  <si>
    <t>cena                 jedn. Brutto</t>
  </si>
  <si>
    <t>Czyściwo w odcinkach przeznaczone do mycia ciała pacjenta, kolor biały, włóknina; rodzaj włókna Nonwoven. Ilość warstw 1; gramatura 70g/m2; wymiary 30 x 32 cm . Opakowanie 135 szt</t>
  </si>
  <si>
    <t>Akcesoria Ginekologiczne 2</t>
  </si>
  <si>
    <t xml:space="preserve">Rigidinjector z twardą cewką o średnicy 1,67 mm. Urządzenie składa się z miękkiego elementu wprowadzającego zaopatrzony w ruchomy pozycjoner oraz podwójny cewnik z termoplastycznym, gumowym , owalnym balonem o poj. 2,5 ml. Urządzenie z zaworem odcinającym, regulujacym ciśnienie balonika. W zestawie strzykawka 2,5 ml.  </t>
  </si>
  <si>
    <t>Jednorazowa, sterylna łyżeczka ssąca do pobierania biopsji histologicznej śluzówki macicy lub pobierania próbek zawartości macicy podczas menstruacji do badania mikroskopowego lub hodowli. Złożona z przeźroczystej, giętkiej osłonki z polipropylenu, dł 23,5 cm, o srednicy zewnętrznej 3,1mm i wew 2,6mm.Osłonka posiada kolorowe znaczniki w zakresie od 4 do 10 cm od końca dystalnego.</t>
  </si>
  <si>
    <t xml:space="preserve">Rurka intubacyjna 3,0 z balonikiem uszczelniającym </t>
  </si>
  <si>
    <t xml:space="preserve">Rurka intubacyjna 3,5 z balonikiem uszczelniającym </t>
  </si>
  <si>
    <t xml:space="preserve">Rurka intubacyjna 4,0 z balonikiem uszczelniającym </t>
  </si>
  <si>
    <t xml:space="preserve">Rurka intubacyjna 4,5 z balonikiem uszczelniającym </t>
  </si>
  <si>
    <t xml:space="preserve">Rurka intubacyjna 5,0 z balonikiem uszczelniającym </t>
  </si>
  <si>
    <t xml:space="preserve">Rurka intubacyjna 5,5 z balonikiem uszczelniającym </t>
  </si>
  <si>
    <t xml:space="preserve">Rurka intubacyjna 6,0 z balonikiem uszczelniającym </t>
  </si>
  <si>
    <t xml:space="preserve">Rurka intubacyjna 6,5 z balonikiem uszczelniającym </t>
  </si>
  <si>
    <t xml:space="preserve">Rurka intubacyjna 7,0 z balonikiem uszczelniającym </t>
  </si>
  <si>
    <t xml:space="preserve">Rurka intubacyjna 7,5 z balonikiem uszczelniającym </t>
  </si>
  <si>
    <t xml:space="preserve">Rurka intubacyjna 8,0 z balonikiem uszczelniającym </t>
  </si>
  <si>
    <t xml:space="preserve">Rurka intubacyjna 8,5 z balonikiem uszczelniającym </t>
  </si>
  <si>
    <t xml:space="preserve">Rurka intubacyjna 9,0 z balonikiem uszczelniającym </t>
  </si>
  <si>
    <t xml:space="preserve">Rurka intubacyjna 9,5 z balonikiem uszczelniającym </t>
  </si>
  <si>
    <t xml:space="preserve">Rurka intubacyjna 10,0 z balonikiem uszczelniającym </t>
  </si>
  <si>
    <t>Rurka intubacyjna zbrojona z mankietem silikonowa nr 7,0- j.u.</t>
  </si>
  <si>
    <t>Rurka intubacyjna zbrojona z mankietem silikonowa nr 7,5- j.u.</t>
  </si>
  <si>
    <t>Rurka intubacyjna zbrojona z mankietem silikonowa nr 8,0- j.u</t>
  </si>
  <si>
    <t>Rurka intubacyjna zbrojona z mankietem, silikonowa nr 8.5-j.u</t>
  </si>
  <si>
    <t>Rurka intubacyjna zbrojona  z mankietem silikonowa nr 9,0-j.u.</t>
  </si>
  <si>
    <t>Rurka intubacyjna bez balonika  2,5</t>
  </si>
  <si>
    <t>Rurka intubacyjna bez balonika  3,0</t>
  </si>
  <si>
    <t>Rurka intubacyjna bez balonika  3,5</t>
  </si>
  <si>
    <t>Rurka tracheostomijna 6,0 z jednym balonikiem uszczelniającym j.u.</t>
  </si>
  <si>
    <t>Rurka tracheostomijna 6,5 z jednym balonikiem uszczelniającym j.u.</t>
  </si>
  <si>
    <t>Rurka tracheostomijna 7,0 z jednym balonikiem uszczelniającym j.u.</t>
  </si>
  <si>
    <t>Rurka tracheostomijna 7,5 z jednym balonikiem uszczelniającym j.u.</t>
  </si>
  <si>
    <t>Rurka tracheostomijna 8,0 z jednym balonikiem uszczelniającym</t>
  </si>
  <si>
    <t>Rurka tracheostomijna 8,5 z jednym balonikiem uszczelniającym</t>
  </si>
  <si>
    <t>Rurka tracheostomijna 9,0 z jednym balonikiem uszczelniającym</t>
  </si>
  <si>
    <t>Rurka tracheostomijna 9,5 z jednym balonikiem uszczelniającym</t>
  </si>
  <si>
    <t>Rurka tracheostomijna 10,0 z jednym balonikiem uszczelniającym</t>
  </si>
  <si>
    <t>Rurka tracheostomijna fenestracyjna 9,0 z mankietem</t>
  </si>
  <si>
    <t>Rurka tracheostomijna fenestracyjna 8,0 z mankietem</t>
  </si>
  <si>
    <t>Rurka tracheostomijna fenestracyjna 8,5 z mankietem</t>
  </si>
  <si>
    <t>Rurka usto-gardłowa typu GUEDEL nr 00 j.u.( noworodkowe )</t>
  </si>
  <si>
    <t>Rurka usto-gardłowa typu GUEDEL nr 0 j.u.( noworodkowe )</t>
  </si>
  <si>
    <t>Rurka usto-gardłowa typu GUEDEL nr 1 j.u.</t>
  </si>
  <si>
    <t>Rurka usto-gardłowa typu GUEDEL nr 2 j.u.</t>
  </si>
  <si>
    <t>Rurka usto-gardłowa typu GUEDEL nr 3 j.u.</t>
  </si>
  <si>
    <t>Rurka usto-gardłowa typu GUEDEL nr 5 j.u.</t>
  </si>
  <si>
    <t>Rurka usto-gardłowa typu GUEDEL nr 4 j.u.</t>
  </si>
  <si>
    <t>Akcesoria do tlenoterapii</t>
  </si>
  <si>
    <t>Złączka /przejściówka/ do nebulizacji, kompatybilna z butelkami z wodą typu Respiflo. Umożliwia pracę ze stężeniami tlenu rzędu 28-98%, wielkość cząstek aerozolu 1,2-8µm, rurka zwrotna minimalizująca roszenie, złącze od pacjenta 22mm, pakowana pojedynczo, sterylna – opakowanie a 50 szt.</t>
  </si>
  <si>
    <t>Pojemniki wypełnione sterylna , czystą postacią chemicznego H2O, poj 500 ml , do tlenoterapii. Możliwość zainstalowania dla wielu pacjentów. Pozostaje sterylna przez 30 dni ( załączyc min 1 badanie mikrobiologiczne ). W zestawie z butelką pakowana sterylna złączka do połączenia reduktora tlenowego</t>
  </si>
  <si>
    <t>WORKI STOMIJNE</t>
  </si>
  <si>
    <t>j.m</t>
  </si>
  <si>
    <t>worek otwarty, jednoczęściowy, filtr okrągły, pojemność 510ml, rozmiar do docięcia 10-55mm, przeźroczysty, płytka stomijna hydrokoloidowa, elastyczna</t>
  </si>
  <si>
    <t>worek urostomijny jednoczęściowy, przeźroczysty, pojemność 460ml rozmiar do docięcia 10-45mm</t>
  </si>
  <si>
    <t>worek stomijny jednoczęściowy otwarty, otwarty, przezroczysty, filtr okrągły,docięcie 10-50 mm, Maxi, delikatna wypukłość przylepca, miękki convex, kształt dopasowujący się do nierównych obszarów wokół stomii, wypukłośc 6mm, dla stomii wymagajacych dodatk</t>
  </si>
  <si>
    <t>worek stomijny jednoczęściowy otwarty,przezroczysty, filtr okrągły 430  z uszkami do paska, docięcie 10-43 mm, Maxi, lekka wklęsłość przylepca, miękki convex, kształt dopasowujący się do nierównych obszarów wokół stomii, wypukłośc 6mm, dla stomii wymagaja</t>
  </si>
  <si>
    <t>worek stomijny jednoczęściowy otwarty, przezroczysty, filtr okrągły , z uszkami do paska, docięcie 10-43 mm, Maxi, delikatna wypukłość przylepca, miękki convex, kształt dopasowujący się do nierównych obszarów wokół stomii, wypukłośc 9mm, dla stomii wymaga</t>
  </si>
  <si>
    <t>worek urostomijny jednoczęściowy, przezroczysty, 10-50 mm, Maxi,delikatna wypukłość, miękki convex, kształt dopasowujący się do nierównych obszarów wokół stomii, wypukłośc 6mm, dla stomii wymagajacych dodatkowego zabezpieczenia, materiał tekstylny, wodood</t>
  </si>
  <si>
    <t>Worek urostomijny jednoczęściowy przeźroczysty  z przylepcem dwuwarstwowym, stosowany przy stomii wklęsłej lub płaskiej rozmiar worka 15-43mm, posiada zawór antyzwrotny z chowanym kurkiem ujścia worka</t>
  </si>
  <si>
    <t>Płytka stomijna z przylepcem dwuwarstwowym o owalnym kształcie, stosowana przy żadszych treściach jelitowych rozmiar 50/10-45 kompatybilny z workiem   rozmiar 50mm</t>
  </si>
  <si>
    <t>Worek urostomijny dwuczęściowy przeźroczysty, posiada zawór antyzwrotny, rozmiar 50mm</t>
  </si>
  <si>
    <t>Pasta stomijna o pojemności 60g, wyrównująca fałdy, nierówności i wgłębienia, pochłaniająca wilgoć, zabezpieczająca przed przeciekaniem, nie zawierająca alkoholu</t>
  </si>
  <si>
    <t>Pierścień uszczelniający w paskach, elastyczny, poprawiający przyleganie przylepca stomijnego do skóry, zabezpieczający przed nagłym odklejaniem przylepca i wyciekiem</t>
  </si>
  <si>
    <t>Puder do wchłaniania wilgoci ze skóry wokół stomii, pojemność 25g, puder utrzymuje skórę w suchości i zmniejsza jej podrażnienia.</t>
  </si>
  <si>
    <t>Akcesoria ginekologiczne 4</t>
  </si>
  <si>
    <t>Szczoteczka do pobierania cytologicznych wymazów z jamy macicy typu Utero-Brush. Składa się z tulejki oraz ruchomej szczoteczki zakończonej plastikowym wyobleniem.</t>
  </si>
  <si>
    <t>Szczoteczka do pobierania wymazów cytologicznych jednocześnie z kanału szyjki macicy, tarczy i strefy transformacji Kształt wachlarza</t>
  </si>
  <si>
    <t>Prowadnica do rurek intubacyjnych dla dorosłych nr 3,0 – j.u.dł.340mm</t>
  </si>
  <si>
    <t>Prowadnica do rurek intubacyjnych dla dorosłych nr 2,0 – j.u.dł.340mm</t>
  </si>
  <si>
    <t>Prowadnica do rurek intubacyjnych dla dorosłych nr 2,5 – j.u.dł.340mm</t>
  </si>
  <si>
    <t>Prowadnica do rurek intubacyjnych dla dorosłych nr 4,0 – j.u. 600Mm lub 340mm ( na życzenie zamawiajacego )</t>
  </si>
  <si>
    <t>Prowadnik J –0,35x60cm-firmy  Balton lub kompatybilne</t>
  </si>
  <si>
    <t>Zamknięty system do odsysania do rurek intubacyjnych z kluczem do rozłączania układu i elastycznym łącznikiem w zestawie, 72H; blokada dostępu do pacjenta w postaci mechanicznej zastawki przesuwanej liniowo; zamknięty system powinien posiadać przycisk do kontroli siły ssania z zabezpieczeniem przed przypadkowym naciśnięciem, wyraźny znacznik kontrolny całkowitego wycofania cewnika; sam cewnik musi być miękki i zaokrąglony na końcu, z otworem centralnym i  z dwoma otworami naprzemianległymi, łącznik podwójnie obrotowy z wmontowanym portem medycznym do podawania leków w aerozolu, bezzwrotny port do płukania cewnika; rozmiary cewnika 12,14,16 o długości 540 mm do rurek intubacyjnych. Karbowany łacznik, ułatwiający ułożenie</t>
  </si>
  <si>
    <t>Łącznik – martwa przestrzeń o zmiennym kształcie  zespolony z łącznikiem kątowym podwójnie obrotowym z podwójnym portem możliwość rozciągania i kształtowania przezroczysta rura z pamięcią kształtu
łączy układ oddechowy z rurką intubacyjną lub tracheostomijną
złącza 22F – 22M/15F objętość martwej przestrzeni w zakresie 20-50 ml
długość w zakresie od 8 cm do 13 cm jałowy, jednorazowego użytku</t>
  </si>
  <si>
    <t>Blok operacyjny</t>
  </si>
  <si>
    <t>utleniona, regenerowana celuloza o działaniu hemostatycznym na bazie bawełny  w formie żelu ; stosowana w zabiegach laparoskopowych. W zestawie strzykawka i kaniula . Poj 6 ml</t>
  </si>
  <si>
    <t>ANESTEZJOLOGIA 2</t>
  </si>
  <si>
    <t>Filtr bakteryjno-wirusowy elektrostatyczny z końcówką do kapnografii(pomiar w strumieniu bocznym)</t>
  </si>
  <si>
    <r>
      <t>Filtr z wymiennikiem ciepła i wilgoci do rurek tracheostomijnych ze złączem 0</t>
    </r>
    <r>
      <rPr>
        <vertAlign val="subscript"/>
        <sz val="9"/>
        <rFont val="Cambria"/>
        <family val="1"/>
      </rPr>
      <t>2</t>
    </r>
    <r>
      <rPr>
        <sz val="9"/>
        <rFont val="Cambria"/>
        <family val="1"/>
      </rPr>
      <t xml:space="preserve"> HYDRO-TRACH ze złączem tlenowym </t>
    </r>
  </si>
  <si>
    <t>Sonda SENGSTAKENA ch-18</t>
  </si>
  <si>
    <t>Zestaw dwukomorowy do biernego drenażu opłucnej 1x- uż. Z możliwością podłączenia ”przenośnej próżni” poj.3000ml</t>
  </si>
  <si>
    <t>Jednokomorowy zestaw do drenażu opłucnej. ( pojemnik zbiorczy 2000ml; pojedynczy dren,łącznik na końcu drenu umożliwiający podłaczenie cewników róznej średnicy</t>
  </si>
  <si>
    <t>Jednokomorowy zestaw do drenażu opłucnej. ( pojemnik zbiorczy 2000ml; podwójny  dren,łącznik na końcu drenu umożliwiający podłaczenie cewników róznej średnicy</t>
  </si>
  <si>
    <t>Nebulizator j.u z przewodem tlenowym i maską aerozolową dla dorosłych</t>
  </si>
  <si>
    <t>Nebulizator j.u z przewodem tlenowym i maską aerozolową dla dzieci</t>
  </si>
  <si>
    <t>Nebulizator j/u do respiratorów typ Bennett i Event</t>
  </si>
  <si>
    <t>Przewód tlenowy ( np.. do maski ) 213 cm</t>
  </si>
  <si>
    <t>Filtr oddechowy, mechaniczny bakteryjno-wirusowy z nawilżaniem i zmniejszoną objętością zalegania,</t>
  </si>
  <si>
    <t>ZESTAWY DO PRZEZSKÓRNEJ TRACHEOTOMII METODĄ GRIGGSA</t>
  </si>
  <si>
    <t>Zestaw uzupełniający  do przezskórnej tracheotomii metodą Griggsa z rurką 100/860 Blue Line Ultra Suctionaid z wbudowanym przewodem do odsysania i mankietem Soft-Seal – -bez peana-  roz. 7</t>
  </si>
  <si>
    <t>Zestaw uzupełniający  do przezskórnej tracheotomii metodą Griggsa z rurką 100/860 Blue Line Ultra Suctionaid z wbudowanym przewodem do odsysania i mankietem Soft-Seal – -bez peana- roz. 8</t>
  </si>
  <si>
    <t>Zestaw uzupełniający  do przezskórnej tracheotomii metodą Griggsa z rurką 100/860 Blue Line Ultra Suctionaid z wbudowanym przewodem do odsysania i mankietem Soft-Seal – -bez peana- roz. 9</t>
  </si>
  <si>
    <r>
      <t xml:space="preserve">Test ureazowy do wykrywania Helicobacter Pylorii </t>
    </r>
    <r>
      <rPr>
        <b/>
        <sz val="9"/>
        <rFont val="Cambria"/>
        <family val="1"/>
      </rPr>
      <t xml:space="preserve">suchy </t>
    </r>
  </si>
  <si>
    <t>CHIRURGIA</t>
  </si>
  <si>
    <t xml:space="preserve">Klipsy naczyniowe polimerowe , niewchłanialne, pakowane w zasobniki z taśmą samoprzylepną-Rozmiar L, </t>
  </si>
  <si>
    <t>20 x 4 szt</t>
  </si>
  <si>
    <t>20 x 6 szt</t>
  </si>
  <si>
    <t xml:space="preserve">Klipsy naczyniowe polimerowe , niewchłanialne, pakowane w zasobniki z taśmą samoprzylepną-Rozmiar XL, </t>
  </si>
  <si>
    <t>Klipsy naczyniowe tytanowe średnio-duże,  pakowane w zasobniki z taśmą samoprzylepna</t>
  </si>
  <si>
    <t>Ewakuator laparoskopowy poj.200ml , uwalniany z prowadnicy, z uchwytem na palce</t>
  </si>
  <si>
    <t>Ewakuator laparoskopowy poj.400ml , uwalniany z prowadnicy, z uchwytem na palce</t>
  </si>
  <si>
    <t>Ewakuator laparoskopowy poj.100-110ml ,worek wzmocniony z podwójnymi ściankami,nieuwalniany z prowadnicy</t>
  </si>
  <si>
    <t>Klipsy w poz. 1-3 jako implanty mają być wyposażone w naklejki samoprzylepne do wklejania do kartoteki pacjenta. Muszą zawierać nazwę klipsa, nr katalogowy, nazwę producenta, nr serii oraz date ważności</t>
  </si>
  <si>
    <t>Zamawiający wymaga  użyczenia w razie potrzeby odpowiedniego rodzaju klipsownicy , oraz dostarczenia jej na koszt wygrywajacego.</t>
  </si>
  <si>
    <t>DRENY, DIALIZATORY, ZESTAWY DIALIZACYJNE (OITM)</t>
  </si>
  <si>
    <t>Filtr do nerki Diasafe plus 4008</t>
  </si>
  <si>
    <t>KOŁNIERZE ORTOPEDYCZNE</t>
  </si>
  <si>
    <t>Wymiary   dł / h</t>
  </si>
  <si>
    <t>Kołnierz szyjny ortopedyczny  miękki typu Schanza  rozmiar  S</t>
  </si>
  <si>
    <t>33-37 cm / 8 cm</t>
  </si>
  <si>
    <t>Kołnierz szyjny ortopedyczny-miękki typu Schanza  rozmiar M</t>
  </si>
  <si>
    <t>38-42 cm / 10 cm</t>
  </si>
  <si>
    <t>Kołnierz szyjny ortopedyczny-miękki typu Schanza rozmiar L</t>
  </si>
  <si>
    <t>34-47 cm / 10 cm</t>
  </si>
  <si>
    <t>Kołnierz szyjny ortopedyczny-miękki typu Schanza rozmiar XL</t>
  </si>
  <si>
    <t>48-58 cm / 10 cm</t>
  </si>
  <si>
    <t xml:space="preserve">Kołnierz ortopedyczny stabilizujący typu NELSON </t>
  </si>
  <si>
    <t>36-40 cm  M</t>
  </si>
  <si>
    <t>42-45 cm  L</t>
  </si>
  <si>
    <t>&lt; 46 cm  XL</t>
  </si>
  <si>
    <t xml:space="preserve">MASKI </t>
  </si>
  <si>
    <t>Maska tlenowa  dla dorosłych z rezerwuarem ( woreczkiem I idrenem j.u.</t>
  </si>
  <si>
    <t>Maska tlenowa dziecięca komplet z drenem j.u.</t>
  </si>
  <si>
    <t>Maska tlenowa dla noworodków- komplet z drenem j.u.</t>
  </si>
  <si>
    <t>Maska twarzowa do prowadzenia sztucznego oddechu wielokrotnego uzytku typu CRP Pocket</t>
  </si>
  <si>
    <t>NOŻE WYMIENNE</t>
  </si>
  <si>
    <t>Rozmiar / ilość w opakowaniu</t>
  </si>
  <si>
    <t xml:space="preserve">Jednorazowe ostrza wykonane ze stali węglowej , jałowe, nietoksyczne, rozmiar wygrawerowany na ostrzu. </t>
  </si>
  <si>
    <t>10 x 100 szt</t>
  </si>
  <si>
    <t>11 x 100 szt</t>
  </si>
  <si>
    <t>12 x 100 szt</t>
  </si>
  <si>
    <t>20 x 100 szt</t>
  </si>
  <si>
    <t>22 x 100 szt</t>
  </si>
  <si>
    <t>24 x 100 szt</t>
  </si>
  <si>
    <t>POJEMNIKI</t>
  </si>
  <si>
    <t>Pojemnik na plwociny-kuweta Coultera poj. 20ml sterylna op a 1 szt</t>
  </si>
  <si>
    <t>Pojemniki na kał z łopatką</t>
  </si>
  <si>
    <t>Pojemniki na mocz dla chłopców /woreczki</t>
  </si>
  <si>
    <t>Pojemniki na mocz dla dziewcząt /woreczki</t>
  </si>
  <si>
    <t>Pojemnik do dobowej zbiórki moczu n-jał ze skalą</t>
  </si>
  <si>
    <t>Pojemnik do badań histopatologicznych 15 ml</t>
  </si>
  <si>
    <t>Pojemnik do badań histopatologicznych 30 ml</t>
  </si>
  <si>
    <t>Czujniki przepływu</t>
  </si>
  <si>
    <t>Czujnik przepływu do respiratorów typu Event</t>
  </si>
  <si>
    <t>SZT</t>
  </si>
  <si>
    <t>cena netto</t>
  </si>
  <si>
    <t>cena jedn. brutto</t>
  </si>
  <si>
    <t>Szyna aluminiowa 200x20mm</t>
  </si>
  <si>
    <t>Szyna aluminiowa 250x20mm</t>
  </si>
  <si>
    <t>Szyna aluminiowa 300x20mm</t>
  </si>
  <si>
    <t>Szyna aluminiowa 500x20mm</t>
  </si>
  <si>
    <t>cena jedn. netto</t>
  </si>
  <si>
    <t>cena jednostkowa brutto</t>
  </si>
  <si>
    <t>Stabilizator kończyn, szyna Kramera 300x50mm</t>
  </si>
  <si>
    <t>Stabilizator kończyn ,szyna Kramera  600x50mm</t>
  </si>
  <si>
    <t>Stabilizator kończyn ,szyna Kramera 1000x100mm</t>
  </si>
  <si>
    <t>Stabilizator kończyn, szyna Kramera-1500x50mm</t>
  </si>
  <si>
    <t>OKULARY DO FOTOTERAPII</t>
  </si>
  <si>
    <t xml:space="preserve">DROBNY SPRZĘT MĘDYCZNY </t>
  </si>
  <si>
    <t xml:space="preserve">Elektroda bierna dla dorosłych-Wersja z oddzielną powierzchnią przewodzącą REM (Return Electrode Monitor)  kompatybilna z urządzeniami firmy Erbe posiadającymi system kontrolujący ciągłość pętli zwrotnej prądu wysokoczęstotliwościowego,wersja bez jednorazowego kabla
MATERIAŁ - Hydrożel 1,5 mm
POWIERZCHNIA AKTYWNA - 119cm2 
PODŁĄCZENIE - Dwubiegunowe, WERSJA REM
IMPENDANCJA - ≤ 14,0 Ohm, ≤ 17,0 Ohm
 każda elektroda pakowana osobno </t>
  </si>
  <si>
    <t>Szt.</t>
  </si>
  <si>
    <t>Golarka medyczna j.u.</t>
  </si>
  <si>
    <t>Igła do  ciał obcych  prosta –szeroka,dł.125mm</t>
  </si>
  <si>
    <t>Igła do  ciał obcych  prosta –wąska,dł.125mm</t>
  </si>
  <si>
    <t>Igła kulkowa do przepłukiwania ran-Kaniula prosta z oliwką-1.2 x 80mm</t>
  </si>
  <si>
    <t>Kaczki sanitarne jednorazowego użytku</t>
  </si>
  <si>
    <t>Kanka doodbytnicza roz. CH 16-200mm</t>
  </si>
  <si>
    <t>Kanka doodbytnicza roz. CH 30-300mm</t>
  </si>
  <si>
    <t>Kieliszki jednorazowego użytku do leków a  75 szt/op</t>
  </si>
  <si>
    <t>Miska nerkowata 3 l  jednorazowego uzytku</t>
  </si>
  <si>
    <t>Miska nerkowata  700 ml jednorazowego uzytku</t>
  </si>
  <si>
    <t>nożyczki do zaciskaczy do pępowiny j.u.</t>
  </si>
  <si>
    <t>Opaska identyfikacyjna dla dorosłych</t>
  </si>
  <si>
    <t>Opaska identyfikacyjna dla noworodków ( miękka )</t>
  </si>
  <si>
    <t>Staza uciskowa automatyczna</t>
  </si>
  <si>
    <t>szpatułka-łopatka drewniana do języka a 100szt/op</t>
  </si>
  <si>
    <t>Szczotka do rąk chirurgiczna  suche-j.u.</t>
  </si>
  <si>
    <t>Szczotka do rąk chirurgiczna  z detergentem -j.u.</t>
  </si>
  <si>
    <t>Zaciskacze do pępowiny</t>
  </si>
  <si>
    <t>Zestaw do lewatywy j.u.</t>
  </si>
  <si>
    <t>Zestaw do wlewów kontrastowych</t>
  </si>
  <si>
    <t>Osłonki medyczne USG  pudrowane typu prezerwatywa</t>
  </si>
  <si>
    <t>Osłonki medyczne USG nawilżone typu prezerwatywa</t>
  </si>
  <si>
    <t>Wymazówki bez podłoża pakowane indywidualnie</t>
  </si>
  <si>
    <t>Szkiełka podstawowe ciete 2 x mat</t>
  </si>
  <si>
    <t>Maska ochronna P2 z zaworem wydechowym</t>
  </si>
  <si>
    <t xml:space="preserve"> Przyrząd do usuwania kleszczy</t>
  </si>
  <si>
    <t>Koc ratunkowy</t>
  </si>
  <si>
    <t>Zestawy do zabiegów nerkozastępczych</t>
  </si>
  <si>
    <t>Lp</t>
  </si>
  <si>
    <t>Wartość brutto</t>
  </si>
  <si>
    <t>Zestaw do zabiegów nerkozastępczych z użyciem cytrynianów lub heparyny, w zestawie: dren tętniczy, żylny, substytucyjny, dializacyjny, cytrynianowy/PBP, heparynowy; worek ściekowy z wlotem i wylotem po przeciwnych stronach, igły plastikowe, hemofiltr z błoną o pow. 1,0 m2 kompatybilny z aparatem Prismaflex</t>
  </si>
  <si>
    <t>Zestaw do zabiegów nerkozastępczych z użyciem cytrynianów lub heparyny, w zestawie: dren tętniczy, żylny, substytucyjny, dializacyjny, cytrynianowy/PBP, heparynowy; worek ściekowy z wlotem i wylotem po przeciwnych stronach, igły plastikowe, hemofiltr z błoną o pow. 1,5 m2 kompatybilny z aparatem Prismaflex</t>
  </si>
  <si>
    <t>lp.</t>
  </si>
  <si>
    <t>zawartość opakowania /szt./</t>
  </si>
  <si>
    <t>cena jednostkowa netto</t>
  </si>
  <si>
    <t>Opis przedmiotu</t>
  </si>
  <si>
    <t>zawartość opakowania</t>
  </si>
  <si>
    <t>Ilość</t>
  </si>
  <si>
    <t>cena brutto</t>
  </si>
  <si>
    <t>SASZETKI OCHRONNE</t>
  </si>
  <si>
    <t>Ilość/ rok</t>
  </si>
  <si>
    <t xml:space="preserve">ZESTAWY DO CYSTOSTOMII </t>
  </si>
  <si>
    <t>Zestaw do cystostomii 14F</t>
  </si>
  <si>
    <t>Zestaw do cystostomii 12F</t>
  </si>
  <si>
    <t>ZESTAWY DO SZYNOWANIA MOCZOWODÓW</t>
  </si>
  <si>
    <t>Zestaw do szynowania wewnętrznego moczowodówzłożony z podwójnego katetera typu Pigtail; średnica pętli pęcherzowej 2-4 cm;odstępy pomiędzy pętlami od 14 do 30 cm; zaciskacz,popychacz, prowadnik. Rozmiar 5F</t>
  </si>
  <si>
    <t>Zestaw do szynowania wewnętrznego moczowodówzłożony z podwójnego katetera typu Pigtail; średnica pętli pęcherzowej 2-4 cm;odstępy pomiędzy pętlami od 14 do 30 cm; zaciskacz,popychacz, prowadnik. Rozmiar 7F</t>
  </si>
  <si>
    <t>Zestaw do szynowania wewnętrznego moczowodówzłożony z podwójnego katetera typu Pigtail; średnica pętli pęcherzowej 2-4 cm;odstępy pomiędzy pętlami od 14 do 30 cm; zaciskacz,popychacz, prowadnik. Rozmiar 9F</t>
  </si>
  <si>
    <t>Dwuświatłowy, poliuretanowy cewnik do hemodializy Fr 12 - długość 20cm. Kontrastujący w RTG cewnik wprowadzany za pomocą metody Seldingera. Oznaczniki co centymetr, od 9cm, od dystalnej końcówki. Elastyczne skrzydełka mocujące i dreny przedłużające z zaciskami. Elastyczna końcówka dystalna, długość 20 cm - UDOWY</t>
  </si>
  <si>
    <t>Dwuświatłowy, poliuretanowy cewnik do hemodializy Fr 12 - długość 15-18cm. Kontrastujący w RTG cewnik wprowadzany za pomocą metody Seldingera. Oznaczniki co centymetr, od 9cm, od dystalnej końcówki. Elastyczne skrzydełka mocujące i dreny przedłużające z zaciskami. Elastyczna końcówka dystalna, długość 15-18cm – SZYJNY</t>
  </si>
  <si>
    <t>Dwuswiatłowy, silikonowy w 100% do terapii nerkozastępczej ( Prisma) o długości 15 cm</t>
  </si>
  <si>
    <t>Dwuswiatłowy, silikonowy w 100% do terapii nerkozastępczej ( Prisma) o długości 20cm</t>
  </si>
  <si>
    <t>op jednostkowe</t>
  </si>
  <si>
    <t>Igły systemowe nr 9 do systemów podciśnieniowego pobierania krwi 0,9 mm (20g) x 38 mm (1,1/2''), sterylne - żółte</t>
  </si>
  <si>
    <t>Igły systemowe nr 8 do systemów podciśnieniowego pobierania krwi 0,8 mm (21g) x 38 mm (1,1/2''), sterylne - zielone</t>
  </si>
  <si>
    <t>Igła z zabezpieczeniem przeciwzakłuciowym 0,7 - 0,8</t>
  </si>
  <si>
    <t>uchwyt z zabezpieczeniem przeciwzakłuciowym *( w przypadku zaoferowania uchwytów z zabezp.)</t>
  </si>
  <si>
    <t>igła systemowa* ( w przypadku zaoferowania uchwytów z zabezp.)</t>
  </si>
  <si>
    <t>Wkłucia motylkowe nr 8 z igłą 0,8 mm (21g) x 19 mm (3/4''), z wężykiem do dł. 30 cm i adapterem systemowym umożliwiającym podłączenie do uchwytu, sterylne - zielone</t>
  </si>
  <si>
    <t>30-50</t>
  </si>
  <si>
    <t>Adaptery systemowe do uchwytów umożliwiające użycie igieł typu Luer w systemach podciśnieniowego pobierania krwi, sterylne</t>
  </si>
  <si>
    <t>Rurki do OB z podziałką 0-170 mm i uszczelką mocująca rurkę w probówce, spakowane w torebki foliowe po 50 szt. oraz w pudełko kartonowe po 200 szt. - do zastosowania z probówkami j/niżej</t>
  </si>
  <si>
    <t>Probówki do pomiaru OB metodą liniową na 1,6-2 ml krwi (Ø13x75 mm), z 0,4 ml 3,2%- 3,8 % roztworu cytrynianu Na, z korkiem w kolorze czarnym, sterylne, spakowane w statyw</t>
  </si>
  <si>
    <t>50-100</t>
  </si>
  <si>
    <t xml:space="preserve">Probówki do pozyskiwania osocza na 2 ml krwi (Ø13x 75 mm), z heparyną Li, z korkiem w kolorze zielonym, sterylne, spakowane w statyw </t>
  </si>
  <si>
    <t>Probówki do koagulologii na 2,7-3 ml krwi (Ø13x75 mm), z 0,3 ml 3,2% roztworu cytrynianu Na, z podwójną ścianką, probówka w kolorze niebieskim,sterylne, spakowane w statyw</t>
  </si>
  <si>
    <t>Probówki do koagulologii na 1,8 - 2 ml krwi (Ø13x75 mm), z 0,2 ml 3,2% roztworu cytrynianu Na, z podwójną ścianką, probówka z korkiem w kolorze niebieskim, sterylne , spkaowane w statytw</t>
  </si>
  <si>
    <t xml:space="preserve">Probówki do hematologii na 1-2 ml krwi (Ø13x75 mm), z EDTA-K3 lub K2, z korkiem w kolorze fioletowym, sterylne, spakowane w statyw </t>
  </si>
  <si>
    <t xml:space="preserve">Probówki do oznaczania poziomu glukozy i mleczanów na 2 ml krwi (Ø13x75 mm), z fluorkiem Na, z korkiem w kolorze szarym, sterylne , spakowane w statyw </t>
  </si>
  <si>
    <t xml:space="preserve">Probówki do badań biochemicznych w surowicy na 6 ml krwi (Ø13x100 mm), z przyspieszaczem wykrzepiania, z korkiem w kolorze czerwonym, sterylne, spakowane w statyw </t>
  </si>
  <si>
    <t xml:space="preserve">Probówki do badań biochemicznych w surowicy na 9-10 ml krwi (Ø16x100 mm), z przyspieszaczem wykrzepiania  w postaci białego płynu rozpylonego na ściankach probówki, z korkiem w kolorze czerwonym, sterylne , spakowane w statyw </t>
  </si>
  <si>
    <t xml:space="preserve">Probówki do badań biochemicznych w surowicy na 2 ml krwi (Ø13x75 mm), z przyspieszaczem wykrzepiania, z korkiem w kolorze czerwonym, sterylne, spakowane w statyw </t>
  </si>
  <si>
    <t>Probówki bez dodatków 9-11 ml ( 16x100)</t>
  </si>
  <si>
    <t>Probówki do prób krzyżowych z EDTA na 6 ml z  różowym korkiem</t>
  </si>
  <si>
    <t>Uchwyty do igieł, adapterów i wkłuć do systemów podciśnieniowego pobierania krwi ( w przypadku zaoferowania uchwytów z zabezpieczeniem ilośc uchwytów bez zabezpieczenia należy pomniejszyć o ilość uchwytów z zabezpieczeniem</t>
  </si>
  <si>
    <t>10-250</t>
  </si>
  <si>
    <t>Probówki do pobierania krwi włośniczkowej z aktywatorem krzepnięcia</t>
  </si>
  <si>
    <t>Nalepki o wym.: (40x20 mm), papierowe, samoprzylepne, bez nadruku,
- na pojemniki i probówki laboratoryjne</t>
  </si>
  <si>
    <t>* wypełnia wykonawca oferujący uchwyt z zabezpieczeniem, w tym przypadku należy dodatkowo odjać ilość uchwytw z zabezpieczeniem od uchwytów zwykłych z poz. 20</t>
  </si>
  <si>
    <t>Wszystkie probówki systemu zamkniętego zapakowane w statywy umożliwiajace pionowe ustawienie probówki.</t>
  </si>
  <si>
    <t>Zawór bezigłowy, system bezigłowy pozwalający na wielokrotne użycie z zachowaniem jałowości, żywotność 200 użyć, obudowa przeźroczysta umożliwiająca kontrolę wzrokową, nie zawierający metalu oraz lateksu, membrana jednorodna, wykonana z wytrzymałego na odkształcenie silikonu, powierzchnia membrany od strony zaworu wejściowego typu żeński Luer lock ma być płaska – zapewniająca prosty sposób czyszczenia i odkażania (przez przetarcie wacikiem ze środkiem dezynfekującym – podać zalecany środek), wytrzymałość na ciśnienie wewnątrz portu: nadciśnienie powyżej 30 psi oraz podciśnienie –12,5 psi, przystosowany do pracy z końcówkami luer lock, możliwość pracy z końcówkami luer slip, współpracujący z drenami do infuzji, do pomp strzykawkowych i objętościowych oraz z drenami do kroplówek, przedłużaczami</t>
  </si>
  <si>
    <r>
      <t xml:space="preserve">Zawór bezigłowy, system bezigłowy pozwalający na wielokrotne użycie z zachowaniem jałowości, żywotność 200 użyć, obudowa czerwona dedykowana do linii tętniczych,  umożliwiająca kontrolę wzrokową, nie zawierający metalu oraz lateksu, membrana jednorodna, wykonana z wytrzymałego na odkształcenie silikonu, </t>
    </r>
    <r>
      <rPr>
        <b/>
        <sz val="9"/>
        <color indexed="8"/>
        <rFont val="Cambria"/>
        <family val="1"/>
      </rPr>
      <t xml:space="preserve">powierzchnia membrany od strony zaworu wejściowego typu żeński Luer lock ma być płaska – zapewniająca prosty sposób czyszczenia i odkażania </t>
    </r>
    <r>
      <rPr>
        <sz val="9"/>
        <color indexed="8"/>
        <rFont val="Cambria"/>
        <family val="1"/>
      </rPr>
      <t>(przez przetarcie wacikiem ze środkiem dezynfekującym – podać zalecany środek), wytrzymałość na ciśnienie wewnątrz portu: nadciśnienie powyżej 30 psi oraz podciśnienie –12,5 psi, przystosowany do pracy z końcówkami luer lock, możliwość pracy z końcówkami luer slip, współpracujący z drenami do infuzji, do pomp strzykawkowych i objętościowych oraz z drenami do kroplówek, przedłużaczami</t>
    </r>
  </si>
  <si>
    <t>Pojemnik jednorazowy 1000 ml , szczelnie zamykany, wykonany z miękkiego , półprzeżroczystego materiału; sztywna pokrywa wkładu o srednicy 9-10 cm, hydrofobowy zawór filtrujaco-odcinajacy, zabezpieczający instalację prózniowa przed zalaniem; zawór jednokierunkowy w przyłączu pacjenta, zapobiegający wylaniu płynu podczas wymiany wkładu; w pokrywie wyłącznie stałe przyłącze do pacjenta ( zamawiający nie dopuszcza odłączanej końcówki ) i port do pobierania próbek. W razie potrzeby wymiana kanistrów na koszt oferenta kompatybilnych z opisanymi pojemnikami.</t>
  </si>
  <si>
    <t>Pojemnik jednorazowy 2000 ml , szczelnie zamykany, wykonany z miękkiego , półprzeżroczystego materiału; sztywna pokrywa wkładu o srednicy 9-10 cm, hydrofobowy zawór filtrujaco-odcinajacy, zabezpieczający instalację prózniowa przed zalaniem; zawór jednokierunkowy w przyłączu pacjenta, zapobiegający wylaniu płynu podczas wymiany wkładu; w pokrywie wyłącznie stałe przyłącze do pacjenta ( zamawiający nie dopuszcza odłączanej końcówki ) i port do pobierania próbek. W razie potrzeby wymiana kanistrów na koszt oferenta kompatybilnych z opisanymi pojemnikami.</t>
  </si>
  <si>
    <t xml:space="preserve">Zestaw do nefrostomii z rozszerzadłami 11 do 12 CH, cewnik typ PIGTAIL z prowadnicą drucianą 0,8 x 900 mm, wysoce elastyczny koniec, sztywny rdzeń 300 mm, elastyczna koncówka </t>
  </si>
  <si>
    <t xml:space="preserve">Zestaw do nefrostomii z rozszerzadłami 5 do 9 CH, cewnik typ PIGTAIL z prowadnicą drucianą 0,8 x 900 mm, wysoce elastyczny koniec, sztywny rdzeń 300 mm, elastyczna koncówka </t>
  </si>
  <si>
    <t>Zestaw do kaniulacji  tętnicy udowej typu  Leader Catch firmy Vygon G18-18cm-lub kompatybilne</t>
  </si>
  <si>
    <t>Zestaw do przetoczeń- Set do pompy objętościowej typu LifeCare-5000 oraz Plum</t>
  </si>
  <si>
    <t>.Nakłuwacz automatyczny do pobierania krwi kapilarnej w celach diagnostycznych. Jednorazowy w obudowie w kształcie litery T lub zbliżonym, konstrukcyjnie zabezpieczony przed ponownym użyciem, ostrze schowane, silikonowane, ze stali nierdzewnej,szlifowane.Nakłuwacz bezpieczny przyciskowy.Typ ostrza igła 23G, głębokośc nakucia 2,0mm</t>
  </si>
  <si>
    <t>Nakłuwacz automatyczny do pobierania krwi kapilarnej w celach diagnostycznych. Jednorazowy w obudowie w kształcie litery T lub zbliżonym, konstrukcyjnie zabezpieczony przed ponownym użyciem, ostrze schowane, silikonowane, ze stali nierdzewnej,szlifowane.Nakłuwacz bezpieczny przyciskowy.Typ ostrza igła 29G(0,8mm) głębokośc nakucia 1,5mm</t>
  </si>
  <si>
    <t>Roztwory kontrolne na trzech poziomach ( niski, normalny,wysoki ) z terminem przydatności do użytku minmimum 6 miesięcy po otwarciu fiolki. IIość zgodna z porzebami zamawiającego.</t>
  </si>
  <si>
    <t xml:space="preserve"> W przypadku wygrania przetargu firma dostarczy w cenie pasków  20 sztuk glukometrów.</t>
  </si>
  <si>
    <t>Paski do badania poziomu glikemii  z kompatybilnymi glukometrami. Wymogi:  glukometry posiadajace automatyczny wyrzut paska, zakres pomiaru glukozy we krwi 10-600mg/dl dl próbek krwi włośniczkowej ,żylnej ,tętniczej i noworodkowej, poziom hematokrytu  10-70 %; z możliwością dopełnienia brakującej próbki krwi na pasek. Zestaw płynów kontrolnych na trzech poziomach (niski normalny wysoki) z terminem przydatności do użytku minimum 6 miesięcy po otwarciu fiolki. Opakowanie pasków zawierające 2 fiolki po 25 sztuk z terminem przydatności do użytku minmimum 6 miesięcy po otwarciu fiolki</t>
  </si>
  <si>
    <t xml:space="preserve"> Wykonawca zapewni serwis i wymianę urządzenia na nowe w przypadku uszkodzenia. Wykonawca przeprowadzi szkolenia pracowników oraz walidację glukometrów</t>
  </si>
  <si>
    <t>Przyrząd z precyzyjnym regulatorem przepływu od 0-250ml, sterylny, bez ftalanów, dren 150  i 200 cm.</t>
  </si>
  <si>
    <t>Koreczek do venflonów tego samego producenta co poz 19,20</t>
  </si>
  <si>
    <t>Przyrząd do przetaczania płynów infuzyjnych bursztynowy z workiem, pakowany fabrycznie przez producenta w jednym opakowaniu razem z workiem do osłony podawanego płynu przed światłem, worek w kolorze zielonym o wymiarach 210mmx310mm, komora kroplowa wykonana z PP o długości min 60mm ( w części przezroczystej), całość wolna od ftalanów (informacja na opakowaniu jednostkowym), igła biorcza ścięta dwupłaszczyznowo wykonana z ABS wzmocnionego włóknem szklanym, zacisk rolkowy wyposażony w uchwyt na dren oraz możliwość zabezpieczenia igły biorczej po użyciu, nazwa producenta bezpośrednio na przyrządzie, opakowanie kolorystyczne folia-papier, sterylny</t>
  </si>
  <si>
    <t>Rurka intubacyjna z mankietem niskociśnieniowymi wyprofilowanym w kształcie walca, silikonowana, bez zawartości ftalanów, wyposażona w znaczniki głębokości, w postaci dwóch pełnych pierścieni. Linia RTG na całej długości rurki, oczko Murphy`ego, rozmiar podany na łączniku, baloniku kontrolnym i w co najmniej dwóch miejscach na  korpusie rurki, wyraźny znak skracania rurki, sterylna, opakowanie papier folia z punktowymi, fabrycznymi zgrzewami zapewniającymi utrzymanie anatomicznego kształtu rurk (dotyczy pozycji 1-16)</t>
  </si>
  <si>
    <t xml:space="preserve">Rurka intubacyjna 2,5 z balonikiem uszczelniającym   </t>
  </si>
  <si>
    <t>Rurka intubacyjna zbrojona mankietem niskociśnieniowym, wyprofilowanym w kształcie walca,  silikonowana, bez zawartości ftalanów, ZBROJENIE NA CAŁEJ DŁUGOŚCI RURKI, BEZ PRZERWY PRZY ŁĄCZNIKU 15MM W CELU ZABEZPIECZENIA PRZED ZAGINANIEM, wyposażona w znaczniki głębokości, w postaci dwóch półpierścieni. Oczko Murphy`ego w każdym rozmiarze rurki.
Rozmiar podany na łączniku, baloniku kontrolnym i w co najmniej dwóch miejscach na  korpusie rurki, łącznik 15 mm na stałe przymocowany do rurki, sterylna, opakowanie papier folia z punktowymi, fabrycznymi zgrzewami zapewniającymi utrzymanie anatomicznego kształtu rurki (dotyczy pozycji 17-21)</t>
  </si>
  <si>
    <t>Rurka intubacyjna bez mankietu , silikonowana, bez zawartości ftalanów, wyposażona w znaczniki głębokości, w postaci grubego czarnego znacznika. Linia RTG na całej długości rurki, oczko Murphy`ego, rozmiar podany na łączniku, baloniku kontrolnym i w co najmniej dwóch miejscach na  korpusie rurki, wyraźny znak skracania rurki, sterylna, opakowanie papier folia z punktowymi, fabrycznymi zgrzewami zapewniającymi utrzymanie anatomicznego kształtu rurki (dotyczy pozycji 22-24)</t>
  </si>
  <si>
    <t>Rurka tracheostomijna  z mankietem ze stałym szyldem, silikonowana, bez zawartości ftalanów, linia RTG na całej długości, miękkie gładkie przeźroczyste skrzydełka szyldu z nazwą producenta i opisem średnicy wewnętrznej i zewnętrznej, balonik kontrolny w kolorze niebieskim oznakowany rozmiarem rurki, prowadnica z oliwką ułatwiającą wprowadzanie dwie tasiemki mocujące w zestawie, sterylna, pakowane w sztywne opakowanie zapewniające bezpieczeństwo przechowywania (dotyczy pozycji 25-33)</t>
  </si>
  <si>
    <t>Rurka tracheostomijna fenestracyjna z mankietem ze stałym szyldem, silikonowana, bez zawartości ftalanów, linia RTG na całej długości, miękkie gładkie przeźroczyste skrzydełka szyldu z nazwą producenta i opisem średnicy wewnętrznej i zewnętrznej, balonik kontrolny w kolorze niebieskim oznakowany rozmiarem rurki, prowadnica z oliwką ułatwiającą wprowadzanie dwie tasiemki mocujące w zestawie, sterylna, pakowane w sztywne opakowanie zapewniające bezpieczeństwo przechowywania (dotyczy pozycji 34-36)</t>
  </si>
  <si>
    <t>Rurka ustno - gardłowa GUEDEL</t>
  </si>
  <si>
    <t>Prowadnice do rurek intubacyjnych</t>
  </si>
  <si>
    <t>Prowadnica do ukształtowania rurek intubacyjnych,  Wszystkie rozmiary od jednego producenta, wykonane z metalu  - mosiądzu pokrytego medycznym tworzywem, zapobiega przyklejaniu się do ścianki rurki intubacyjnej, koniec delikatny, z przestrzenią bez drutu  nie powodujący urazów, jałowa, pojedynczo pakowana, sterylizowana tlenkiem etylenu, oznaczenie nazwy producenta, numer serii, data przydatności do użycia na opakowaniu (dotyczy pozycji 46-48)</t>
  </si>
  <si>
    <t>Prowadnica do rurek intubacyjnych dla dorosłych nr 5,0 – j.u.dł.600mm  lub 370mm ( na życzenie zamawiajacego )</t>
  </si>
  <si>
    <t>Prowadnica do trudnych intubacji, elastyczna z wygiętym końcem, materiał o wlasciwościach poślizgowych, skalowana co 1cm, pakowana w sztywnym futerale, bez lateksu, bez ftalanów, jałowa.Jednorazowa Ch 15/70 cm</t>
  </si>
  <si>
    <t>SUMA</t>
  </si>
  <si>
    <t>SZYNY ALUMINIOWE i STABILIZATORY</t>
  </si>
  <si>
    <t>STRZYKAWKI ; PRZYRZĄDY DO PRZETOCZEŃ; KANIULE</t>
  </si>
  <si>
    <t>Pojemnik na mocz sterylny  - gwarantowana sterylność produktu poj 100ml  Opakowanie papier-folia</t>
  </si>
  <si>
    <t>Pojemnik na mocz z zakrętką/kubki/ poj.100ml</t>
  </si>
  <si>
    <t>Igła 0,8z wizualizacją fabrycznie połączona z uchwytem ( komplet z zabezpieczeniem przeciwzakłuciowym )</t>
  </si>
  <si>
    <t xml:space="preserve">Wszystkie elementy systemu zamkniętego zgodnie z KIDL/EFML ze względu na kompatybilność powinny pochodzić od jednego producenta, jeśli elementy systemu nie pochodzą od jednego producenta, </t>
  </si>
  <si>
    <t>należy dołączyć oświadczenia producentów tychże elementów o wzajemnej kompatybilności, natomiast igły, uchyty i adaptery muszą pochodzić od jednego producenta ze względu na kompatybilność.</t>
  </si>
  <si>
    <t>Po otwarciu najmniejszego opakowania handlowego data wazności probówek min. 6 misięcy, w przypadku koagulologii dopusza się 4 miesiace</t>
  </si>
  <si>
    <t>Zamawiający zastrzega sobie prawo do otrzymania na jego wniosek próbek po 3 szt. z każdej poz. ( nie dotyczy poz. 9,24)</t>
  </si>
  <si>
    <t>Na pojedynczym uchwycie logo firmy lub nazwa systemu lub nazwa producenta</t>
  </si>
  <si>
    <r>
      <t xml:space="preserve">Kaniula wykonana z biokompatybilnego poliuretanu (do oferty należy załączyć badania kliniczne potwierdzające biokompatybilność) z samodomykającym się korkiem portu bocznego, z zastawką antyzwrotną zapobiegającą zwrotnemu wypływowi krwi w momencie wkłucia, minimum pięć wtopionych na całej długości kaniuli pasków rtg. Pakowana w sztywne opakowanie typu Tyvec zabezpieczające przed utrata jałowości. 
W rozmiarach:
0,9 x 25 mm o przepływie 42 ml/min
1,1 x 32 mm o przepływie 67 ml/min
1,3 x 32 mm o przepływie 103 ml/min
1,3 x 45 mm o przepływie 103 ml/min
1,5 x 45 mm o przepływie 133 ml/min
1,8 x 45 mm o przepływie 236 ml/min
2,0 x 45 mm o przepływie 270 ml/min                  </t>
    </r>
    <r>
      <rPr>
        <b/>
        <sz val="8"/>
        <rFont val="Cambria"/>
        <family val="1"/>
      </rPr>
      <t xml:space="preserve"> lub </t>
    </r>
    <r>
      <rPr>
        <sz val="8"/>
        <rFont val="Cambria"/>
        <family val="1"/>
      </rPr>
      <t xml:space="preserve">                                                                   Kaniule dożylne  wykonane z poliuretanu, posiadające badania laboratoryjne potwierdzające biokompatybilność, z minimum 4 paskami kontrastującymi w RTG ,z zaworem  portu górnego, z filtrem hydrofobowym, posiadające korki z trzpieniem poniżej krawędzi korka. Nazwa producenta bezpośrednio na kaniuli , sterylizowane EO.  
Rozmiary:
24G 0,7x19mm przepływ 22ml/min
22G 0,9x25mm przepływ 36ml/min
20G 1,1x33mm przepływ 61ml/min
20G 1,1x25mm przepływ 65ml/min
18G 1,3x45mm przepływ 96ml/min
18G 1,3x33mm przepływ 103ml/min
17G 1,5x45mm przepływ 128ml/min
16G 1,7x50mm przepływ 196ml/min
14G 2,2x50mm przepływ 343ml/min</t>
    </r>
  </si>
  <si>
    <r>
      <t xml:space="preserve">Kaniula wykonana z biokompatybilnego poliuretanu (do oferty należy załączyć badania kliniczne potwierdzające biokompatybilność) z samodomykającym się korkiem portu bocznego, z zastawką antyzwrotną zapobiegającą zwrotnemu wypływowi krwi w momencie wkłucia, wyposażona w automatyczny zatrzask o konstrukcji zabezpieczającej igłę przed zakłuciem oraz z zabezpieczeniem w postaci kapilar zapobiegających rozpryskiwaniu się krwi, minimum pięć wtopionych na całej długości kaniuli pasków rtg. Pakowana w sztywne opakowanie typu Tyvec zabezpieczające przed utrata jałowości. 
W rozmiarach:
0,9 x 25 mm o przepływie 42 ml/min
1,1 x 32 mm o przepływie 67 ml/min
1,3 x 32 mm o przepływie 103 ml/min                  </t>
    </r>
    <r>
      <rPr>
        <b/>
        <sz val="8"/>
        <rFont val="Cambria"/>
        <family val="1"/>
      </rPr>
      <t xml:space="preserve">  lub   </t>
    </r>
    <r>
      <rPr>
        <sz val="8"/>
        <rFont val="Cambria"/>
        <family val="1"/>
      </rPr>
      <t xml:space="preserve">                                                               Kaniule dożylne bezpieczne  wykonane z poliuretanu, z minimum 4 paskami kontrastującymi w RTG ,z zaworem  portu górnego, z filtrem hydrofobowym, posiadające korki z trzpieniem poniżej krawędzi korka, posiadające automatyczne zabezpieczenie końca igły w postaci metalowego zatrzasku aktywowanego po wyjęciu igły z cewnika. Nazwa producenta bezpośrednio na kaniuli , sterylizowane EO.  
Rozmiary:
24G 0,7x19mm przepływ 22ml/min
22G 0,9x25mm przepływ 36ml/min
20G 1,1x33mm przepływ 61ml/min
20G 1,1x25mm przepływ 65ml/min
18G 1,3x45mm przepływ 96ml/min
18G 1,3x33mm przepływ 103ml/min
17G 1,5x45mm przepływ 128ml/min
16G 1,7x50mm przepływ 196ml/min  </t>
    </r>
  </si>
  <si>
    <t>WZIERNIKI  ( LARYNGOLOGIA )</t>
  </si>
  <si>
    <t>Amnioper</t>
  </si>
  <si>
    <t>PORTY i KORECZKI</t>
  </si>
  <si>
    <t>Probówki do pobierania krwi włośniczkowej z EDTA</t>
  </si>
  <si>
    <t>Przyrząd do bezpiecznego otwierania szklanych ampułek, korpus wykonany z aluminium, sprężynowy mechanizm utylizacji odłamanej główki ampułki.</t>
  </si>
  <si>
    <t>Cewnik Urologiczny</t>
  </si>
  <si>
    <r>
      <t xml:space="preserve">Pojemnik 200ml Redon-do długotrwałego odsysania ran j.u. </t>
    </r>
    <r>
      <rPr>
        <b/>
        <sz val="9"/>
        <rFont val="Cambria"/>
        <family val="1"/>
      </rPr>
      <t>Sterylny Opakowanie folia/papier</t>
    </r>
  </si>
  <si>
    <r>
      <t xml:space="preserve">Pojemnik 400ml Redon-do długotrwałego odsysania ran j.u. </t>
    </r>
    <r>
      <rPr>
        <b/>
        <sz val="9"/>
        <rFont val="Cambria"/>
        <family val="1"/>
      </rPr>
      <t>Sterylny. Opakowanie folia/papier</t>
    </r>
  </si>
  <si>
    <t>cena jednostk. netto</t>
  </si>
  <si>
    <t>wartośc netto</t>
  </si>
  <si>
    <t>Uchwyt naścienny na rękawice pojedynczy</t>
  </si>
  <si>
    <t>Poz. 1-W ramach umowy Zamawiający wymaga nieodpłatnego użyczenia lub darowizny dozowników do rękawic w podanych ilościach.</t>
  </si>
  <si>
    <t>34.</t>
  </si>
  <si>
    <t>35.</t>
  </si>
  <si>
    <t>36.</t>
  </si>
  <si>
    <t>37.</t>
  </si>
  <si>
    <t>38.</t>
  </si>
  <si>
    <t>39.</t>
  </si>
  <si>
    <t>40.</t>
  </si>
  <si>
    <t>41.</t>
  </si>
  <si>
    <t>42.</t>
  </si>
  <si>
    <t>43.</t>
  </si>
  <si>
    <t>44.</t>
  </si>
  <si>
    <t>45.</t>
  </si>
  <si>
    <t>46.</t>
  </si>
  <si>
    <t>47.</t>
  </si>
  <si>
    <t>48.</t>
  </si>
  <si>
    <t>49.</t>
  </si>
  <si>
    <t>50.</t>
  </si>
  <si>
    <t>51.</t>
  </si>
  <si>
    <t>52.</t>
  </si>
  <si>
    <t>cena jedn.  netto/op</t>
  </si>
  <si>
    <t>Załącznik Nr 2 do SWZ</t>
  </si>
  <si>
    <t xml:space="preserve">                                 Formularz cenowy</t>
  </si>
  <si>
    <t xml:space="preserve">RĘKAWICE DIAGNOSTYCZNE </t>
  </si>
  <si>
    <t>Maska tlenowa  dla dorosłych z drenem j.u.
Maska tlenowa  dla dorosłych z drenem j.u., wykonana z PVC bez ftalanów</t>
  </si>
  <si>
    <t xml:space="preserve">przyrząd do aspiracji z butelek z filtrem p/bakteryjnym 0,45 bez zastawki.
</t>
  </si>
  <si>
    <t>Strzykawka 50 z końcówką cewnikową, posiadająca podwójne uszczelnienie tłoka, sterylna, opakowanie folia-papier</t>
  </si>
  <si>
    <t>Przedłużacz bursztynowy do pomp infuzyjnych dł.L -150 cm.</t>
  </si>
  <si>
    <t>Przedłużacz do pomp infuzyjnych dł.L -150 cm.</t>
  </si>
  <si>
    <t>ilość opakowań na rok</t>
  </si>
  <si>
    <t xml:space="preserve">Vat </t>
  </si>
  <si>
    <t>Nazwa handlowa / kod produktu</t>
  </si>
  <si>
    <t>Jednorazowy, sterylny, atestowany przez producenta wstrzykiwacza zestaw wkładów przeznaczony do stosowania ze wstrzykiwaczem Medrad Stellant CT Dual składający się z dwóch wkładów o poj. 200ml, złącza niskiego ciśnienia z trójnikiem „T” o długości +/- 150 cm oraz złącza szybkiego napełniania zgodny z instrukcją obsługi urządzenia.</t>
  </si>
  <si>
    <t>suma</t>
  </si>
  <si>
    <t>600</t>
  </si>
  <si>
    <t>Nr katalogowy</t>
  </si>
  <si>
    <t xml:space="preserve">Wartość brutto    </t>
  </si>
  <si>
    <t>VAT</t>
  </si>
  <si>
    <t xml:space="preserve">Wartość netto    </t>
  </si>
  <si>
    <t>Cena jedn. brutto</t>
  </si>
  <si>
    <t>Cena jedn. netto</t>
  </si>
  <si>
    <t xml:space="preserve">Ilość </t>
  </si>
  <si>
    <t>J. m.</t>
  </si>
  <si>
    <t>Nazwa asortyment - cecha</t>
  </si>
  <si>
    <t>Endoskopia</t>
  </si>
  <si>
    <t xml:space="preserve">
Strzykawka 100ml z końcówką cewnikową, wyposażona w łącznik redukcyjny Luer umożliwiający płukanie ucha (długość 28,8mm, średnica podstawy 10,8mm) łącznik musi być w kształcie stożka, zwężający się równomiernie w stronę ujścia (średnica mierzona na środku łącznika nie większa niż 7mm), sterylna, opakowanie folia-papier</t>
  </si>
  <si>
    <t xml:space="preserve">
Strzykawki 1ml – U 100 do insuliny  j z igłą 0,33x13mm lub 0,40x13mm (do wyboru Zamawiającego) mm nie złączona trwale ze strzykawką</t>
  </si>
  <si>
    <t xml:space="preserve">
Strzykawki do tuberkuliny j.u. 1 ml  Z igłą 0,45 x 12mm lub 0,50x16mm (do wyboru Zamawiającego) nie złączona trwale ze strzykawką</t>
  </si>
  <si>
    <t xml:space="preserve">
Strzykawka j.u, dwuczesciowa 10 ml, jałowa, nietoksyczna, wykonana z polipropylen-polietylen, sterylizowana tlenkiem etylenu, koncowka luer, skalowana co 0,5 ml. Strzykawka posiada oring zabezpieczający przed wypadnieciem tłoka, nie zawiera lateksu, PCV, logo producenta na strzykawce, strzykawka posiada czarna, czytelna i niezmywalna skale, długosc skali na cylindrze odpowiada pojemnosci nominalnej strzykawki. </t>
  </si>
  <si>
    <t xml:space="preserve">
Strzykawka j.u. dwuczesciowa 2 ml, jałowa, nietoksyczna, wykonana z polipropylen-polietylen,sterylizowana tlenkiem etylenu, koncowka luer,skalowana co 0,1 ml.Strzykawka posiada oring zabezpieczający przed wypadnieciem tłoka, nie zawiera lateksu, PCV, logo producenta na strzykawce, strzykawka posiada czarna, czytelna i niezmywalna skale, długosc skali na cylindrze odpowiada pojemnosci nominalnej strzykawki.  Opakowanie 100 szt.</t>
  </si>
  <si>
    <t xml:space="preserve">
Strzykawka j.u., dwuczesciowa 5 ml, jałowa, nietoksyczna, wykonana z polipropylen-polietylen, sterylizowana tlenkiem etylenu, koncowka luer, skalowana co 0,2 ml. Strzykawka posiada oring zabezpieczający przed wypadnieciem tłoka, nie zawiera lateksu, PCV, logo producenta na strzykawce,strzykawka posiada czarna, czytelna i niezmywalna skale, długosc skali na cylindrze odpowiada pojemnosci nominalnej strzykawki. </t>
  </si>
  <si>
    <t xml:space="preserve">
Strzykawka j.u, dwuczesciowa 20 ml jałowa, nietoksyczna, wykonana z polipropylen-polietylen, sterylizowana tlenkiem etylenu, koncowka luer, skalowana co 1 ml. Strzykawka posiada oring zabezpieczający przed wypadnieciem tłoka, nie zawiera lateksu, PCV, logo producenta na strzykawce, strzykawka posiada czarna, czytelna i niezmywalna skale, długosc skali na cylindrze odpowiada pojemnosci nominalnej sktrzykawki. </t>
  </si>
  <si>
    <t xml:space="preserve">
Strzykawki j.u, sterylna, do pompy infuzyjnej, trzyczęściowa, koncentryczna, pojemność i skala na cylindrze 50 - 60 ml, typu Luer- Lock. Tłok i cylinder wykonane z polipropylenu, bez zawartości lateksu, PCV, DEHP, wyraźne oznakowanie skali, czarna, niezmywalna, jednostronna, dlugość, skala co 1ml na całej długosci skali do 60 ml, tłok strzykawki nawilżony olejem silikonowym, który nie powoduje zacinania się tłoka. Typ strzykawki i logo producenta na strzykawce.  </t>
  </si>
  <si>
    <t xml:space="preserve">
Przyrząd O.C.Ż- do przetoczeń płynów ze skalą jednorazową</t>
  </si>
  <si>
    <t xml:space="preserve">
Aparat do podaży krwi z filtrem 200 µm/11 cm² bez odpowietrznika. Obrotowy kołnierz Spin - Lock zapobiegający skręcaniu się drenu podzczas połączenia. Na końcu drenu koreczek z hydrofobową membraną zapobiegający wyciekowi krwi podczas wypełniania zestawu. Długość 150 cm, bez DEHP</t>
  </si>
  <si>
    <t xml:space="preserve">
Aparat do przetoczeń płynów infuzyjnych z odpowietrznikiem z filtrem p/bakteryjnym z wskaźnikiem BFE minimum 99,9999% zamykanym klapką, dwuczęściowa komora kroplowa z 15μm filtrem, zaciskiem rolkowym z zabezpieczeniem na kolec komory kroplowej dla zapewnienia bezpieczeństwa po użyciu  (ostry kolec umożliwiający całkowite opróżnienie butelki), wolny od ftalanów</t>
  </si>
  <si>
    <t xml:space="preserve">
Strzykawka j.u, sterylna, do pompy infuzyjnej , trzyczęściowa, bursztynowa, do podaźy leków światloczułych, koncentryczna, pojemność i skala na cylindrze 50 - 60 ml, typu Luer- Lock. Tłok i cylinder wykonane z polipropylenu, bez zawartości lateksu, PCV, DEHP, wyraźne oznakowanie skali, czarna, niezmywalna, jednostronna,  skala co 1ml na całej długosci skali do 60ml, tłok strzykawki nawilżony olejem silikonowym, który nie powoduje zacinania się tłoka. Typ strzykawki i logo producenta na strzykawce . </t>
  </si>
  <si>
    <t>Adaper łaczący reduktor tlenu z butelkami z poz 3</t>
  </si>
  <si>
    <t xml:space="preserve">
Pojemnik na wycinki do badań histopatologicznych, zakręcane lub wciskane, poj. 3000Ml  </t>
  </si>
  <si>
    <t xml:space="preserve">
Pojemnik na wycinki do badań histopatologicznych, zakręcane lub wciskane, poj. 1000ml  </t>
  </si>
  <si>
    <t xml:space="preserve">
Pojemnik na wycinki do badań histopatologicznych, zakręcane lub wciskane, poj. 2000ml</t>
  </si>
  <si>
    <t xml:space="preserve">
Staza uciskowa PCV-gumowa lub silikonowa</t>
  </si>
  <si>
    <t xml:space="preserve">
Wieszak do worków na mocz - wykonany z mocnego i trwałego tworzywa sztucznego ,specjalne umocowanie zapobiegające załamywaniu się drenu, pasuje do okrągłych i kwadratowych ram łóżek,  niesterylny </t>
  </si>
  <si>
    <t xml:space="preserve">
Pęseta anatomiczna prosta plastikowa dł. 13-14 cm , sterylna</t>
  </si>
  <si>
    <t xml:space="preserve">
Dren silikonowy 5/8 mm  rolka 25 m</t>
  </si>
  <si>
    <t xml:space="preserve">
Dren silikonowy  8/12 mm  rolka 25 m</t>
  </si>
  <si>
    <t xml:space="preserve">Linia do kapnografii M/M 2m z przetwornikiem do omiaru ciśnienia  Przetwornik do krwawego pomiaru ciśnienia, pojedyńczy, zawierający podwójny system przepłukiwania IntraFlo (3 ml/h) obsługiwany jedna ręką, uruchamiany przez ściśnięcie skrzydełek lub pociagnięcie wypustki. Budowa kompletnej linii dającą wysoką częstotliwość własną &gt;49Hz -zapewniająca wierne odwzorowanie sygnału i niewrażliwość na zakłócenia rezonansowe bez dodatkowych eliminatorów ( typu róża). Linia wstepnie wykalibrowana, gotowa do pracy bez potrzeby prekalibracji przy zastosowaniu zewnętrznych portów do kalibracji. Linie cisnieniowe grubościenne, bez barwnych pasków, z dodatkowymi oznaczeniami kolorystycznymi w formie naklejek, dodatkowy komplet koreczków w kolorze zółtym w celu  unikniecia kontaminacji podczas przepłukiwania systemu.  Połączenie przetwornika z kablami interfejsowymi monitora wodoszczelne, bezpinowe, osłonięte dodatakowym okrągłym, wodoszczelnym kołnierzem. Dł. linii 152 cm (122 + 30 cm). Łatwość wyjęcia z opakowania fabrycznego i wypełnienia, linie infuzyjne spięte taśmami papierowymi w celu łatwego wypełnienia linii, Łatwość wypełnienia linii . Średnice wszelkich elementów ( linii i kraników) mają idealnie dobrane średnice –  co gwarantuje bardzo dokładne wypełnienie zestawu i eliminację wszystkich pęcherzyków powietrza. Produkt  jednorazowy, sterylny , pakowany pojedynczodo </t>
  </si>
  <si>
    <t xml:space="preserve">Okularki  do fototerapii noworodków, jednorazowego użytku, czyste mikrobiologicznie, pakowane indywidualnie. Wykonane z delikatnego materiału typu Velcro, przepuszczającego promienie lecznicze jednak  z dodatkową ochroną oczu na poziomie 99,9% potwerdzone niezależnymi badaniami, zapinane na rzep na potylicy, z dodatkowymi uchwytami na przodzie ułatwiającymi dopasowanie, w kształcie litery Y, co powoduje , ze dopasowują się do główki dziecka oraz zabezpieczają przed zsuwaniem się okularów, dokładnie obejmujące główkę,  Wykonane z jednego kawałka materiału. Dostępne w trzech rozmiarach: Noworodki, rozmiar 30 – 38 cm, dodatkowy identyfikator rozmiaru na opakowaniu - kolor turkusowy, Wcześniaki 24 – 33 cm, dodatkowy identyfikator rozmiaru na opakowaniu - kolor zielony, Mikro - 20-28 cm, , dodatkowy identyfikator rozmiaru na opakowaniu - kolor granatowy. </t>
  </si>
  <si>
    <t>Przetwornik do krwawego pomiaru ciśnienia, pojedyńczy, zawierający podwójny system przepłukiwania IntraFlo (3 ml/h) obsługiwany jedna ręką, uruchamiany przez ściśnięcie skrzydełek lub pociagnięcie wypustki. Budowa kompletnej linii dającą wysoką częstotliwość własną &gt;49Hz -zapewniająca wierne odwzorowanie sygnału i niewrażliwość na zakłócenia rezonansowe bez dodatkowych eliminatorów ( typu róża). Linia wstepnie wykalibrowana, gotowa do pracy bez potrzeby prekalibracji przy zastosowaniu zewnętrznych portów do kalibracji. Linie cisnieniowe grubościenne, bez barwnych pasków, z dodatkowymi oznaczeniami kolorystycznymi w formie naklejek, dodatkowy komplet koreczków w kolorze zółtym w celu  unikniecia kontaminacji podczas przepłukiwania systemu.  Połączenie przetwornika z kablami interfejsowymi monitora wodoszczelne, bezpinowe, osłonięte dodatakowym okrągłym, wodoszczelnym kołnierzem. Dł. linii 152 cm (122 + 30 cm). Łatwość wyjęcia z opakowania fabrycznego i wypełnienia, linie infuzyjne spięte taśmami papierowymi w celu łatwego wypełnienia linii, Łatwość wypełnienia linii . Średnice wszelkich elementów ( linii i kraników) mają idealnie dobrane średnice –  co gwarantuje bardzo dokładne wypełnienie zestawu i eliminację wszystkich pęcherzyków powietrza. Produkt  jednorazowy, sterylny , pakowany pojedynczo do monitora MINDRAY 6000 ( model DT-XX)</t>
  </si>
  <si>
    <t xml:space="preserve">Wapno sodowane w postaci porowatych wałeczków o średnicy 3 mm o wysokiej absorbcji, posiadające wskaźnik zużycia (zmiana koloru z białego na fioletowy), o składzie zawierającym: 97%Ca(OH)2, 3% NaOH, 13-17% H2O. Pakowane w 5L kanistry o gramaturze 4,5kg. Odporne na transport – zapewnia minimalną ilość pyłu, dopusczone przez farmakopee brytyjską i amerykańską z pisemnym potwierdzeniem producenta. </t>
  </si>
  <si>
    <t xml:space="preserve">Łącznik „T” do podawania tlenu –wczepiany w układ do respiratorów Ventilogic </t>
  </si>
  <si>
    <t>Koszyki urologiczne</t>
  </si>
  <si>
    <t>Koszyczek urologiczny do usuwania kamieni . Przekrój koszyczka 20 mm ; KTT 4F ; długośc 70 cm . Typ helisalny z rączką.</t>
  </si>
  <si>
    <t>53.</t>
  </si>
  <si>
    <t>54.</t>
  </si>
  <si>
    <t>MCM/WSM/ZP/2021</t>
  </si>
  <si>
    <t>Rękawice chirurgiczne, poliizoprenowe bezpudrowe z wewnętrzną warstwą polimerową o strukturze sieci, powierzchnia zewnętrzna mikroteksturowana, Modulus 50% max.0,5N/mm2, grubość na palcu 0,27 mm, AQL. 0,65, sterylizowane radiacyjnie, anatomiczne z poszerzoną częścią grzbietową dłoni, mankiet rolowany, opakowanie zewnętrzne hermetyczne foliowe z wycięciem w listku ułatwiającym otwieranie, długość min. 270-285 mm dopasowana do rozmiaru, badania na przenikalność dla wirusów zgodnie z ASTM F 1671, badania na przenikalność substancji chemicznych zgodnie z EN-374-3 (dokument z wynikami badań dla min. 7 substancji na co najmniej 1 poziomie ochrony wydany przez jednostkę notyfikowaną), badania na przenikalność min. 28 cytostatyków (raport z wynikami badań). Certyfikat CE jednostki notyfikowanej dla środka ochrony osobistej kategorii III. Produkowane w zakłądach z wrożonymi sytemami zarzadzania jakością: ISO 13485, ISO 9001, ISO 14001 i OHSAS 18001 potwierdzone certyfikatami jednostki notyfikowanej. Opakowanie 40 par. Rozmiary 5,5-9,0.</t>
  </si>
  <si>
    <t>para</t>
  </si>
  <si>
    <t>Rękawice chirurgiczne, Półsyntetyczne: lateksowo-nitrylowe, trójwarstwowe, warstwa wew. 100% nitryl, bezpudrowe, wewnątrz silikonowane, pokryte przeciwdronbnoustrojowym CPC, grubość: na palcu 0,25 mm, na dłoni, 0,20 mm, na mankiecie 0,19 mm; AQL po zapakowaniu 0,65, sterylizowane radiacyjnie, anatomiczne, poziom protein &lt; 50 ug/g rękawicy, mankiet rolowany z widocznymi podłużnymi i poprzecznymi wzmocnieniami, opakowanie zewnętrzne hermetyczne foliowe podciśnieniowe z dodatkowymi tłoczeniami w listkach ułatwiającymi otwieranie, badania na przenikalność cytostatyków zgodnie z ASTM D 6978-05 (raport z wynikami badań). Certyfikat CE jednostki notyfikowanej dla środka ochrony osobistej kategorii III. Opakowanie 50par. Rozmiary 5,5- 9,0.</t>
  </si>
  <si>
    <t>RURKI INTUBACYJNE/PROWADNICE</t>
  </si>
  <si>
    <t>Jednorazowy układ pacjenta 10 mm do SLE 6000</t>
  </si>
  <si>
    <t>Filtr bakteryjny jednorazowy</t>
  </si>
  <si>
    <t>SLE Miniflow nCPAP generator</t>
  </si>
  <si>
    <t>Końcówki donosowe do SLE Miniflow lub Midijet xs</t>
  </si>
  <si>
    <t>Końcówki donosowe do SLE Miniflow lub Midijet M</t>
  </si>
  <si>
    <t>Końcówki donosowe do SLE Miniflow lub Midijet XL</t>
  </si>
  <si>
    <t>Końcówki donosowe do SLE Miniflow lub Midijet S</t>
  </si>
  <si>
    <t>Końcówki donosowe do SLE Miniflow lub Midijet L</t>
  </si>
  <si>
    <t>Końcówki donosowe do SLE Miniflow lub Midijet M wide</t>
  </si>
  <si>
    <t>Końcówki donosowe do SLE Miniflow lub Midijet L wide</t>
  </si>
  <si>
    <t>Maska nosowa do SLE Miniflow-Medijet XX Large zielona</t>
  </si>
  <si>
    <t>Maska nosowa do SLE Miniflow-Medijet XXX Large biała</t>
  </si>
  <si>
    <t>Czapeczka do SLE Miniflow-Medijet XX Large zielona</t>
  </si>
  <si>
    <t>Czapeczka do SLE Miniflow-Medijet XXX Large biała</t>
  </si>
  <si>
    <t>Taśmy mocujące czapeczkę 18 cm do SLE Miniflow-Medijet</t>
  </si>
  <si>
    <t>Taśmy mocujące czapeczkę 20 cm do SLE Miniflow-Medijet</t>
  </si>
  <si>
    <t>OPASKI GIPSOWE</t>
  </si>
  <si>
    <t>Opaska na tubusie tekturowym, o czasie tężenia 4-6 minut, wykonana z gazy 17 - nitkowej, min. 94 % nasycenie opaski masą gipsową - gips naturalny, czas zanurzeia max. 3 sekundy. Pakowana po 2szt.        10 cm  x 3 m</t>
  </si>
  <si>
    <t>Opaska na tubusie tekturowym, o czasie tężenia 4-6 minut, wykonana z gazy 17 - nitkowej, min. 94 % nasycenie opaski masą gipsową - gips naturalny, czas zanurzeia max. 3 sekundy. Pakowana po 2szt.        12 cm  x 3 m</t>
  </si>
  <si>
    <t>Opaska na tubusie tekturowym, o czasie tężenia 4-6 minut, wykonana z gazy 17 - nitkowej, min. 94 % nasycenie opaski masą gipsową - gips naturalna  czas zanurzeia max. 3 sekundy. Pakowana po 2szt.        15 cm  x 3 m</t>
  </si>
  <si>
    <t>cena netto/op</t>
  </si>
  <si>
    <t>KONCENTRATY DIALIZACYJNE</t>
  </si>
  <si>
    <t>Bicarbonat 8,4 % kanister 6l</t>
  </si>
  <si>
    <t>Składnik kwaśny 178A kanister 6 l</t>
  </si>
  <si>
    <t>Składnik kwaśny 192A kanister 6l</t>
  </si>
  <si>
    <t>Składnik kwaśny 285A kanister 6l</t>
  </si>
  <si>
    <t>Składnik kwaśny 381A kanister 6l</t>
  </si>
  <si>
    <t>Składnik kwaśny 380 F  kanister 6l</t>
  </si>
  <si>
    <t>HIGIENA DRÓG ODDECHOWYCH</t>
  </si>
  <si>
    <t>Łącznik podwójnieobrotowy, kątowy z wejściem do odsysania , jednorazowy , sterylny 15 mm</t>
  </si>
  <si>
    <t>Jednorazowy obwód oddechowy do respiratorów, składający się z dwóch rur o długości 160- 180 cm oraz łącznika z możliwością podłączenia nebulizatora. Możliwość użytkowania do 7 dni</t>
  </si>
  <si>
    <t>Jednorazowy obwód oddechowy do respiratorów mikrobiologicznie czysty składający się z dwóch rur o długośc 180 cm z pułapkami wodnymi; trzecia rura długości 100 cm ; elastyczne nie załamujące się z zakończeniem 22F od strony respiratora, wewnątrz gładkie; łącznik Y wyposażony w port zabezpieczony zatyczką; kolanko 90 st. z portem luer lock + worek 2 l</t>
  </si>
  <si>
    <t>op. 1 szt</t>
  </si>
  <si>
    <t>Układ oddechowy j. uż, dla dorosłych, jednorurowy, gładki w środku, długość 150 - 180cm, z zastawką wydechową, filtrem oddechowym antybakteryjnym, przedłużaczem do rurki intubacyjnej, sterylny lub mikrobiologicznie czysty, komparybilny z respiratorem Puritan Bennett 560.</t>
  </si>
  <si>
    <t>Koce Grzewcze</t>
  </si>
  <si>
    <t>koc grzewczy jednorazowego użytku na górną część ciała</t>
  </si>
  <si>
    <t>koc grzewczy jednorazowego użytku na dolna  część ciała</t>
  </si>
  <si>
    <t>GĄBKI HEMOSTATYCZNE</t>
  </si>
  <si>
    <t>rozmiar /cm/</t>
  </si>
  <si>
    <t>ilość opakowań</t>
  </si>
  <si>
    <t xml:space="preserve"> Miejscowy środek hemostatyczny przeznaczonydo zabiegów chirurgicznych z krwawieniem żylnym lub sączeniem, kiedy tradycyjne sposoby hemostazy są utrudnione lub niepraktyczne, a niewchłaniające się materiały są niewskazane.
Przywieraiący do miejsca krwawienia i wchłaniający ilość płynu 45 razy przekraczającą jego ciężar. ;wychwytujący płytki krwi, przez co aktywujący się kaskadę krzepnięcia, zamieniając rozpuszczalny fibrynogen w siatkę nierozpuszczalnej fibryny, co zatrzymuje krwawienie. Wchłaniany po 3-5 tygodniach od założenia.</t>
  </si>
  <si>
    <t>5 x 7 x 1</t>
  </si>
  <si>
    <t>5 x 7 x 0,1</t>
  </si>
  <si>
    <t>• Paski zawierające enzym GDH-FAD,  który nie interferuje z tlenem zawartym w krwi pacjenta; rodzaj próbki krwi do badania: świeża próbka pełnej krwi kapilarnej uzyskanej z opuszki palca lub krew żylna ; 
• możliwość prezentacji wyniku w jednostkach mmol/l, zamiennie mg/dl;
•  czas pomiaru: 5 sekund (szybkość pomiaru);
•  test paskowy współpracujący z gleukometrem zasilany dwoma bateriami ogólnodostępnymi AAA 1,5V, 
• kapilara zasysająca znajduje  się na szczycie paska testowego (wygoda pomiaru kropli krwi);
• podświetlana szczelina (ułatwia umieszczenie paska testowego);
• objętość próbki krwi konieczna do wykonania badania: 0,5ul 
* paski kompatybilne z 3 rodzajami glukometrów</t>
  </si>
  <si>
    <t>op ( 50 szt )</t>
  </si>
  <si>
    <t>Wygrywający dostarczy nieodpłatnie glukometry kompatybilne z oferowanymi paskami , posiadajace funkcję bluetooth, która umożliwia przesyłanie danych do systemu szpitalnego oraz płyny kontrolne w ilości wymaganej przez zamawiającego</t>
  </si>
  <si>
    <t xml:space="preserve">Kaniula </t>
  </si>
  <si>
    <t>Kaniula dożylna typu bezpiecznego , bez potru górnego wykonana z poliuretanu , ze specjalnym dodatkowym zaworem elininującym całkowicie wypływ krwi podczas kaniulacji. Wtopione mninimum 4 paski RTG ,filtr hydrofobowy w komorze wypływu, igła po wyjęciu z kaniuli automatycznie zabezpieczana metalowym zatrzaskiem Rozmiar 14G-24G do wyboru przez zamawiającego</t>
  </si>
  <si>
    <t>DRENY/CEWNIKI/ZGŁĘBNIKI</t>
  </si>
  <si>
    <r>
      <rPr>
        <sz val="9"/>
        <color indexed="8"/>
        <rFont val="Cambria"/>
        <family val="1"/>
      </rPr>
      <t>Dren brzuszny,wykonany z PVC</t>
    </r>
    <r>
      <rPr>
        <sz val="9"/>
        <rFont val="Cambria"/>
        <family val="1"/>
      </rPr>
      <t xml:space="preserve"> 22F/40cm z dziurką</t>
    </r>
  </si>
  <si>
    <t>Dren brzuszny,wykonany z PVC  24F/40cm z dziurką</t>
  </si>
  <si>
    <t>Dren brzuszny, wykonany z PVC 26F/40cm z dziurką</t>
  </si>
  <si>
    <t>Dren brzuszny, wykonany z PVC  28F/40cm z dziurką</t>
  </si>
  <si>
    <t>Dren brzuszny, wykonany z PVC 30F/40cm z dziurką</t>
  </si>
  <si>
    <t>Dren brzuszny wykonany z PVC 32F/40cm z dziurką</t>
  </si>
  <si>
    <t>Dren typu REDON do odsysania ran F-8/70cm pakowany prosto</t>
  </si>
  <si>
    <t>Dren typu REDON do odsysania ran F-10/70cm pakowany prosto</t>
  </si>
  <si>
    <t>Dren typu REDON do odsysania ran F-12/70cm pakowany prosto</t>
  </si>
  <si>
    <t>Dren typu REDON do odsysania ran F-14/70cm pakowany prosto</t>
  </si>
  <si>
    <t>Dren typu REDON do odsysania ran F-16/70cm pakowany prosto</t>
  </si>
  <si>
    <t>Dren typu REDON do odsysania ran F-18/70cm pakowany prosto</t>
  </si>
  <si>
    <t>Cewnik KEHR Ch-14/450/180/ silikonowy</t>
  </si>
  <si>
    <t>Cewnik KEHR Ch-12/450/180/ silikonowy</t>
  </si>
  <si>
    <t>Cewnik KEHR Ch-16/450/180/ silikonowy</t>
  </si>
  <si>
    <t>Cewnik KEHR Ch-18/450/180/ silikonowy</t>
  </si>
  <si>
    <t>Cewnik KEHR Ch-20/450/180/ silikonowy</t>
  </si>
  <si>
    <t>Cewnik KEHR Ch-22/450/180/ silikonowy</t>
  </si>
  <si>
    <t>Cewnik TORAX Ch-18 linia RTG wzdłuż całego cewnika</t>
  </si>
  <si>
    <t>Cewnik TORAX Ch-20linia RTG wzdłuż całego cewnika</t>
  </si>
  <si>
    <t>Cewnik TORAX Ch-24linia RTG wzdłuż całego cewnika</t>
  </si>
  <si>
    <t>Cewnik TORAX Ch-26linia RTG wzdłuż całego cewnika</t>
  </si>
  <si>
    <t>Cewnik urologiczny PEZZERA nr32, wykonany z lateksu pokrytego silikonem</t>
  </si>
  <si>
    <t>Cewnik urologiczny PEZZERA nr36, wykonany z lateksu pokrytego silikonem</t>
  </si>
  <si>
    <t>Cewnik urologiczny PEZZERA nr28, wykonany z lateksu pokrytego silikonem</t>
  </si>
  <si>
    <t>Cewnik urologiczny PEZZERA nr30, wykonany z lateksu pokrytego silikonem</t>
  </si>
  <si>
    <t>Zgłębnik do tamowania krwotoków z jamy nosowej TYP I A (90 mm) L (lewy)</t>
  </si>
  <si>
    <t>Zgłębnik do tamowania krwotoków z jamy nosowej TYP I A (90 mm) P (prawy)</t>
  </si>
  <si>
    <t>Zgłębnik do tamowania krwotoków z jamy nosowej TYP I C (80 mm) L (lewy)</t>
  </si>
  <si>
    <t>Zgłębnik do tamowania krwotoków z jamy nosowej TYP I C (80 mm) P (prawy)</t>
  </si>
  <si>
    <t>Zgłębnik żołądkowy Ch-12/150cm z zatyczką i łacznikiem redukcyjnym Luer</t>
  </si>
  <si>
    <t>Zgłębnik żołądkowy Ch-14/150cm z zatyczkąi łacznikiem redukcyjnym Luer</t>
  </si>
  <si>
    <t>Zgłębnik żołądkowy Ch-14/75cm z zatyczkąi łacznikiem redukcyjnym Luer</t>
  </si>
  <si>
    <t>Zgłębnik żołądkowy Ch-16/150cm z zatyczkąi łacznikiem redukcyjnym Luer</t>
  </si>
  <si>
    <t>Zgłębnik żołądkowy Ch-16/75cm z zatyczką</t>
  </si>
  <si>
    <t>Zgłębnik żołądkowy ch-18/150cm z zatyczkąi łacznikiem redukcyjnym Luer</t>
  </si>
  <si>
    <t>Zgłębnik żołądkowy ch-18/75cm z zatyczką</t>
  </si>
  <si>
    <t>Zgłębnik żołądkowy Ch-20/150cm z zatyczkąi łacznikiem redukcyjnym Luer</t>
  </si>
  <si>
    <t>Zgłębnik żołądkowy Ch-22/150cm z zatyczkąi łacznikiem redukcyjnym Luer</t>
  </si>
  <si>
    <t>Zgłębnik żołądkowy Ch-24/150cm z zatyczką</t>
  </si>
  <si>
    <t>Zgłębnik żołądkowy Ch-26/150cm z zatyczką</t>
  </si>
  <si>
    <t>Zgłębnik żołądkowy Ch-28/150cm z zatyczką</t>
  </si>
  <si>
    <t>Zgłębnik żołądkowy Ch-32/150cm z zatyczką</t>
  </si>
  <si>
    <t>Cewnik do odsysania g.d.oddechowych CH-4 dla noworodków dł.30~40cm</t>
  </si>
  <si>
    <t>Cewnik do odsysania g.d.oddechowych CH-6/40cm, sterylne, nie pyrogenne, sterylizowane tlenkiem etylenu</t>
  </si>
  <si>
    <t>Cewnik do odsysania g.d.oddechowych CH-6/60cm, sterylne, nie pyrogenne, sterylizowane tlenkiem etylenu</t>
  </si>
  <si>
    <t>Cewnik do odsysania g.d.oddechowych CH-8/40cm, sterylne, nie pyrogenne, sterylizowane tlenkiem etylenu</t>
  </si>
  <si>
    <t>Cewnik do odsysania górnych dróg oddechowych CH-10/40cm, sterylne, nie pyrogenne, sterylizowane tlenkiem etylenu</t>
  </si>
  <si>
    <t>Cewnik do odsysania górnych dróg oddechowych CH-12/50cm, sterylne, nie pyrogenne, sterylizowane tlenkiem etylenu</t>
  </si>
  <si>
    <t>Cewnik do odsysania górnych dróg oddechowych CH-14/60cm, sterylne, nie pyrogenne, sterylizowane tlenkiem etylenu</t>
  </si>
  <si>
    <t>Cewnik do odsysania g.d.oddechowych CH-16/60cm, sterylne, nie pyrogenne, sterylizowane tlenkiem etylenu</t>
  </si>
  <si>
    <t>Cewnik do odsysania g.d.oddechowych CH-18/60cm, sterylne, nie pyrogenne, sterylizowane tlenkiem etylenu</t>
  </si>
  <si>
    <t>Cewnik do odsysania g.d.oddechowych CH-20/60cm, sterylne, nie pyrogenne, sterylizowane tlenkiem etylenu</t>
  </si>
  <si>
    <t>Cewnik do odsysania g.d.oddechowych CH-22/60cm, sterylne, nie pyrogenne, sterylizowane tlenkiem etylenu</t>
  </si>
  <si>
    <t>55.</t>
  </si>
  <si>
    <t>Cewnik do odsysania g.d.oddechowych CH-24/60cm, sterylne, nie pyrogenne, sterylizowane tlenkiem etylenu</t>
  </si>
  <si>
    <t>56.</t>
  </si>
  <si>
    <t>Cewnik do podawania tlenu przez nos/wąsy/ dla noworodka 2,0 150 cm</t>
  </si>
  <si>
    <t>57.</t>
  </si>
  <si>
    <t>Cewnik do podawania tlenu przez nos/wąsy/ dla dorosłych 200 cm</t>
  </si>
  <si>
    <t>58.</t>
  </si>
  <si>
    <t>Cewnik do podawania tlenu przez nos/wąsy/ dla dorosłych 300 cm</t>
  </si>
  <si>
    <t>59.</t>
  </si>
  <si>
    <t>Dren do drenażu opłucnej z prowadnicą (TROCAR CATHETERS) roz.28F</t>
  </si>
  <si>
    <t>60.</t>
  </si>
  <si>
    <t>Dren do drenażu opłucnej z prowadnicą (TROCAR CATHETERS) roz.24F</t>
  </si>
  <si>
    <t>61.</t>
  </si>
  <si>
    <t>Dren do drenażu opłucnej z prowadnicą (TROCAR CATHETERS)roz.32F</t>
  </si>
  <si>
    <t>Worki do basenu</t>
  </si>
  <si>
    <t>Jednorazowy worek na basen sanitarny z wkładką żelującą, przeznaczony do bezpiecznego zbiarania, transportu i usuwania płynów ustrojowych. Wkładka chłonna  zmieniająca płyn ( krew, mocz,stolec, krew, płyn surowiczy )w żel w ciągu kilku sekund. Eliminująca przykre zapachy. Opakowanie 20 szt. Wymiary 59 x 38 cm</t>
  </si>
  <si>
    <t>Igły biopsyjne</t>
  </si>
  <si>
    <t>Higiena pacjenta</t>
  </si>
  <si>
    <t>Dwuwarstwowa, jednorazowa myjka do mycia ciała w formie półokrągłej rękawicy. Nasączona jednostronnie środkami myjącymi o nautralnym PH 5,5, wykonana z jednej strony (części myjącej) z poliestru, z drugiej strony z włókniny. Obie warstwy myjki nie podfoliowane. Rozmiar 14 cm x 20 cm, gramatura 90g/m2. Produkowana zgodnie z wymaganiami ISO 22716:2007 oraz ISO 9001:2008 (certyfikaty dołączone do oferty).Opakowanie jednostkowe a'10 sztuk z nadrukowanym składem. Produkt pozbawiony latexu. Termin wa¿noœci: 5 lat od daty produkcji, wyrób należy zużyć do 12 m-cy po otwarciu opakowania</t>
  </si>
  <si>
    <t>Op (10 szt )</t>
  </si>
  <si>
    <t>Jednorazowe ściereczki do osuszania ciała wykonane w 100% z celulozy, rozmiar 30cm x 40cm, gramatura 60g/m2, gruboœæ 0.95mm, opakowanie a'50 sztuk zgrzewane w folię z nadrukowanym rozmiarem. Produkt pozbawiony latexu.</t>
  </si>
  <si>
    <t>Op (50 szt )</t>
  </si>
  <si>
    <t>Jednorazowa myjka do mycia ciała noworodków nasączona środkami myjącymi o neutralnym PH 5,5 z dodatkiem aloesu, wykonana w całości z poliestru o gramaturze 400g/m2, rozmiar 12cm x 10cm. Produkowana zgodnie z wymaganiami ISO 22716:2007 oraz ISO 9001:2008 (certyfikaty dołączone do oferty). Czystość mikrobiologiczna potwierdzona badaniami nie starszymi ni¿ 2013rok na brak zawartości Pseudomonas aeruginosa, Candida albicans, Staphylococcus aureus oraz Escherichia coli. Opakowanie jednostkowe a'40 sztuk z graficzna instrukcja stosowania oraz składem.  Produkt pozbawiony latexu. Termin ważnoœci: 5 lat od daty produkcji, wyrób należy zużyć do 12 m-cy po otwarciu opakowania</t>
  </si>
  <si>
    <t>Op (30 szt )</t>
  </si>
  <si>
    <t>Jednorazowe, włókninowe myjki do mycia ciała w formie ściereczki nie wymagające spłukiwania oraz namaczania, rozmiar 33cm x 22cm, z mozliwościa podgrzania w mikrofalówce (60sek. w 750W). Powodujące redukcję otaræć skóry o min. 80% oraz zmniejszenie ZUM o min. 85% (potwierdzone testami dołączonymi do oferty). Zawierające w składzie m.in. dimetikon, polisorbat 20, disodium EDTA. Bezzapachowe, pakowane w opakowaniu a'8 sztuk. Na opakowaniu typu "Flow wrap" nadrukowana ilość, rozmiar ściereczek oraz pole do opisu daty otwarcia opakowania. Wyrób należy zużyć do 3 m-cy po otwarciu opakowania.  Zarejestrowane jako wyrób medyczny.</t>
  </si>
  <si>
    <t>Gotowa do użycia, jednorazowa gąbka nasączona 30 ml substancją myjacą oraz nawilżajcą, nie zawierającą mydła. Rozmiar 12cm x 7,5 cm x 2,3 cm, wykonana z poliuretanu, nie zawiera latexu. Zbalansowana formuła pH substancji myjącej zawiera wyciągi z roślin, nie wymaga spłukiwania i może być używana do całego ciała oraz okolic intymnych. Pakowana pojedynczo. Opakowanie blistrowe z systemem łatwego rozdzieralnego otwarcia. Zarejestrowana jako wyrób medyczny.</t>
  </si>
  <si>
    <t>Gotowa do użycia, jednorazowa gąbka zaimpregnowana 25ml antyseptycznym roztworem czyszczącym glikonianu chlorheksydyny 2% o formule bez spłukiwania (nie zawiera mydła). Stosowana do antyseptycznego mycia ciała i czyszczenia skóry bez użycia wody. Rozmiar 12cm x 7,5cm x 2,3 cm, wykonana z poliuretanu. Wyrób nie zawiera latexu.Pakowana pojedynczo. Opakowanie blistrowe z systemem łatwego rozdzieralnego otwarcia. Zarejestrowana jako wyrób medyczny.</t>
  </si>
  <si>
    <t>Gotowa do użycia, jednorazowa gąbka nasączona 25ml antyseptycznym, myjącym roztworem glukonianu chlorcheksydyny o stężeniu wagowym 4 % (nie zawierająca mydła). Rozmiar 12cm x 7,5 cm x 2,3 cm, wykonana z poliuretanu. Stosowana do antyseptycznego mycia ciała i oczyszczania skóry, wymaga spłukiwania. Pakowana pojedynczo Opakowanie blistrowe z systemem łatwego rozdzieralnego otwarcia. Wyrób nie zawiera latexu. Zarejestrowana jako wyrób medyczny.</t>
  </si>
  <si>
    <t xml:space="preserve">Oczyszczajaca, nie zawierajaca mydła pianka oczyszczajaca do skóry dla pacjentów z nietrzymaniem moczu oraz kału, posiadająca właściwości antybakteryjne, oczyszczajace oraz ochronne dla skóry. Pojemność 400ml z polem do opisu danych pacjenta. Na opakowaniu wskazówki dotyczące stosowania w języku polskim. Posiadająca udowodnione i opublikowane badania potwierdzające skutecznośc antybakteryjną. Zawierająca w składzie m.in. triklosan oraz dimetikon. Zarejestrowana jako wyrób medyczny. </t>
  </si>
  <si>
    <t>Op 400 ml</t>
  </si>
  <si>
    <t>Jednorazowy czepek do bezwodnego mycia głowy nasączony substancjami myjacymi oraz odżywką. Nie wymagający namoczenia oraz spłukiwania.  Zawierające w składzie m.in. kokamidopropylobetainę oraz dioctan glutaminianu tetrasodowego. Pakowane pojedynczo, z mo¿liwoœci¹ podgrzania w mikrofalówce (20 sek. w 650W).  Zapachowy. Opakowanie typu "Flow wrap". Wyrób nie zawiera latexu. Zarejestrowany jako wyrób medyczny.</t>
  </si>
  <si>
    <t>Szczotka do pielęgnacji jamy ustnej</t>
  </si>
  <si>
    <t>Gąbka do pielęgnacji jamy ustnej</t>
  </si>
  <si>
    <t>UBRANIA JEDNORAZOWEGO UŻYTKU</t>
  </si>
  <si>
    <t>Komplet pościeli, jednorazowy, niejałowy, miękki, przyjemny dla skóry, ,,lekki,, oddychający, wykonany z włókniny  polipropylen min. 20 g/m2, kolor niebieskI. wymiary: poszwy na kołdrę – 160x210 cm, poszwy na poduszki 70x80 cm, prześcieradła – 160x210cm</t>
  </si>
  <si>
    <r>
      <t xml:space="preserve">Koszula dla pacjenta wykonana z włókniny typu SMS o gramaturze 35 g/m kw., dekolt typu Y  40 g/m² w kolorze granatowym, zakładana przez głowę. Długość koszuli 120 cm, szerokość 70 cm  (obwód 140 cm). </t>
    </r>
    <r>
      <rPr>
        <b/>
        <sz val="9"/>
        <rFont val="Cambria"/>
        <family val="1"/>
      </rPr>
      <t>Bez rozcięcia z tyłu</t>
    </r>
    <r>
      <rPr>
        <sz val="9"/>
        <rFont val="Cambria"/>
        <family val="1"/>
      </rPr>
      <t>. Rozmiar M-XXL</t>
    </r>
  </si>
  <si>
    <t xml:space="preserve">Prześcieradło włókninowe gramatura min. 20 g kolor biały. Rozmiar 160 x 210cm </t>
  </si>
  <si>
    <t xml:space="preserve">                                                 SYSTEMY ZAMKNIĘTE</t>
  </si>
  <si>
    <t xml:space="preserve">VAT %  </t>
  </si>
  <si>
    <t>Zamknięty system do odsysania z rurki intubacyjnej rozmiary
CH12/14/16, długość 56 cm .Do rurki tracheotomijnej rozmiary
CH12/14/16, długość 36 cm. Możliwość stosowania przez 72 godziny. System
posiadający zintegrowany podwójnie obrotowy łącznik o kącie 90 stopni do
podłączenia rurki i respiratora;
zamykany, obrotowy port do przepłukiwania cewnika o długości min. 5 cm,
zamykany port do podawania leków wziewnych (MDI), komora pozwalająca na
obserwację wydzieliny pacjenta, aktywacja podciśnienia za pomocą przycisku
znakowanego kolorystycznie adekwatnie do rozmiaru wg standardu ISO,
blokada przycisku aktywacji podciśnienia poprzez jego obrót o 90 stopni,
przekręcana zastawka na wysokości portu do przepłukiwania, automatycznie
uszczelniająca cewnik po usunięciu go z rurki.
System stanowiący integralną całość, nierozłączalny, wszystkie elementy
systemu sterylne. Cewnik zakończony atraumatycznie (zaokrąglona końcówka
bez żadnych ostrych krawędzi oraz ścięć), z dwoma otworami po
przeciwległych stronach, zakończony obwódką w kolorze czarnym
pozwalającym na jego wizualizację podczas przepłukiwania, oznaczenie
rozmiaru cewnika bezpośrednio na dystalnym końcu cewnika, cewnik z
widocznymi oznaczeniami głębokości skalowanymi co 1 cm. System gotowy do
użycia bezpośrednio po wyjęciu z opakowania, bez potrzeby dodatkowego
montażu akcesoriów.</t>
  </si>
  <si>
    <t>Zamknięty system do odsysania z rurki intubacyjnej CH10/12/14/16, długość 59
cm; CH14/16 długość 65 cm oraz rurki tracheostomijnej CH12/14/16, długość
39 cm; Właściwości ogólne: możliwość stosowania przez min. 168 godz.
(potwierdzona dokumentem od producenta). Zintegrowany/wbudowany
podwójnie obrotowy łącznik o kącie 90 stopni, zintegrowany/zbudowany port do
bronchoskopii o kącie 45/135 stopni; zamykany, obrotowy port do
przepłukiwania cewnika o długości min. 5 cm, zamykany port do podawania
leków wziewnych (MDI) zintegrowany bezpośrednio w części łącznika
podłączanej do rurki pacjenta, komora pozwalająca na obserwację wydzieliny
pacjenta, zabezpieczenie łącznika podciśnienia w postaci kapturka,
zamocowane do zestawu w sposób zapobiegający zgubieniu, aktywacja
podciśnienia za pomocą przycisku ściskanego wnętrzem dłoni,blokada
przycisku aktywacji podciśnienia poprzez jego obrót o 90 stopni,
uniemożliwiająca przypadkową aktywację odsysania, okrągła, wstępna
zastawka poniżej otworu do przepłukiwania; przekręcana zastawka na
wysokości portu do przepłukiwania oddzielająca cewnik od pacjenta po
usunięciu go z rurki, zapewniająca szczelność zestawu; system stanowiący
integralną całość, nierozłączalny, wszystkie elementy systemu sterylne, wolne
od DEHP. Cewnik: stosowany do 168h, bez konieczności wymiany po
każdorazowej procedurze odsysania, zakończony atraumatycznie (zaokrąglona
końcówka bez żadnych ostrych krawędzi oraz ścięć), z dwoma otworami po
przeciwległych stronach, zakończony obwódką w kolorze czarnym
pozwalającym na jego wizualizację podczas przepłukiwania, oznaczenie
rozmiaru cewnika bezpośrednio na dystalnym końcu cewnika, cewnik z
widocznymi oznaczeniami głębokości insercji skalowanymi co 1 cm. System
gotowy do użycia bezpośrednio po wyjęciu z opakowania, bez potrzeby
dodatkowego montażu akcesoriów.</t>
  </si>
  <si>
    <t>Dreny do zamkniętych systemów do odsysania. Sterylny, kompletny zestaw
drenów przeznaczony do stosowania z zamkniętymi systemami do odsysania
oraz akcesoriami do higieny jamy ustnej. W skład zestawu wchodzi łącznik "Y"
do podłączenia pojemnika na wydzielinę, 2 dreny z zaciskami umożliwiające
niezależne połączenie z zamkniętym systemem do odsysania oraz
standardowym cewnikiem do odsysania z jamy ustnej (końcówka drenu
zaopatrzona w łącznik prosty, schodkowy z zatyczką, umożliwiająca regulację
siły odsysania w systemie otwartym). Możliwość stosowania do 72 godz.
(potwierdzone oświadczeniem producenta). Długość drenów min. 2 metry,
średnica drenów 25Ch.</t>
  </si>
  <si>
    <t>Sterylny adapter kompatybilny z systemem zamkniętym, umożliwiający przeprowadzenie procedury bronchofiberoskopii bez przerywania wentylacji pacjenta. Adapter posiada: zintegrowany/wbudowany podwójnie obrotowy łącznik,kąt nachylenia pomiędzy systemem a portem służącym do wprowadzenia bronchofiberoskopu nie większy niż 45 stopni, port do wprowadzania bronchofiberoskopu posiadający silikonową zastawkę wewnętrzna oraz silikonową zabezpieczającą nakładkę - zapewniająca szczelność systemu w trakcie użytkowania. Wewnętrzna średnica ramienia łączącego się z systemem zamkniętym -12 mm.  Możliwość stosowania do 72h(potiwerdzone oświadczeniem producenta)</t>
  </si>
  <si>
    <t>Elastyczny łącznik karbowany typu „martwa przestrzeń”Długość 15 cm, rozmiar 15M-15F.</t>
  </si>
  <si>
    <t>Filtr oddechowy elektrostatyczny bez wymiennika ciepła i wilgoci, bakteryjno/wirusowy, port kapno - sterylny, pakowany folia-papier. Skuteczność filtracji wirusowej i bakteryjnej 99,999%, waga filtra 29g, przestrzeń martwa 45ml, objętość oddechowa w zakresie min. 300-1500 ml, pakowany folia-papier.</t>
  </si>
  <si>
    <t xml:space="preserve">Filtr oddechowy elektrostatyczny, z wydzielonym wymiennikiem ciepła i wilgoci, bakteryjno/wirusowy, port kapno - sterylny, pakowany folia-papier. Skuteczność filtracji wirusowej i bakteryjnej 99,999%, waga filtra min. 29g, przestrzeń martwa min. 40ml. Objętość oddechowa w zakresie min. 300-1500 ml, nawilżanie przy Vt=1000ml, min. 32,4 mg/l. </t>
  </si>
  <si>
    <t xml:space="preserve">Jednorazowe obwody oddechowe dwururowe rozciągane do aparatu do znieczulenia, karbowane- dorośli, średnica 22mm.Długość 90-300 cm. Obwód z łącznikiem Y, łącznikiem kolankowym 90 st. Z portem CO2 oraz workiem oddechowym 2litry i rurą/ gałęzią do worka o długości 150 cm </t>
  </si>
  <si>
    <t>Jednorazowe obwody oddechowe dwururowe rozciągane do respiratora , karbowane- dorośli, średnica 22mm.Długość 80-180  cm. Obwód z łącznikiem Y, łącznikiem kolankowym 90 st. Z portem CO2.</t>
  </si>
  <si>
    <t xml:space="preserve">Łyżka do laryngoskopu, światłowodowa, jednorazowa, typ McIntosh. Rozmiary #00, #0-5 - wszystkie rozmiary łyżek mają pochodzić od jednego producenta. Nieodkształcająca się łyżka wykonana z niemagnetycznego, lekkiego stopu metalu, kompatybilna rękojeściami w standardzie ISO 7376 (tzw. zielona specyfikacja). Profil łyżek identyczny z profilem łyżek wielorazowego użytku. Mocowanie  światłowodu zatopione w tworzywie sztucznym koloru zielonego, ułatwiającym identyfikację ze standardem ISO 7376.Metalowa stopka i  Wytrzymały zatrzask kulkowy zapewniający trwałe mocowanie w rękojeści. Światłowód wykonany z polerowanego tworzywa sztucznego, dający mocne, skupione światło. Światłowód nieosłonięty, doświetlający wnętrze jamy ustnej i gardło. Wyraźne oznakowanie rozmiaru łyżki, symbol CE, numeru seryjnego i symbol „nie do powtórnego użycia” (przekreślona cyfra 2) naniesione po stronie wyprowadzenia światłowodu, pakowanie folia-folia. </t>
  </si>
  <si>
    <t>Maska anestetyczna jednorazowego użytku, z delikatnym, miękkim mankietem ukształtowanym anatomicznie, zapewniającym dobre dopasowanie do twarzy. Na zewnętrznej powierzchni maski antypoślizgowe elementy (żebrowanie) zapewniające pewny uchwyt maski. Dodatkowa wewnętrzna stabilizacja części nosowej mankietu, rozmiary 1-5 kodowane kolorystycznie i numerycznie. Pozbawione lateksu i DEHP, końcówka maski kompatybilna ze standardowymi końcówkami układów oddechowych.</t>
  </si>
  <si>
    <t>Zamknięty system do odsysania z rurki intubacyjnej CH 14/16, długość 54, 60 cm, CH18, długość 54 cm oraz rurki tracheostomijnej CH 14/16, długość 34 cm; Właściwości ogólne: możliwość stosowania przez min 48 h . Zintegrowany/wbudowany podwójnie obrotowy łącznik o kącie 90 stopni, zamykany, obrotowy port do przepłukiwania cewnika o długości min. 5 cm, zamykany port do podawania leków wziewnych (MDI) zintegrowany bezpośrednio w części łącznika podłączanej do rurki pacjenta, komora pozwalająca do obserwację wydzieliny pacjenta, zabezpieczenie łącznika podciśnienia w postaci kapturka, zamocowane do zestawu w sposób zapobiegający zagubieniu, aktywacja podciśnienia za pomocą przycisku ściskanego wnętrzem dłoni,blokada przycisku aktywacji podciśnienia poprzez jego obrót o 90 stopni, uniemożliwiająca przypadkową aktywację odsysania, okrągła, wstępna zastawka poniżej otworu do przepłukiwania, okrągła, silikonowa główna zastawka PEEP automatycznie uszczelniająca cewnik po usunięciu go z rurki intubacyjnej zapewniająca szczelność zestawu, system stanowiący integralną całość, nierozłączalny, wszystkie elementy systemu sterylne. Cewnik: stosowany  min. 48h , bez konieczności wymiany po każdorazowej procedurze odsysania, zakończony atraumatycznie (zaokrąglona końcówka bez żadnych ostrych  krawędzi oraz ścięć), z dwoma otworami po przeciwległych stronach, zakończony obwódką w kolorze czarnym pozwalającym na jego wizualizację podczas przepłukiwania, oznaczenie rozmiaru cewnika bezpośrednio na dystalnym końcu cewnika, cewnik z widocznymi oznaczeniami głębokości insercji skalowanymi co 1 cm. System gotowy do użycia bezpośrednio po wyjęciu z opakowania, bez potrzeby dodatkowego montażu akcesoriów.</t>
  </si>
  <si>
    <t xml:space="preserve">Szczoteczka z możliwością odsysania jamy ustnej </t>
  </si>
  <si>
    <t>Sterylny zestaw do pobierania próbek z drzewa oskrzelowego pacjenta</t>
  </si>
  <si>
    <t>Dren do ssaka, długość 200 cm z kontrolą siły ssania, Ch 25</t>
  </si>
  <si>
    <t>Dren do odsysania o długości 2 m CH  ch 25 koncówki żenski, żeński</t>
  </si>
  <si>
    <t>Maska krtaniowa jednorazowego użytku, wykonana z silikonu, składająca się z trzech elementów trwale ze sobą połączonych: rurki powietrznej, maski, nadmuchiwanego mankietu niskociśnieniowego. Rozmiar maski kodowany odpowiednim kolorem, dostępne rozmiary:1;1,5;2;2,5;3,0;4,0;5,0, produkt sterylny.</t>
  </si>
  <si>
    <t xml:space="preserve">                    RĘKAWICE SPECJALISTYCZNE</t>
  </si>
  <si>
    <t>cena jednostk.  brutto</t>
  </si>
  <si>
    <t xml:space="preserve">VAT % </t>
  </si>
  <si>
    <t>DREN/DIALIZATOR</t>
  </si>
  <si>
    <t>Przedmiot zamówienia</t>
  </si>
  <si>
    <t>Dren tętniczy Æ30 - do dializy dwuigłowej sztucznej nerki typu FRESENIUS 4008B, Æ8 + dren żylny Æ22 - do dializy dwuigłowej sztucznej nerki typ FRESENIUS 4008B,Æ8 z jeziorkiem detektora Æ22.</t>
  </si>
  <si>
    <t>kpl.</t>
  </si>
  <si>
    <t>Dializator kapilarny, nisko przepływowy, polisulfonowy lub poliamidowy, sterylizowany parą wodną lub promieniami gamma, symbol: F7HPS, o powierzchni błony dializacyjnej 1,6-1,2m2</t>
  </si>
  <si>
    <t>Dializator kapilarny, nisko przepływowy, polisulfonowy lub poliamidowy, sterylizowany parą wodną lub promieniami gamma, symbol: F8HPS,  o powierzchni błony dializacyjnej 1,8-2,1m2</t>
  </si>
  <si>
    <t>VAT %</t>
  </si>
  <si>
    <t>CEWNIKI  FOLEY'A</t>
  </si>
  <si>
    <t>cena                     jedn. Brutto</t>
  </si>
  <si>
    <t>Cewnik FOLEYA ch-6/poj.3-5ml,lateksowy,dwudrożny,pokrywany silikonem</t>
  </si>
  <si>
    <t>Cewnik FOLEYA ch-8/poj.3-5ml,lateksowy,dwudrożny,pokrywany silikonem</t>
  </si>
  <si>
    <t>Cewnik FOLEYA ch-10/poj.3-5ml,lateksowy,dwudrożny,pokrywany silikonem</t>
  </si>
  <si>
    <t>Cewnik FOLEYA ch-12/poj.5ml – 10 ml lateksowy,dwudrożny,pokrywany silikonem</t>
  </si>
  <si>
    <t>Cewnik FOLEYA ch-14/poj.5-10ml,lateksowy,dwudrożny,pokrywany silikonem</t>
  </si>
  <si>
    <t>Cewnik Foleya Ch-16/poj.30-50ml,lateksowy,dwudrożny,pokrywany silikonem</t>
  </si>
  <si>
    <t>Cewnik Foleya Ch-18/poj. 30 -50ml,lateksowy,dwudrożny,pokrywany silikonem</t>
  </si>
  <si>
    <t>Cewnik Foleya Ch-20/poj.30 -50ml,lateksowy,dwudrożny,pokrywany silikonem</t>
  </si>
  <si>
    <t>Cewnik FOLEYA ch-22/30ml,lateksowy,dwudrożny,pokrywany silikonem,</t>
  </si>
  <si>
    <t>Cewnik Foleya Ch-24/30-50ml,lateksowy,dwudrożny,pokrywany silikonem,</t>
  </si>
  <si>
    <t>Cewnik FOLEYA ch-26/30 -50ml,lateksowy,dwudrożny,pokrywany silikonem,</t>
  </si>
  <si>
    <r>
      <t>Cewnik FOLEYA ch-</t>
    </r>
    <r>
      <rPr>
        <b/>
        <sz val="9"/>
        <rFont val="Cambria"/>
        <family val="1"/>
      </rPr>
      <t>26/50ml</t>
    </r>
    <r>
      <rPr>
        <sz val="9"/>
        <rFont val="Cambria"/>
        <family val="1"/>
      </rPr>
      <t>,lateksowy,dwudrożny,pokrywany silikonem,</t>
    </r>
  </si>
  <si>
    <t>Cewnik wewnętrzny Foley silikonowy 100%, 2-drożny z balonem, zaworem Luer, jałowy. Ch 18/ 10 ml</t>
  </si>
  <si>
    <t>Cewnik wewnętrzny Foley silikonowy 100%, 2-drożny z balonem, zaworem Luer, jałowy. Ch 20/ 10 ml</t>
  </si>
  <si>
    <t>Cewnik Foleya Ch-18/poj.30-50ml,lateksowy,trójdrożny,pokrywany silikonem</t>
  </si>
  <si>
    <t>Cewnik Foleya Ch-20/poj.30-50ml,lateksowy,trójdrożny,pokrywany silikonem</t>
  </si>
  <si>
    <t>Cewnik Foleya Ch-22/poj.30-50ml,lateksowy,trójdrożny,pokrywany silikonem</t>
  </si>
  <si>
    <t xml:space="preserve"> Cewnik Foley'a z końcówką Tiemanna Ch-18</t>
  </si>
  <si>
    <t xml:space="preserve"> Cewnik Foley'a z końcówką Tiemanna Ch-20</t>
  </si>
  <si>
    <t xml:space="preserve"> Cewnik Foley'a z końcówką Tiemanna Ch-22</t>
  </si>
  <si>
    <t>Cewnik do kaniulacji żyły pępowinowej 7F</t>
  </si>
  <si>
    <t>Cewnik Nelaton Ch-14 /400 cm</t>
  </si>
  <si>
    <t>Cewnik Nelaton Ch-16 /400 cm</t>
  </si>
  <si>
    <t>Cewnik Nelaton Ch-18/ 400 cm</t>
  </si>
  <si>
    <t>Cewnik Nelaton Ch-20/ 400 cm</t>
  </si>
  <si>
    <t>Cewnik Nelaton Ch-22/ 400 cm</t>
  </si>
  <si>
    <t>Cewnik Tiemana Ch-12</t>
  </si>
  <si>
    <t>Cewnik Tiemana Ch-14</t>
  </si>
  <si>
    <t>Cewnik Tiemana Ch-16</t>
  </si>
  <si>
    <t>Cewnik Tiemana Ch-18</t>
  </si>
  <si>
    <t>Cewnik Tiemana Ch-20</t>
  </si>
  <si>
    <t>Cewnik Tiemana Ch-22</t>
  </si>
  <si>
    <t>Cewnik Tiemana Ch-24</t>
  </si>
  <si>
    <t>Zatyczka schodkowa do cewników Foley'a</t>
  </si>
  <si>
    <t>Cewnik Dufour silikonowy, trójdrożny Wyrób przeznaczony do odprowadzania moczu u pacjentów z krwiomoczem
możliwość utrzymania do 29 dni Cewnik wykonany z najwyższej jakości medycznej odmiany 100% silikonu
Zagięta końcówka cewnika z otworami bocznymi umożliwia odprowadzanie krwiomoczu wraz ze skrzepami krwi
wewnątrz opakowania osobno pakowana zatyczka
pasek kontrastujący w RTG wzmocnione zakończenie cewnika, zapewnia jego bezpieczne i wygodne użycie
całkowicie transparentny materiał umożliwia dokładną kontrolę i obserwację moczu wewnątrz cewnika
łatwy do napełnienia i opróżnienia balon ( 70 ml), odporny na rozrywanie plastikowa zastawka zapewniająca szczelność balonu sterylny, sterylizowany tlenkiem etylenu
opakowanie podwójne - wewnętrzne folia, zewnętrzne papier/folia. Różne rozmiary</t>
  </si>
  <si>
    <t>Gotowe pojemniki wypełnione 4%buforowanym roztworem formaldehydu ( 10% formalina stosowane jako utrwalacz w rutynowej histopatologii do przygotowywania próbek cyto-histologicznych. Pojemniki zabezpieczone pokrywką od poj 60 ml z dodatkową uszczelką</t>
  </si>
  <si>
    <t>pojemność  ( zawartość formaldehydu w ml )</t>
  </si>
  <si>
    <t>Igły do odbarczania odmy Angiocath rozmiar 14</t>
  </si>
  <si>
    <t>Zestaw do drenażu jamy opłucnowej mogący być również stosowany do przebijania i drenażu innych jam (otrzewna, osierdzie). Złożony :    cienkościenna igła do przebijania z krótkim ostrzem 3,35 x 78 mm zabezpieczona nasadką ochronną
 Cewnik 2,7 x 450 mm wykonany z poliuretanu, pasek cieniujący,
 osłona ochronna cewnika, zaślepka zamykająca na końcówce
 Podwójna ochrona przeciwzwrotna
 Worek na wydzieliny 2,0l z rurką i adapterem stopniowym
  strzykawka typu Luer 50ml (możliwość użycia do 60ml)
 Zatyczka trójdrożna  z rurką łączącą</t>
  </si>
  <si>
    <t>Strzykawka doustna z purpurowym tłokiem ( opakowania 100 szt )</t>
  </si>
  <si>
    <t>Igły do portów dostępów ze skrzydełkami. Stosowane do długotrwałych infuzji,przystosowane do injekcji pod wysokim cisnieniemdo 325 psi ( 22,4 bary ). Posiadajace elastyczne skrzydełka dla ułatwienia nakłucia portu i mocowania. Ostrzeigieł ze specjalnym szlifem łyżeczkowym w celu wydłużenia uzytkowania membrany. Bez lateksu i DEHP. Dren z zaciskiem o długości 200+/- 10 mm. Rozmiar 20G długość kaniuli do wyboru przez zamawiajacego od 20-30 mm. Opakowanie 15 szt.</t>
  </si>
  <si>
    <t>Igła tętnicza z otworem bocznym o rozmiarze 16G</t>
  </si>
  <si>
    <t>Igła żylna z otworem bocznym o rozmiarze 16G</t>
  </si>
  <si>
    <t>Krążki gumowe do ligatury hemoroidów ( opakowania 100 szt )</t>
  </si>
  <si>
    <t>cena netto/ szt</t>
  </si>
  <si>
    <t>Strzykawki do gazometrii 2 ml</t>
  </si>
  <si>
    <t>Zestaw skladajacy się z : trokar punkcyjny Ch 10 z regulowaną głębokością wkłucia, zbudowany z metalowego mandrynu oraz kaniuli z tworzywa; Cewnik Ch 9/50cm wykonany z poliuretany , posiadajacy zamknięty koniec, boczne otwory, mający kolorowe oznakowanie długości. ; skalpel do nacięcia skóry.</t>
  </si>
  <si>
    <t>Zestaw jednodniowy RtU do laktatora Symphony ( 24 mm ) mikrobiologicznie czysty. Opakowanie 40 szt.</t>
  </si>
  <si>
    <t>Butelka jednorazowa Rtu 150 ml Pakowana pojedynczo papier/folia( opakowanie 40 szt. )</t>
  </si>
  <si>
    <t xml:space="preserve">Saszetki do transportu materiału biologicznego z napisem BIOHAZARD (bezpieczne biologicznie) z dodatkową kieszenią na dokumenty,  przeznaczone do przechowywaniai transportu wewnętrznego,  spełniające normę UN 3373 (parametr szczelności 95kPa ):
1. wymiary 154-181  x 255-270 mm/+-5 mm; 
2. metaliczny pasek zabezpieczający ścieżkę klejącą (zamykającą ! )
3. wstępne nacięcia ułatwiające szybkie otwarcie przez pociągniecie wzdłuż zaznaczonego miejsca w dolnej części saszetki
4. Indywidualna numeracja inkrementowana
5. Napisy i instrukcja w j. polskim i angielskim 
6. Miejsce na ręczny dodatkowy zapis
7. Piktogram  UN3373
</t>
  </si>
  <si>
    <t>Automatyczne urządzenie do biopsji tkanek miękkich. Konstrukcja ułatwiająca napinanie i strzelanie, reprezentuje najnowocześniejszy wśród jednorazowych
automatycznych urządzeń do biopsji pozwalający na obsługę jedną ręką.Igła jest wykonana ze stali nierdzewnej, w całości widoczna w USG. Oznaczenie kolorystyczne w celu łatwiejszego określenia rozmiaru igły
(grubości). Produkt sterylny</t>
  </si>
  <si>
    <t>Strzykawka trzyczęściowa 3 ml, skalowana co 0,1 ml j.u., bezpieczna, z końcówką luer-lock, wykonana z polipropylenu, z mechanizmem umożliwiającym nieodwracalne schowanie igły w cylindrze po użyciu oraz
zabezpieczenie przed ponownym użyciem strzykawki(w kolorze niebieskim dla łatwej identyfikacji strzykawki bezpiecznej), czytelna i trwała dobrze widoczna skala pomiarowa, podwójne uszczelnienie tłoka, sterylna.
Możliwość łatwego odłamania tłoka po zabezpieczeniu igły. Na opakowaniu jednostkowym informacja o braku lateksu, op. 100 szt.</t>
  </si>
  <si>
    <t>Strzykawka trzyczęściowa 5 ml, skalowana co 0,2 ml j.u., bezpieczna, z końcówką luer-lock, wykonana z polipropylenu, z mechanizmem umożliwiającym nieodwracalne schowanie igły w cylindrze po użyciu oraz
zabezpieczenie przed ponownym użyciem strzykawki, czytelna i trwała dobrze widoczna skala pomiarowa, podwójne uszczelnienie tłoka, sterylna. Możliwość łatwego odłamania tłoka po zabezpieczeniu igły. Na
opakowaniu jednostkowym informacja o braku lateksu, op. 100 szt.</t>
  </si>
  <si>
    <t>Strzykawka trzyczęściowa 10 ml, skalowana co 0,2 ml j.u., bezpieczna, z końcówką luer-lock, wykonana z polipropylenu, z mechanizmem umożliwiającym nieodwracalne schowanie igły w cylindrze po użyciu oraz
zabezpieczenie przed ponownym użyciem strzykawki czytelna i trwała dobrze widoczna skala pomiarowa, podwójne uszczelnienie tłoka, sterylna. Możliwość łatwego odłamania tłoka po zabezpieczeniu igły. Na
opakowaniu jednostkowym informacja o braku lateksu, op. 100 szt</t>
  </si>
  <si>
    <t>system bezigłowy pozwalający na wielokrotne użycie z zachowaniem jałowości, żywotność min. 360 użyć, obudowa przeźroczysta, nie zawierający metalu oraz lateksu,przeżroczysty, membrana
jednorodna,przezroczysta , wykonana z wytrzymałego na odkształcenie silikonu, zapewniająca prosty sposób czyszczenia i odkażania (przez przetarcie wacikiem ze środkiem dezynfekującym), wytrzymałość na
ciśnienie wewnątrz portu: nadciśnienie powyżej 30 psi oraz podciśnienie –12,5 psi. objętość wypełnienia, przepływ min. 350 ml/min. przystosowany do pracy z końcówkami luer lock, możliwość pracy z końcówkami
luer slip, współpracujący z drenami do infuzji, do pomp strzykawkowych i objętościowych oraz z drenami do kroplówek, przedłużaczami, Wejście donaczyniowe zabezpieczone protektorem</t>
  </si>
  <si>
    <t>Kranik odcinający do terapii dożylnej, trójdrożny, wykonany z poliwęglanu-tworzywa odpornego na mechaniczne pęknięcia oraz na wszystkie leki w tym również na działanie lipidów i leków do
chemioterapii.Trójramienne (ramiona tej samej długości) pokrętło umożliwiające swobodną i precyzyjną obsługę kraników i podwójny: optyczny i wyczuwalny identyfikator pozycji otwarty/zamknięty, jałowy, j.u.,
Niezależnie obracająca się nakrętka luer lock umożliwiająca podłączenie kranika z innym złączem luer lock bez konieczności skręcania/obracania łączonych elementów (2 stopnie swobody; osiowo i promieniście).
objętość wypełnienia 0,26 ml, sterylizowany tlenkiem etylenu</t>
  </si>
  <si>
    <t>Koreczki luer lock z trzpieniem wystającym poza krawędź koreczka, karbowanie na całej długości części chwytnej koreczka , pakowane pojedynczo (każda sztuka osobno niezłączona z innymi koreczkami) w blister
dopasowany do kształtu koreczka uniemożliwiający niezamierzoną zmianę położenia koreczka, sterylne, jednorazowego użytku</t>
  </si>
  <si>
    <t>Koreczki dwustronne męsko-żeńskie (combi), , kompatybilne i szczelne z zakończeniami kraników i wkłuć obwodowych, centralnych, tętniczych, kompatybilne z zakończeniem typu Luer i Luer-Lock strzykawki i
drenu do przetoczeń, jałowe, pojedynczo pakowane ,  (każda sztuka osobno niezłączona z innymi koreczkami) w sposób pozwalający na wyciąganie po jednej sztuce z opakowania zbiorczego
zawierającego np. 50 , 100 lub 200szt, w kolorze czerwonym</t>
  </si>
  <si>
    <t>Korek dezynfekcyjny zawierający 70% alkohol izopropylowy (IPA), obudowa w kolorze pomarańczowym, sterylny, dodatkowy aplikator umożliwiajacy sterylne podłączenie bez możliwości kontaminacji obudowy
koreczka przed podłączeniem, skuteczność dezynfekcji w czasie 30 sekund. sterylizacja radiacyjna, opakowanie 200 szt</t>
  </si>
  <si>
    <t>Łącznik bezigłowy kompatybilny z końcówką luer i luer lock , o przepływie min. 165 ml/min. możliwość podłączenia u pacjenta przez 700 aktywacji (użyć) . Długość robocza zaworu 2-2,5 cm, długość całkowita 3,3
cm. Łącznik posiada przeźroczystą obudowę, zawór w postaci bezbarwnej, jednoelementowej, silikonowej membrany z gładką powierzchnią do dezynfekcji (jednorodna materiałowo powierzchnia styku końcówki
Luer), prosty tor przepływu i minimalna przestrzeń martwa .0.04 ml, zapewniany przez wewnętrzną stożkową kaniulę. Wnętrze z jedną ruchomą częścią, pozbawione części mechanicznych i metalowych. Dostosowany
do użytku z krwią, tłuszczami, alkoholami, chlorheksydyną, oraz lekami chemioterapeutycznymi. o wytrzymałości na ciśnienie zwrotne i ciśnienie płynu iniekcyjnego min. 60 psi. Neutralne ciśnienie bez względu na
sekwencję klemowania. Wejście donaczyniowe zabezpieczone protektorem. Sterylny- sterylizacja radiacyjna . jednorazowy, pakowany pojedynczo, na każdym opakowaniu nadruk nr serii i daty ważności. Okres
ważności min. 12 m-cy od daty dostawy. Do oferty należy dołączyć badania in vitro potwierdzające mniejszy transfer bakterii do światła cewnika w porównaniu do innych rozwiązań</t>
  </si>
  <si>
    <t>Zestaw przedłużający z bezigłowym zaworem dostepu naczyniowego , do wielokrotnego kontaktu z krwią, lipidami, chemioterapeutykami, chlorheksydyną i alkoholami, z pojedynczym przedłużaczem. Długość
zestawu około 9 cm, z jednym zaciskiem ślizgowym, o objętości wypełnienia 0,15 ml. Mała średnica drenu tj. maksymalna średnica zewnętrzna 2,11 mm. Zawór bezigłowy kompatybilny z końcówką luer i luer lock , o
przepływie min. 165 ml/min. możliwość podłączenia u pacjenta przez 700 aktywacji (użyć) . Długość robocza zaworu 2-2,5 cm, długość całkowita 3,3 cm. Łącznik posiada przeźroczystą obudowę, zawór w postaci
bezbarwnej, jednoelementowej, silikonowej membrany z gładką powierzchnią do dezynfekcji (jednorodna materiałowo powierzchnia styku końcówki Luer), prosty tor przepływu i minimalna przestrzeń martwa -
max.0.04 ml, zapewniany przez wewnętrzną stożkową kaniulę. Wnętrze z jedną ruchomą częścią, pozbawione części mechanicznych i metalowych. Dostosowany do użytku z krwią, tłuszczami, alkoholami,
chlorheksydyną, oraz lekami chemioterapeutycznymi. o wytrzymałości na ciśnienie zwrotne i ciśnienie płynu iniekcyjnego min. 60 psi. Zawór o neutralnym ciśnieniu bez względu na sekwencję klemowania. Wejście
donaczyniowe zabezpieczone protektorem. Sterylny- sterylizacja radiacyjna, jednorazowy, pakowany pojedynczo, na każdym opakowaniu nadruk nr serii i daty ważności. Okres ważności min. 12 m-cy od daty
dostawy. Do oferty należy dołączyć badania in vitro potwierdzające mniejszy transfer bakterii do światła cewnika w porównaniu do innych rozwiązań</t>
  </si>
  <si>
    <t xml:space="preserve">Zestaw przedłużający z bezigłowym zaworem dostepu naczyniowego, do wielokrotnego kontaktu z krwią, lipidami, chemioterapeutykami, chlorheksydyną i alkoholami, z podwójnym przedłużaczem. Długość zestawu
około 15 cm, z dwoma zaciskami ślizgowymi. Zestaw o objętości wypełnienia 0,87 ml. Każdy z przedłużaczy zakończony zaworem bezigłowym. Zawór bezigłowy kompatybilny z końcówką luer i luer lock , o
przepływie min. 165 ml/min. możliwość podłączenia u pacjenta przez 700 aktywacj (użyć)i. Długość robocza zaworu 2-2,5 cm, długość całkowita 3,3 cm. Łącznik posiada przeźroczystą obudowę, zawór w postaci
bezbarwnej, jednoelementowej, silikonowej membrany z gładką powierzchnią do dezynfekcji (jednorodna materiałowo powierzchnia styku końcówki Luer), prosty tor przepływu i minimalna przestrzeń martwa -
max.0.04 ml, zapewniany przez wewnętrzną stożkową kaniulę. Wnętrze z jedną ruchomą częścią, pozbawione części mechanicznych i metalowych. Dostosowany do użytku z krwią, tłuszczami, alkoholami,
chlorheksydyną, oraz lekami chemioterapeutycznymi. o wytrzymałości na ciśnienie zwrotne i ciśnienie płynu iniekcyjnego min. 60 psi. Zawór o neutralnym ciśnieniu bez względu na sekwencję klemowania. Wejście
donaczyniowe zabezpieczone protektorem. Sterylny- sterylizacja radiacyjna, jednorazowy, pakowany pojedynczo, na każdym opakowaniu nadruk nr serii i daty ważności. Okres ważności min. 12 m-cy od daty
dostawy. Do oferty należy dołączyć badania in vitro potwierdzające mniejszy transfer bakterii do światła cewnika w porównaniu do innych rozwiązań </t>
  </si>
  <si>
    <t xml:space="preserve">Zestaw przedłużający z bezigłowym zaworem dostepu naczyniowego, do wielokrotnego kontaktu z krwią, lipidami, chemioterapeutykami, chlorheksydyną i alkoholami, z potrójnym przedłużaczem. Długość zestawu
około 15 cm, z czterema zaciskami zatrzaskowymi. Zestaw o objętości wypełnienia 1,3 ml. Każdy z przedłużaczy zakończony zaworem bezigłowym. Zawór bezigłowy o przepływie min. 165 ml/min. i możliwości
podłączenia u pacjenta przez 700 aktywacji. Długość robocza zaworu 2-2,5 cm, długość całkowita 3,3 cm. Łącznik posiada przeźroczystą obudowę, zawór w postaci bezbarwnej, jednoelementowej, silikonowej
membrany z gładką powierzchnią do dezynfekcji (jednorodna materiałowo powierzchnia styku końcówki Luer), prosty tor przepływu i minimalna przestrzeń martwa - max.0.04 ml, zapewniany przez wewnętrzną
stożkową kaniulę. Wnętrze z jedną ruchomą częścią, pozbawione części mechanicznych i metalowych. Dostosowany do użytku z krwią, tłuszczami, alkoholami, chlorheksydyną, oraz lekami chemioterapeutycznymi. o
wytrzymałości na ciśnienie zwrotne i ciśnienie płynu iniekcyjnego min. 60 psi. Zawór o neutralnym ciśnieniu bez względu na sekwencję klemowania. Wejście donaczyniowe zabezpieczone protektorem. Sterylnysterylizacja radiacyjna , jednorazowy, pakowany pojedynczo, na każdym opakowaniu nadruk nr serii i daty ważności. Okres ważności min. 12 m-cy od daty dostawy. Do oferty należy dołączyć badania in vitro
potwierdzające mniejszy transfer bakterii do światła cewnika w porównaniu do innych rozwiązań Wejście od strony dostępu naczyniowego zabezpieczone protektorem. na końcu linii łącznik obrotowy. </t>
  </si>
  <si>
    <t>Łącznik bezigłowy kompatybilny z końcówką luer i luer lock, posiadający przeźroczystą obudowę oraz silikonową membranę split septum z gładką powierzchnią do dezynfekcji. Dostosowany do użytku z krwią,
tłuszczami, alkoholami, chlorheksydyną, oraz lekami chemioterapeutycznymi. Prosty tor przepływu, zapewniany przez wewnętrzną stożkową kaniulę. Przepływ min. 100 ml/min, możliwość użycia przez 700 aktywacji
(użyć). Wnętrze pozbawione części mechanicznych i metalowych. ciśnienie neutralne, Zawór z dodatkową wewnętrzną dwukierunkową membraną silikonową, kompensującą ciśnienie refluksu, zapobiegająca okluzji.
Sterylny, jednorazowy, pakowany pojedynczo, na każdym opakowaniu nadruk nr serii, daty ważności i nr. katalogowego. Okres ważności min. 12 m-cy od daty dostawy. Nie zawiera DEHP i lateksu. Wejście
donaczyniowe zabezpieczone protektorem. Do oferty należy dołączyć badania in vitro potwierdzające mniejszy transfer bakterii do światła cewnika w porównaniu do innych rozwiązań.</t>
  </si>
  <si>
    <t>Jednorazowy system do kontrolowanej zbiórki luźnego stolca wyposażony w: silikonowy rękaw o długości 167 cm z wbudowaną w strukturę silikonu na całej długości substancją neutralizującą nieprzyjemne zapachy;
balonik retencyjny z niebieską kieszonką dla umieszczenia palca wiodącego; port do napełniania balonika retencyjnego z sygnalizatorem, który wypełnia się, gdy balonik osiągnie wielkość optymalną dla pacjenta oraz
port do irygacji umożliwiający także doodbytnicze podanie leków, z klamrą zamykającą światło drenu w celu utrzymania leku w miejscu podania. System zawiera port do pobierania próbek stolca, pasek koralikowy
do podwieszania kompatybilny z ramami łóżek szpitalnych i z miejscem na opis. System przebadany klinicznie (ocena bezpieczeństwa stosowania systemu do 29 dni), czas utrzymania systemu do 29 dni, biologicznie
czysty. W zestawie 3 worki do zbiórki stolca, o pojemności 1000 ml, z zastawką zabezpieczającą przed wylaniem zawartości skalowane co 25 ml oraz z filtrem węglowym.</t>
  </si>
  <si>
    <t>Worki wymienne kompatybilne z zestawem do kontrolowanej zbiórki stolca pojemności 1000 ml, skalowane co 25 ml w tym numerycznie co 100 ml, z zastawką zabezpieczającą przed wylaniem zawartości i filtrem
węglowym pochłaniającym nieprzyjemne zapachy i zapobiegającym balonowaniu worka, biologicznie czyste w opakowaniu po 10 szt.</t>
  </si>
  <si>
    <t>Zamknięty system do nieinwazyjnego pomiaru ciśnienia śródbrzusznego metodą manometryczną obejmujący sterylnie zapakowane: zestaw do pomiaru diurezy godzinowej i kompatybilna linia do
pomiaru ciśnienia śródbrzusznego. 20 ml dren manometryczny wyposażony w filtr biologiczny, umieszczony pomiędzy cewnikiem foley, a zestawem do godzinowej zbiórki moczu, zapewniający
właściwe odpowietrzenie. Zintegrowany zacisk drenu pozwalający na wyrównanie ciśnień i precyzyjny odczyt wartości ciśnienia śródbrzusznego, bezigłowy port do pobierania próbek, linia pomiarowa
wyskalowana w mm Hg, czas użycia do 7 dni.</t>
  </si>
  <si>
    <t>Zestaw do pomiaru diurezy godzinowej, sterylny. Jednoświatłowy dren łączący 150 cm, łącznik do cewnika foley wyposażony w łatwy do zdezynfekowania bezigłowy port do pobierania próbek oraz
w odpowietrznik, na wejściu do komory dren zabezpieczony spiralą antyzagięciową na długości minimum 5 cm, komora pomiarowa 500 ml, wyposażona w zabudowany, niemożliwy do przekłucia filtr
hydrofobowy, cylindryczna komora precyzyjnego pomiaru wyskalowana linearnie od 1 do 40 ml co 1 ml, z liczbowym oznaczeniem co 5 ml, komory pomiarowej od 45 do 90 ml co 5 ml i od 100 do 500 ml co 10
ml. Opróżnianie komory poprzez przekręcenie zaworu o 90 st. bez manewrowania komorą, worek na mocz 2000 ml, posiadający filtr hydrofobowy, zastawkę antyzwrotną oraz kranik typu T podwieszany ku
górze w otwartej zakładce. Worek skalowany co 100 ml od 100 ml. Nie zawiera lateksu</t>
  </si>
  <si>
    <t>Jednorazowego użytku worek do dobowej zbiórki moczu 2l z bezzwrotnym zaworem typu T, łącznikiem schodkowym i drenem o długości 90 cm. Sterylizowany tlenkiem etylenu. Wykonany z medycznej jakości PCW.
Opakowanie indywidualne blister folia.</t>
  </si>
  <si>
    <t>Rękawice diagnostyczne nitrylowe Niesterylne, jednorazowe rękawice diagnostyczno-ochronne, bezpudrowe mikroteksturowane z dodatkową teksturą na końcach palców. Kształt uniwersalny pasujący na prawą i
lewą dłoń, mankiet rolowany. Grubość na palcach min. 0,08 mm, grubość na dłoni min. 0,06 mm. Miękkie i elastyczne, niezrywające się podczas nakładania, AQL 1.0, siła
zrywania zgodnie z EN 455-2 ≥ 6 N. Dające się łatwo i pojedynczo wyciągać z opakowania. Otwór dozujący zabezpieczony dodatkową folią chroniącą zawartość przed
kontaminacją. Zarejestrowane jako wyrób medyczny w klasie I oraz środek ochrony osobistej w kategorii III, Typ B wg EN ISO 374-1. Wszystkie substancje użyte do oznakowania
typu na opakowaniu na poziomie ochrony min. 4.Odporne na penetrację substancji chemicznych (min. 15 substancji na poziomie co najmniej 4), odporne na penetrację alkoholi
używanych w środkach do dezynfekcji (Etanol 20% - poziom 6, izopropanol 70% - poziom 6). Odporne na penetrację wirusów zgodnie z ASTM F 1671 oraz EN ISO 374-5,
przebadane na penetrację cytostatyków zgodnie z ASTM D 6978 (min. 14 leków). Producent stosuje systemy zarządzania jakością i normy dla oferowanych rękawic zgodnie z ISO
13485, EN 455 1-3, ISO 9001, potwierdzone certyfikatami jednostki notyfikowanej. Instrukcja zakładania i zdejmowania rękawic umieszona bezpośrednio na opakowaniu.
Rozmiary XS-XL, oznaczone kolorystycznie minimum na 5-ciu ściankach dyspensera, pakowane po 100 szt</t>
  </si>
  <si>
    <t xml:space="preserve">Rękawice chirurgiczne lateksowe bezpudrowe z syntetyczną powłoką polimerową, powierzchnia zewnętrzna delikatnie teksturowana, mankiet rolowany. Zgodne z normą EN 455-
1,2,3,4. Średnia grubość na palcu 0,22 mm, na dłoni 0,19 mm, na mankiecie 0,17 mm; AQL maks. 0,65, długość rękawicy min. 289 mm, sterylizowane radiacyjnie. Siła zrywania
(przed i po starzeniu) min. 16 N. Poziom protein alergennych poniżej poziomu wykrywalności wg. metody FitKit (badania niezależnego laboratorium wg. ASTM D7427-16, z
podaną nazwą rękawic, których ono dotyczy). Wyrób medyczny klasy IIa i Środek ochrony indywidualnej kategorii III, typ B wg EN ISO 374-1. Odporne na przenikanie co
najmniej 3 substancji na poziomie 6, w stężeniach wymienionych w normie EN ISO 374-1. Odporne na przenikanie min. 7 substancji chemicznych z czasem przenikania &gt;480 min
zgodne z EN 16523-1 i/lub EN ISO 374-1 (raport wystawiony przez jednostkę notyfikowaną). Odporne na przenikanie min. 16 cytostatyków z czasem przenikania &gt;240min.,
zgodnie z ASTM D 6978 (raport wystawiony przez niezależne laboratorium). Wolne od chemicznych akceleratorów: ZDBC, MBT, ZMBT, DPG. Produkowane zgodnie z ISO
13485 potwierdzone certyfikatami jednostki notyfikowanej. Opakowanie zewnętrzne, hermetyczne foliowe z listkiem do otwierania i kodem kreskowym, wewnętrzne papierowe z
opisem i kodem kreskowym. Na rękawicy fabrycznie nadrukowany min. nazwa rękawicy, rozmiar oraz oznaczenie lewa/prawa (L i R). Opakowanie 50 par. Rozmiary 5,5-9,0. </t>
  </si>
  <si>
    <t>Rękawice chirurgiczne, półsyntetyczne: lateksowo-nitrylowe, bezpudrowe, warstwa wew. 100% nitryl, wewnątrz dodatkowo silikonowane, pokryte przeciwdrobnoustrojowym
CPC. Średnia grubość: na palcu 0,25 mm, długość min. 280-295 mm (w zależności od rozmiaru), średnia siła zrywania przed starzeniem min. 20 N; AQL 0,65, sterylizowane
radiacyjnie, anatomiczne, jasnobrązowe. Mankiet rolowany z widocznymi podłużnymi i poprzecznymi wzmocnieniami, opakowanie zewnętrzne hermetyczne foliowe
podciśnieniowe z dodatkowymi tłoczeniami w listkach ułatwiającymi otwieranie. Wyrób medyczny klasy IIa i Środek ochrony indywidualnej kategorii III, typ B wg EN ISO 374-1.
Odporne na przenikanie co najmniej 3 substancje na poziomie 6, w stężeniach wymienionych w normie EN ISO 374-1. Odporne na przenikalność wirusów zgodnie z EN ISO 374-
5. Odporne na przenikanie min. 13 cytostatyków zgodnie z ASTM D6978 (raport z wynikami badań). Produkowane zgodnie z ISO 13485, ISO 14001, ISO 45001 potwierdzone
certyfikatami jednostki notyfikowanej. Na rękawicy fabrycznie nadrukowany min. nazwa rękawicy, rozmiar oraz oznaczenie lewa/prawa (L i R). Opakowanie 50par. Rozmiary 5,5-
9,0</t>
  </si>
  <si>
    <t>Rękawice chirurgiczne, poliizoprenowe bezpudrowe, Modulus 50% max.0,5N/mm2, produkowane bez użycia akceleratorów z wewnętrzną warstwą polimerową o strukturze sieci,
raport laboratorium niezależnego potwierdzający brak podrażnień i uczuleń, powierzchnia zewnętrzna mikroteksturowana. Średnia grubość na palcu max. 0,27 mm, AQL max.
0,65, sterylizowane radiacyjnie, anatomiczne z poszerzoną częścią grzbietową dłoni, mankiet rolowany, opakowanie zewnętrzne hermetyczne foliowe z wycięciem w listku
ułatwiającym otwieranie, długość min. 270-285 mm w zależności od rozmiaru, badania na przenikalność dla wirusów zgodnie z ASTM F 1671 oraz EN ISO 374-5. Wyrób
medyczny klasy IIa i Środek ochrony indywidualnej kategorii III, typ B wg EN ISO 374-1. Odporne na przenikanie co najmniej 4 substancji na poziomie 6, w stężeniach
wymienionych w normie EN ISO 374-1Badania na przenikalność min. 25 cytostatyków zgodnie z ASTM D6978 oraz (raporty z wynikami badań) oraz badania na przenikalność
min. 25 substancji chemicznych zgodnie z EN-374-3 oraz EN 16523-1 (raport z wynikami badań). Produkowane w zakładach posiadających wdrożone i certyfikowane systemy
zarządzania jakości ISO 13485, ISO 9001, ISO 14001 i ISO 45001. Na rękawicy fabrycznie nadrukowany min. rozmiar rękawicy oraz oznaczenie L i R. Opakowanie 40 par.
Rozmiary 5,5-9,0.</t>
  </si>
  <si>
    <t>Rękawice chirurgiczne, polichloroprenowe (neoprenowe), bezpudrowe, warstwa wewnętrzna nitrylowa, dodatkowo silikonowane, pokryte przeciwdrobnoustrojowym CPC. AQL
0,65, sterylizowane radiacyjnie, anatomiczne, jasnobrązowe, średnia grubość: na palcu 0,17 mm, na dłoni i mankiecie ≥ 0,14 mm, długość min. 280-296 mm (dopasowana do
rozmiaru). Mankiet rolowany z widocznymi podłużnymi i poprzecznymi wzmocnieniami, opakowanie zewnętrzne hermetyczne foliowe podciśnieniowe z dodatkowymi
tłoczeniami w listkach ułatwiającymi otwieranie. Wyrób medyczny klasy IIa i Środek ochrony indywidualnej kategorii III, typ min. B wg EN ISO 374-1. Odporne na przenikanie co
najmniej 3 substancje na poziomie 6, w stężeniach wymienionych w normie EN ISO 374-1. Odporne na przenikalność wirusów zgodnie z EN 374-5. Odporne na przenikanie min.
10 cytostatyków zgodnie z ASTM D6978 (informacja fabrycznie nadrukowana na wewnętrznym opakowaniu jednostkowym). Produkowane zgodnie z ISO 13485, ISO 14001, ISO
45001 potwierdzone certyfikatami jednostki notyfikowanej. Opakowanie 50par. Rozmiary 5,5-9,0.
opakowanie (50 par)</t>
  </si>
  <si>
    <t>par</t>
  </si>
  <si>
    <t xml:space="preserve">Rękawice chirurgiczne, syntetyczne neoprenowe, bezpudrowe z syntetyczną wielowarstwową powłoką polimerową „E-Z glide” z poliakrylanem i surfaktantem, powierzchnia
zewnętrzna antypoślizgowa. Średnia grubość: na palcu 0,19 mm, dłoń 0,16 mm, na mankiecie 0,14 mm, AQL 0,65, sterylizowane radiacyjnie, anatomiczne, jasnobrązowe, długość
min. 290 mm. Mankiet rolowany z taśmą adhezyjną, opakowanie zewnętrzne hermetyczne foliowe podciśnieniowe z dodatkowymi tłoczeniami w listkach ułatwiającymi
otwieranie. Wyrób medyczny klasy IIa i Środek ochrony indywidualnej kategorii III, typ A wg EN ISO 374-1. Badania na przenikalność min. 15 substancji chemicznych wg EN
16523-1 w tym co najmniej 5 używanych w środkach dezynfekcyjnych tj. min. przyspieszony tlenek wodoru, 70% IPA, powidon jodu, kwas nadoctowy, podchloryn sodowy oraz
min. 24 leków cytostatycznych wg ASTM D 6978 (załączyć raport z wynikami badań). Produkowane zgodnie z ISO 13485, ISO 9001 i ISO 14001 potwierdzone certyfikatami
jednostki notyfikowanej. Na rękawicy fabrycznie nadrukowany min. rozmiar rękawicy oraz oznaczenie L i R. Opakowanie 50 par. Rozmiary 5,5-9,0.
</t>
  </si>
  <si>
    <t>Zestaw do zabiegów urologicznych. Skład zestawu:
1 x serweta na stolik narzędziowy 140 x 190 cm z folii PE 50 µ ze wzmocnieniem
1 x taśma przylepna z miękkiej włókniny Spunlance 9 x 50 cm, z nieprzylepnymi końcami z obu stron
1 x taśma typu rzep o jednoczęściowej konstrukcji, dzięki której podczas rozpięcia nie spowodowuje dekompozycji na dwie części (zgrzew z jednej strony i nieprzylepna zaokrąglona 2
cm końcówka z drugiej) część dolna i górna taśmy 2,5x 14cm
2 x ręcznik chłonny celulozowy 20 x 30 cm z mikrosiecią zapobiegjącą rozrywaniu
1x serweta do zabiegów TUR 175/290 x 242 cm ze zintegrowanymi długimi nogawicami min.130cm z przylepcami do fiksacji,z przylepnym otworem brzusznym Ø 8 cm, z przylepnym
otworem na prącie Ø 5 cm, z osłoną na palec, z torbą na płyny min. 95x55cm +/- 5cm z kształtką, z filtrem i portem do ssaka z zatyczką, z dwoma trokami z włókniny typu Spunlance o
długości 100 +/- 2cm i dodatkowo z taśmą lepną do fiksacji z fartuchem operatora. Serweta wykonana z jednorodnego, chłonnego, 2-warstwowego laminatu o gramaturze
max.58g/m2pozbawionego pylących włókien celulozy i wiskozy o niskim współczynniku pylenia ≤1,7 log10 i wysokiej odporności na przenikanie płynów min. 165 cm H2O.I klasa
palności. Konstrukcja serwety zapewnia osłonę kończyn warstwą chłonną od strony pacjenta. Zestaw spełnia wymagania dla procedur wysokiego ryzyka wg normy EN 13795
pakowany podwójnie we włókninę i sterylnie w przezroczystą, foliową torbę z portami do sterylizacji, posiada 4 etykiety samoprzylepne do dokumentacji medycznej zawierające:
numer katalogowy, numer lot, datę ważności, nazwę producenta w tym 2 etykiety dodatkowo kod EAN. Sterylizacja EO. Zestawy pakowane zbiorczo w worek foliowy, następnie
karton. Producent spełnia wymogi normy środowiskowej ISO 14001 potwierdzony certyfikatem.</t>
  </si>
  <si>
    <t>Sterylny zestaw do laparotomii. Skład zestawu:
1 x serweta na stolik narzędziowy 152x190 cm z folii PE 50 m ze wzmocnieniem
1 x serweta na stolik Mayo 80x142 cm,
4 x ręcznik chłonny 34x36cm
1 x serweta główna 200/260x310cm +/- 3cm z osłoną ramion stołu, z przylepnym otworem brzusznym 25x28cm, z obszernym wzmocnieniem chłonnym wokół otworu 40x 100 cm +/-
3cm, z kieszeniami z zapięciami typu rzep po obu stronach otworu operacyjnego, ze zintegrowanymi uchwytami na przewody typu rzep.
Serweta w części okrywającej pacjenta wykonana z bawełnopodobnej włókniny poliestrowo- celulozowej o gramaturze 70g/m², miękkiej, dobrze układającej się, „oddychającej”, ze
wzmocnieniem chłonnym w strefie krytycznej łącznej gramaturze min.140 g/m2, odpornym na penetrację płynów (min. 200 cm H2O), odpornym na rozerwanie na mokro/sucho (min.
407 kPa), wytrzymałym na rozciąganie na sucho i mokro CD powyżej 205 N. Zestaw zgodny z normą EN 13795 pakowany sterylnie w przezroczystą, foliową torbę z portami do
sterylizacji, posiada 4 etykiety samoprzylepne do dokumentacji medycznej zawierające: numer katalogowy, numer lot, datę ważności oraz nazwę producenta. Sterylizacja EO. Zestawy
pakowane zbiorczo w worek foliowy, następnie karton. Producent spełnia wymogi normy środowiskowej ISO 14001 potwierdzony certyfikatem</t>
  </si>
  <si>
    <t xml:space="preserve">Torba na płyny 51x56 cm z filtrem z folii PE, portem do ssaka z zatyczką, z taśmą przylepną 5x46 cm, z kształtką usztywniającą, pakowana we włókninę zabezpieczającą 45x45 cm i
wentylowaną torbę foliową do sterylizacji. Sterylizacja tlenkiem etylenu. Opakowanie jednostkowe zawiera 4 etykiety samoprzylepne do dokumentacji medycznej zawierające: numer
katalogowy, numer lot, datę ważności oraz nazwę producenta. Tolerancja rozmiarów +/- 2 cm. Producent spełnia wymogi normy środowiskowej ISO 14001 potwierdzonej
certyfikatem.
</t>
  </si>
  <si>
    <t>Sterylna torba na narzędzia 33x41 cm (długość x szerokość) z przylepcem 41x5cm, 2 komory - jedna komora o szerokości 14 cm, druga 27 cm, dodatkowe usztywnienie na końcu.
Torba wykonana jest z mocnej, przezroczystej folii polietylenowej o grubości 60µm. Produkt bez zawartości lateksu. Opakowanie jednostkowe typu peel pouch zaopatrzone 4 etykiety
samoprzylepne posiadające numer katalogowy, numer lot, datę ważności, nazwę producenta. Produkt jednostkowy pakowany zbiorczo po 100 szt. Sterylizacja tlenkiem etylenu.
Producent spełnia wymogi normy środowiskowej ISO 14001 potwierdzonej certyfikatem.</t>
  </si>
  <si>
    <t>Sterylna folia chirurgiczna wykonana z poliuretanu o grubości 30±5µ , pokryta klejem akrylowym, elastyczna, łatwo przylegająca do skóry, wodoszczelna, antyrefleksyjna, o
współczynniku para przepuszczalności 800 ±200g/m2/24h, posiadająca symetrycznie rozmieszczone dwa zielone nieprzylepne paski o szerokości min.4,25cm ułatwiające aplikację.
Rozmiar powierzchni lepnej 30x28cm, a rozmiar powierzchni całkowitej 28x38,5cm. Opakowanie jednostkowe podwójne - papier silikonowany i torebka papierowa. Sterylizacja EO.
Opakowanie zbiorcze: karton 10 szt. Na opakowaniu jednostkowym znajdują się informacje: rozmiar, nr LOT, data ważności, nazwa producenta, oznakowanie CE, instrukcja
użytkowania. Wyrób medyczny klasy Is.</t>
  </si>
  <si>
    <t xml:space="preserve">Sterylna folia chirurgiczna wykonana z poliuretanu o grubości 30±5µ , pokryta klejem akrylowym, elastyczna, łatwo przylegająca do skóry, wodoszczelna, antyrefleksyjna, o
współczynniku para przepuszczalności 800 ±200g/m2/24h, posiadająca symetrycznie rozmieszczone dwa zielone nieprzylepne paski o szerokości min.4,25cm ułatwiające aplikację.
Rozmiar powierzchni lepnej 40x42cm, a rozmiar powierzchni całkowitej 40x50,5cm. Opakowanie jednostkowe podwójne - papier silikonowany i torebka papierowa. Sterylizacja EO.
Opakowanie zbiorcze: karton 10 szt. Na opakowaniu jednostkowym znajdują się informacje: rozmiar, nr LOT, data ważności, nazwa producenta, oznakowanie CE, instrukcja
użytkowania. Wyrób medyczny klasy Is.                                                                                                           </t>
  </si>
  <si>
    <t xml:space="preserve">Sterylna folia chirurgiczna wykonana z poliuretanu o grubości 30±5µ , pokryta klejem akrylowym, elastyczna, łatwo przylegająca do skóry, wodoszczelna, antyrefleksyjna, o
współczynniku para przepuszczalności 800 ±200g/m2/24h, posiadająca symetrycznie rozmieszczone dwa zielone nieprzylepne paski o szerokości min.4,25cm ułatwiające aplikację.
Rozmiar powierzchni lepnej 45x55cm, a rozmiar powierzchni całkowitej 45x63,5cm. Opakowanie jednostkowe podwójne - papier silikonowany i torebka papierowa. Sterylizacja EO.
Opakowanie zbiorcze: karton 10 szt. Na opakowaniu jednostkowym znajdują się informacje: rozmiar, nr LOT, data ważności, nazwa producenta, oznakowanie CE, instrukcja
użytkowania. Wyrób medyczny klasy Is.                                                                                                    </t>
  </si>
  <si>
    <t>Jednorazowy, biały koc do przykrycia pacjenta z możliwością podgrzania do 60 stopni wykonany z włókniny polipropylenowej o gramaturze 28g/m2 ( warstwa zewnętrzna) i
poliestrowego wypełnienia o gramaturze 88g/m2 , z przeszyciami na całej powierzchni zapobiegającymi przemieszczanie się elementów warstw. Szwy zgrzewane ultradźwiękowo.
Rozmiar 110x210 cm. I klasa palności, niepylący ( pylenie ≤1,9log10). Produkt higieniczny o podwyższonej czystości mikrobiologicznej. Producent spełnia wymogi Systemu
Zarządzania Jakością dla Wyrobów Medycznych ISO 13485 oraz normy środowiskowej ISO14001 potwierdzone certyfikatami.Próżniowe opakowanie jednostkowe minimalizujące
zajmowaną powierzchnię, opakowanie zbiorcze karton zawierający 30 szt .</t>
  </si>
  <si>
    <t xml:space="preserve">Serweta ochronna na stół operacyjny, przeciwodleżynowa, 5-cio warstwowa, zintegrowana wielopunktowo – brak możliwości tworzenia zagięć i pofałdowań pod pacjentem, samo
wygładzająca się. Rdzeń chłonny z wyraźnym pikowanym wzorem ułatwiającym rozprowadzanie wilgoci. Wykonana z włókniny polipropylenowej, wysokochłonnej warstwy
środkowej z SAP i spodniej pełnobarierowej, matowej (niebłyszczącej), teksturowanej folii polietylenowej, zabezpieczającej przed przesuwaniem się i ślizganiem podkładu po
powierzchni. Certyfikaty jakościowe dla miejsca produkcji: ISO 13485, ISO 9001 i ISO 14001, wystawione przez jednostki notyfikowane.
Parametry:
- chłonność wg ISO 9073-6 3750 – 4000 ml/m2, (potwierdzona badaniami wykonanymi w laboratorium akredytowanym), wskaźnik chłonności min. 2000 %
- gramatura podstawowa: 240 g/m2 (+/- 10%)
- wymiary: 102 x 230cm, rdzeń chłonny otoczony z każdej strony dodatkowymi marginesami nieprzeziernego laminatu na całej szerokości podkładu.
- odprowadzanie wilgoci min. 65 mm w czasie 1 minuty, zgodnie z ISO 9073-6
- w zestawie z miękką, jednorazową poliestrową serwetą do repozycjonowania pacjenta w rozmiarze min.102 x152 cm o gramaturze 80 g/m2, udźwig min. 220 kg, jednorazowymi
osłonami na ramiona stołu operacyjnego z pasami mocującymi i osłoną zagłówka
</t>
  </si>
  <si>
    <t xml:space="preserve">Przenośna mata na podłogę o dużej chłonności płynów (3 l/m²) rozmiar 71x182 cm /±1. Budowa maty wielowarstwowa, wierzchnia warstwa hydrofilowa o trwałej niestrzępiącej się
konstrukcji, wewnętrzna warstwa celulozowo poliestrowa o wysokiej chłonności ,foliowy spód nieprzemakalny, antypoślizgowy na całej powierzchni, zapobiegający ślizganiu się
produktu po mokrej podłodze. Pakowana indywidualnie w folię i w opakowanie zbiorcze po 8 szt.
</t>
  </si>
  <si>
    <t>Sterylna, uniwersalna, osłona uchwytu lampy operacyjnej wykonana z twardego plastikowego kołnierza o średnicy zewnętrznej 115mm i wewnętrznej 15mm do max. 48 mm
zintegrowanego z foliową osłoną o szerokości 115mm ± 4 mm. Konstrukcja osłony (16 ząbków do regulacji otworu i zabezpieczenia przed spadaniem osłony) umożliwiająca
zastosowanie dla uchwytów o średnicy od 15mm do max. 46mm o długości max 13 cm ±1. Osłony pakowane bezpiecznie potrójnie, jednostkowo w torebkę papierowo foliową z
czterema etykietami samoprzylepnymi do dokumentacji medycznej i zbiorczo w 2 worki foliowe, następnie w karton transportowy.</t>
  </si>
  <si>
    <t>Sterylne koreczki pakowane po 10 sztuk w praktycznym blistrze. Idealne do zamykania artykułów z końcówką Luer. Bez lateksu
Bez PVC
Jednorazowego użytku
Kolor: czarny
Sterylne
1 blister à 10 sztuk</t>
  </si>
  <si>
    <t>blister 10 szt.</t>
  </si>
  <si>
    <t>Jednorazowe kleszcze biopsyjne  bez igły/z igłą powlekane PE,  kolor powleczenia szary, Kodowane kolorystycznie i graficznie na opakowaniu,  w zależności od obszaru zastosowania. Dł. 160, 180 i 230cm do wyboru przez Zamawiającego, śr. 2,3mm. Łyżki owalne  z okienkiem. Pakowane indywidualnie sterylne,  3 etykiety samoprzylepne do dokumentacji  z nr katalogowym, nr LOT. Op.=10szt.</t>
  </si>
  <si>
    <t xml:space="preserve">MIKRO klesczyki bez igły, bez powłoki, dodatkowa osłonka transportowa, śr. kathetera 1,0mm, dł. 250cm, jednorazowego użytku. Op.=10szt, w zestawi 3 etykiety samoprzylepne do dokumentacji z nr katalogowym, nr LOT, datą ważności </t>
  </si>
  <si>
    <t xml:space="preserve">Pętla do polipektomi wielostopniowa NA ZIMNO, z potwierdzeniem zastosowania przez producenta, jednorazowego użytku, kształt owalny; średnica pętli 10,  drutu plecionego o grubości 0,25 oraz 15mm z drutu plecionego o grubości 0,30, do wyboru przez Zamawiającego; schowana w osłonce, z pamięcią kształtu. Regulowane średnice otwarcia pętli w celu usunięcia polipów między 3-10mm; lub 6-15mm, długość narzędzia 2300mm, maksymalna średnica części wprowadzanej do endoskopu 2,4mm; średnica kanału roboczego 2,8 mm; Op. =10 sztuk, w zestawi 3 etykiety samoprzylepne do dokumentacji z nr katalogowym, nr LOT, datą ważności </t>
  </si>
  <si>
    <t>Pętla do polipektomii jednorazowego użytku, ROTACYJNA sterylna, owalna, z możliwością cięcia z użyciem elektrokoagulacji pleciona, drut o średnicy 0,40 mm dla średnicy otwarcia  6mm, 10mm i 15mm 25mm. Narzędzie ze skalowaną rękojeścią. Długość narzędzia 2300mm, średnica osłonki 2,4mm. Pakowane pojedynczo, w zestawi 3 etykiety samoprzylepne do dokumentacji z nr katalogowym, nr LOT, datą ważności. Opakowanie handlowe = 10 sztuk.</t>
  </si>
  <si>
    <t xml:space="preserve">Pętla jednorazowa, do usuwania zmian płaskich 3 w 1, z pamięcią kształtu średnica pętli regulowana w zakresie 3 wielkości i trzech kształtów: oval, hexagonal, diament, średnice otwarcia: 6mm-10mm-30mm, wykonana z drutu plecionego. Średnica katetera 2,4mm, dł. robocza 230cm, w zestawi 3 etykiety samoprzylepne do dokumentacji z nr katalogowym, nr LOT, datą ważności </t>
  </si>
  <si>
    <t>20</t>
  </si>
  <si>
    <t>Jednorazowa igła iniekcyjna do  hemostazy z osłonką zabezpieczającą przed przekłuciem kanału. Długość robocza narzędzia 2300mm dł. igły 4-5 mm, średnica igły 22G, 23G . Maksymalna średnica części wprowadzanej do endoskopu 2,4mm, minimalna średnica kanału roboczego 2,8mm. Rozmiar kodowany kolorystycznie na uchwycie, uchwyt z portem luer-lock. w zestawi 3 etykiety samoprzylepne do dokumentacji z nr katalogowym, nr LOT, datą ważności. Op.=10szt.</t>
  </si>
  <si>
    <t>30</t>
  </si>
  <si>
    <t>Jednorazowe sterylne klipsownice hemostatyczne, obrotowe- 360st., wielokrotne otwieranie i zamykanie klipsa, średn. 2,5mm, do kanału min. 2,8mm, dług. robocza 230cm, dług. klipsa  12, 16mm. Kodowane kolorystycznie w zależności od dług. klipsa,  3 etykiety samoprzylepne do dokumentacji  z nr katalogowym, nr LOT. Op.=5szt.</t>
  </si>
  <si>
    <t>50</t>
  </si>
  <si>
    <t>Szczoteczka dwustronna do czyszczenia zaworków i kanału endoskopu, długość robocza 230cm, średnice włosia  jednej szczotki: 6mm/dł. 20mm, drugiej szczotki: 10mm/ dł.40mm. Pakowane indywidualnie, z trzema etykietami do dokumentacji medycznej. Opakowanie zbiorcze typudyspenser kartonowy z okienkiem. = 100szt.</t>
  </si>
  <si>
    <t>500</t>
  </si>
  <si>
    <t>Ustnik endoskopowy z otworem centralnym o średnicy 16mm x 19mm, ze wstepnie założoną gumką tekstylną. Ustnik bez wypustkek  na części wewnętrznej/ zgryzowej, pozwalający na wysunięcie ustnika u pacjenta z problemami z szerokim otwieraniem ust. Nie zawiera lateksu. Pakowany pojedynczo, w zestawie  3 etykiety samoprzylepne do dokumentacji z nr katalogowym, nr LOT, datą ważności Opakowanie typu dyspenser kartonowy z okienkiem = 100 sztuk.</t>
  </si>
  <si>
    <t>100</t>
  </si>
  <si>
    <t>Ustnik endoskopowy z otworem centralnym o średnicy 22mm x 25mm, ze wstepnie założoną gumką tekstylną. Ustnik posiadający wypustki plastikowe na części wewnętrznej zapobiegające przesuwaniu ustnika na uzębieniu pacjenta.Nie zawiera lateksu. Pakowany pojedynczo, w zestawie  3 etykiety samoprzylepne do dokumentacji z nr katalogowym, nr LOT, datą ważności Opakowanie typu dyspenser kartonowy z okienkiem = 100 sztuk.</t>
  </si>
  <si>
    <t>400</t>
  </si>
  <si>
    <r>
      <t xml:space="preserve">Podkład barierowy wysokochłonny na stół zabieowy, podfoliowany, nieprzepuszczalny dla płynów, odporny na rozdarcia. Wykonany z 3 warstw folii PE antystatycznej oraz włókniny i puchu celulozowego. Warstwa chłonna z widocznym wytłoczeniem, umożliwiającym rozprowadzanie płynów w jej powierzchni. Gramatura 100g </t>
    </r>
    <r>
      <rPr>
        <sz val="10"/>
        <color indexed="8"/>
        <rFont val="Arial CE"/>
        <family val="2"/>
      </rPr>
      <t>(+/- 2)</t>
    </r>
    <r>
      <rPr>
        <sz val="11"/>
        <color indexed="8"/>
        <rFont val="Arial Narrow"/>
        <family val="2"/>
      </rPr>
      <t xml:space="preserve">, chłonność do 1550ml, wymiary: 101 x 76cm </t>
    </r>
    <r>
      <rPr>
        <sz val="10"/>
        <color indexed="8"/>
        <rFont val="Arial CE"/>
        <family val="2"/>
      </rPr>
      <t>(+/- 2)</t>
    </r>
    <r>
      <rPr>
        <sz val="11"/>
        <color indexed="8"/>
        <rFont val="Arial Narrow"/>
        <family val="2"/>
      </rPr>
      <t xml:space="preserve">, wymiary warstwy chłonnej: 50 x 80cm </t>
    </r>
    <r>
      <rPr>
        <sz val="10"/>
        <color indexed="8"/>
        <rFont val="Arial CE"/>
        <family val="2"/>
      </rPr>
      <t>(+/- 2)</t>
    </r>
    <r>
      <rPr>
        <sz val="11"/>
        <color indexed="8"/>
        <rFont val="Arial Narrow"/>
        <family val="2"/>
      </rPr>
      <t>.  Wyrób medyczny kl. I.  Rdzeń chłonny otoczony z każdej strony dodatkowymi marginesami z laminatu, w celu zapobieżenia wycieku płynu z warstwy chłonnej. Op.=50szt.</t>
    </r>
  </si>
  <si>
    <t>Spodnie do kolonoskopii, jednorazowego użytku. Rozmiar M/L oraz XL/XXL do wyboru Opakowanie handlowe = 10 sztuk.</t>
  </si>
  <si>
    <t>Zaworki biopsyjne jednoraz użycia do endoskopów Pentax i Olympus, kodowany kolorystycznie. Wykonane z silikonu, szczelne. Pakowane indywidualnie z 3 etykietami samoprzylepnymi do dokumentacji medycznej. Opakowanie zbiorcze typu dyspenser kartonowy = 200szt.</t>
  </si>
  <si>
    <t>200</t>
  </si>
  <si>
    <t>Śliniaki jednorazowe z kieszonką.</t>
  </si>
  <si>
    <t xml:space="preserve">Klipsownica hemostatyczna z załadowanym, gotowym do użycia klipsem. Obrotowa - 360 stopni. Możliwość wielokrotnego zamknięcia i otwarcia przed ostatecznym uwolnieniem klipsa. Średnica narzędzia 2,6mm, rozwarcie ramion klipsa 11mm i 16mm stopień zagięcia ramion klipsa 135 stopni, długość narzędzia 2300mm.  Klipsownica pakowana sterylnie, pojedynczo, końcówka narzędzia z klipsem zabezpieczona silikonową osłonką.  Możliwość wykonywania badań rezonansu magnetycznego u pacjentów z zaaplikowanym klipsem (warunki opisane w dołączonej instrucji użytkowania wyrobu). Opakowanie handlowe = 10 sztuk. , w zestawi 3 etykiety samoprzylepne do dokumentacji z nr katalogowym, nr LOT, datą ważności </t>
  </si>
  <si>
    <t>Uchwyt ścienny, wykonany ze stali nierdzewnej, zawierający elementy do montarzu, kompatybilny z fartuchami PE typu przedniak, w opakowaniach kartonowych z okienkiem, które posiada Zamawiający o wymiarach opakowania: Wymiary 275 x 110 x 125mm.</t>
  </si>
  <si>
    <t>2</t>
  </si>
  <si>
    <t>ZADANIE  NR 1</t>
  </si>
  <si>
    <t>ZADANIE  NR 2</t>
  </si>
  <si>
    <t>ZADANIE NR 83</t>
  </si>
  <si>
    <t>ZADANIE NR 82</t>
  </si>
  <si>
    <t>ZADANIE NR 81</t>
  </si>
  <si>
    <t>ZADANIE NR 80</t>
  </si>
  <si>
    <t xml:space="preserve">                                                  ZADANIE  NR 79</t>
  </si>
  <si>
    <t>ZADANIE  NR 78</t>
  </si>
  <si>
    <t>ZADANIE  NR 77</t>
  </si>
  <si>
    <t>ZADANIE NR 76</t>
  </si>
  <si>
    <t>ZADANIE  NR 75</t>
  </si>
  <si>
    <t>ZADANIE  NR 74</t>
  </si>
  <si>
    <t>ZADANIE NR 73</t>
  </si>
  <si>
    <t>ZADANIE  NR 72</t>
  </si>
  <si>
    <t>ZADANIE NR 71</t>
  </si>
  <si>
    <t>ZADANIE NR 70</t>
  </si>
  <si>
    <t>ZADANIE  NR 69</t>
  </si>
  <si>
    <t>ZADANIE NR 68</t>
  </si>
  <si>
    <t>ZADANIE  NR 67</t>
  </si>
  <si>
    <t>ZADANIE  NR 66</t>
  </si>
  <si>
    <t>ZADANIE NR 65</t>
  </si>
  <si>
    <t>ZADANIE  NR 64</t>
  </si>
  <si>
    <t>ZADANIE NR 63</t>
  </si>
  <si>
    <t>ZADANIE  NR 62</t>
  </si>
  <si>
    <t>ZADANIE  NR 61</t>
  </si>
  <si>
    <t>ZADANIE  NR 60</t>
  </si>
  <si>
    <t>ZADANIE  NR 59</t>
  </si>
  <si>
    <t>ZADANIE   Nr 58</t>
  </si>
  <si>
    <t>ZADANIE NR 57</t>
  </si>
  <si>
    <t>ZADANIE NR 56</t>
  </si>
  <si>
    <t>ZADANIE  NR 55</t>
  </si>
  <si>
    <t>ZADANIE NR  7</t>
  </si>
  <si>
    <t>ZADANIE  NR 53</t>
  </si>
  <si>
    <t>ZADANIE  NR 52</t>
  </si>
  <si>
    <t>ZADANIE  NR 51</t>
  </si>
  <si>
    <t>ZADANIE  NR 50</t>
  </si>
  <si>
    <t>ZADANIE  NR 49</t>
  </si>
  <si>
    <t>ZADANIE NR 48</t>
  </si>
  <si>
    <t>ZADANIE NR 47</t>
  </si>
  <si>
    <t>ZADANIE NR 46</t>
  </si>
  <si>
    <t>ZADANIE  NR 45</t>
  </si>
  <si>
    <t>ZADANIE NR 44</t>
  </si>
  <si>
    <t>ZADANIE NR 43</t>
  </si>
  <si>
    <t>ZADANIE  NR 42</t>
  </si>
  <si>
    <t>ZADANIE  NR 41</t>
  </si>
  <si>
    <t>ZADANIE  NR 40</t>
  </si>
  <si>
    <t>ZADANIE  Nr 39</t>
  </si>
  <si>
    <t>ZADANIE NR 38</t>
  </si>
  <si>
    <t>ZADANIE NR 37</t>
  </si>
  <si>
    <t>ZADANIE NR 36</t>
  </si>
  <si>
    <t>ZADANIE  NR 35</t>
  </si>
  <si>
    <t>ZADANIE NR 34</t>
  </si>
  <si>
    <t>ZADANIE NR 33</t>
  </si>
  <si>
    <t>ZADANIE NR 32</t>
  </si>
  <si>
    <t>ZADANIE  NR 31</t>
  </si>
  <si>
    <t>ZADANIE NR 30</t>
  </si>
  <si>
    <t>ZADANIE  NR 29</t>
  </si>
  <si>
    <t>ZADANIE  NR 28</t>
  </si>
  <si>
    <t>ZADANIE   Nr 27</t>
  </si>
  <si>
    <t>ZADANIE NR 26</t>
  </si>
  <si>
    <t>ZADANIE NR 25</t>
  </si>
  <si>
    <t>ZADANIE  NR 24</t>
  </si>
  <si>
    <t>ZADANIE NR  23</t>
  </si>
  <si>
    <t>ZADANIE  NR  22</t>
  </si>
  <si>
    <t>ZADANIE NR 21</t>
  </si>
  <si>
    <t>ZADANIE NR 20</t>
  </si>
  <si>
    <t>ZADANIE  NR 19</t>
  </si>
  <si>
    <t>ZADANIE  NR 18</t>
  </si>
  <si>
    <t>ZADANIE NR 17</t>
  </si>
  <si>
    <t>ZADANIE  NR 16</t>
  </si>
  <si>
    <t>ZADANIE NR 15</t>
  </si>
  <si>
    <t>ZADANIE NR 14</t>
  </si>
  <si>
    <t>ZADANIE NR 13</t>
  </si>
  <si>
    <t>ZADANIE  NR 12</t>
  </si>
  <si>
    <t>ZADANIE R 11</t>
  </si>
  <si>
    <t>ZADANIE  NR 10</t>
  </si>
  <si>
    <t>ZADANIE  NR 9</t>
  </si>
  <si>
    <t>ZADANIE  NR 8</t>
  </si>
  <si>
    <t>ZADANIE NR 7</t>
  </si>
  <si>
    <t xml:space="preserve">ZADANIE NR 6 </t>
  </si>
  <si>
    <t>ZADANIE  NR  5</t>
  </si>
  <si>
    <t xml:space="preserve">                                      ZADANIE  NR 4</t>
  </si>
  <si>
    <t xml:space="preserve">ZADANIE NR 3 </t>
  </si>
  <si>
    <t>…………….…………………………………………</t>
  </si>
  <si>
    <t xml:space="preserve">                               Data; kwalifikowany podpis elektroniczny </t>
  </si>
</sst>
</file>

<file path=xl/styles.xml><?xml version="1.0" encoding="utf-8"?>
<styleSheet xmlns="http://schemas.openxmlformats.org/spreadsheetml/2006/main">
  <numFmts count="2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00\ [$zł-415];[Red]\-#,##0.00\ [$zł-415]"/>
    <numFmt numFmtId="167" formatCode="#,##0.00&quot; zł&quot;"/>
    <numFmt numFmtId="168" formatCode="#,##0.00&quot; zł&quot;;\-#,##0.00&quot; zł&quot;"/>
    <numFmt numFmtId="169" formatCode="_-* #,##0.00&quot; zł&quot;_-;\-* #,##0.00&quot; zł&quot;_-;_-* \-??&quot; zł&quot;_-;_-@_-"/>
    <numFmt numFmtId="170" formatCode="d/mm/yyyy"/>
    <numFmt numFmtId="171" formatCode="hh:mm\ AM/PM"/>
    <numFmt numFmtId="172" formatCode="_-* #,##0.0000&quot; zł&quot;_-;\-* #,##0.0000&quot; zł&quot;_-;_-* \-????&quot; zł&quot;_-;_-@_-"/>
    <numFmt numFmtId="173" formatCode="#,##0.00&quot; zł&quot;;[Red]\-#,##0.00&quot; zł&quot;"/>
    <numFmt numFmtId="174" formatCode="#,##0.00\ _z_ł"/>
    <numFmt numFmtId="175" formatCode="#,##0.00\ &quot;zł&quot;"/>
    <numFmt numFmtId="176" formatCode="#,##0.00&quot; &quot;[$zł-415]"/>
    <numFmt numFmtId="177" formatCode="0.00&quot; &quot;[$zł-415]"/>
    <numFmt numFmtId="178" formatCode="&quot;Tak&quot;;&quot;Tak&quot;;&quot;Nie&quot;"/>
    <numFmt numFmtId="179" formatCode="&quot;Prawda&quot;;&quot;Prawda&quot;;&quot;Fałsz&quot;"/>
    <numFmt numFmtId="180" formatCode="&quot;Włączone&quot;;&quot;Włączone&quot;;&quot;Wyłączone&quot;"/>
    <numFmt numFmtId="181" formatCode="[$€-2]\ #,##0.00_);[Red]\([$€-2]\ #,##0.00\)"/>
    <numFmt numFmtId="182" formatCode="[$-415]d\ mmmm\ yyyy"/>
    <numFmt numFmtId="183" formatCode="_-* #,##0.00\ [$zł-415]_-;\-* #,##0.00\ [$zł-415]_-;_-* &quot;-&quot;??\ [$zł-415]_-;_-@_-"/>
  </numFmts>
  <fonts count="82">
    <font>
      <sz val="10"/>
      <color indexed="8"/>
      <name val="Arial CE"/>
      <family val="2"/>
    </font>
    <font>
      <sz val="10"/>
      <name val="Arial"/>
      <family val="0"/>
    </font>
    <font>
      <sz val="10"/>
      <name val="Arial CE"/>
      <family val="2"/>
    </font>
    <font>
      <sz val="11"/>
      <name val="Arial"/>
      <family val="2"/>
    </font>
    <font>
      <sz val="9"/>
      <name val="Cambria"/>
      <family val="1"/>
    </font>
    <font>
      <b/>
      <sz val="9"/>
      <name val="Cambria"/>
      <family val="1"/>
    </font>
    <font>
      <b/>
      <sz val="8"/>
      <name val="Cambria"/>
      <family val="1"/>
    </font>
    <font>
      <sz val="8"/>
      <name val="Cambria"/>
      <family val="1"/>
    </font>
    <font>
      <sz val="8"/>
      <color indexed="8"/>
      <name val="Cambria"/>
      <family val="1"/>
    </font>
    <font>
      <sz val="9"/>
      <color indexed="8"/>
      <name val="Cambria"/>
      <family val="1"/>
    </font>
    <font>
      <i/>
      <sz val="9"/>
      <name val="Cambria"/>
      <family val="1"/>
    </font>
    <font>
      <b/>
      <sz val="10"/>
      <name val="Cambria"/>
      <family val="1"/>
    </font>
    <font>
      <sz val="10"/>
      <name val="Cambria"/>
      <family val="1"/>
    </font>
    <font>
      <sz val="9"/>
      <name val="Calibri"/>
      <family val="2"/>
    </font>
    <font>
      <b/>
      <sz val="9"/>
      <color indexed="8"/>
      <name val="Cambria"/>
      <family val="1"/>
    </font>
    <font>
      <sz val="9"/>
      <color indexed="8"/>
      <name val="Calibri"/>
      <family val="2"/>
    </font>
    <font>
      <sz val="9"/>
      <color indexed="63"/>
      <name val="Cambria"/>
      <family val="1"/>
    </font>
    <font>
      <vertAlign val="subscript"/>
      <sz val="9"/>
      <name val="Cambria"/>
      <family val="1"/>
    </font>
    <font>
      <b/>
      <sz val="10"/>
      <color indexed="8"/>
      <name val="Calibri"/>
      <family val="2"/>
    </font>
    <font>
      <sz val="10"/>
      <color indexed="8"/>
      <name val="Arial"/>
      <family val="2"/>
    </font>
    <font>
      <b/>
      <sz val="10"/>
      <name val="Arial"/>
      <family val="2"/>
    </font>
    <font>
      <sz val="8"/>
      <color indexed="8"/>
      <name val="Arial"/>
      <family val="2"/>
    </font>
    <font>
      <sz val="8"/>
      <color indexed="8"/>
      <name val="Arial CE"/>
      <family val="2"/>
    </font>
    <font>
      <sz val="9"/>
      <color indexed="8"/>
      <name val="Arial CE"/>
      <family val="2"/>
    </font>
    <font>
      <sz val="11"/>
      <color indexed="8"/>
      <name val="Cambria"/>
      <family val="1"/>
    </font>
    <font>
      <sz val="11"/>
      <color indexed="8"/>
      <name val="Arial CE"/>
      <family val="2"/>
    </font>
    <font>
      <b/>
      <i/>
      <sz val="11"/>
      <color indexed="8"/>
      <name val="Cambria"/>
      <family val="1"/>
    </font>
    <font>
      <b/>
      <sz val="11"/>
      <name val="Arial"/>
      <family val="2"/>
    </font>
    <font>
      <sz val="9"/>
      <color indexed="8"/>
      <name val="Arial"/>
      <family val="2"/>
    </font>
    <font>
      <sz val="9"/>
      <name val="Arial CE"/>
      <family val="2"/>
    </font>
    <font>
      <sz val="8"/>
      <name val="Arial CE"/>
      <family val="2"/>
    </font>
    <font>
      <sz val="10"/>
      <color indexed="8"/>
      <name val="Calibri"/>
      <family val="2"/>
    </font>
    <font>
      <b/>
      <sz val="8"/>
      <color indexed="8"/>
      <name val="Arial CE"/>
      <family val="0"/>
    </font>
    <font>
      <b/>
      <i/>
      <sz val="10.5"/>
      <name val="Cambria"/>
      <family val="1"/>
    </font>
    <font>
      <b/>
      <i/>
      <sz val="10"/>
      <name val="Cambria"/>
      <family val="1"/>
    </font>
    <font>
      <i/>
      <sz val="8"/>
      <name val="Cambria"/>
      <family val="1"/>
    </font>
    <font>
      <b/>
      <i/>
      <sz val="9"/>
      <name val="Cambria"/>
      <family val="1"/>
    </font>
    <font>
      <b/>
      <sz val="10"/>
      <color indexed="8"/>
      <name val="Arial CE"/>
      <family val="0"/>
    </font>
    <font>
      <b/>
      <sz val="11"/>
      <name val="Cambria"/>
      <family val="1"/>
    </font>
    <font>
      <sz val="8"/>
      <name val="Times New Roman"/>
      <family val="1"/>
    </font>
    <font>
      <sz val="11"/>
      <color indexed="8"/>
      <name val="Arial Narrow"/>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0"/>
      <color indexed="12"/>
      <name val="Arial CE"/>
      <family val="2"/>
    </font>
    <font>
      <sz val="11"/>
      <color indexed="52"/>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b/>
      <sz val="11"/>
      <color indexed="52"/>
      <name val="Calibri"/>
      <family val="2"/>
    </font>
    <font>
      <u val="single"/>
      <sz val="10"/>
      <color indexed="20"/>
      <name val="Arial CE"/>
      <family val="2"/>
    </font>
    <font>
      <b/>
      <sz val="11"/>
      <color indexed="8"/>
      <name val="Calibri"/>
      <family val="2"/>
    </font>
    <font>
      <i/>
      <sz val="11"/>
      <color indexed="23"/>
      <name val="Calibri"/>
      <family val="2"/>
    </font>
    <font>
      <sz val="11"/>
      <color indexed="10"/>
      <name val="Calibri"/>
      <family val="2"/>
    </font>
    <font>
      <b/>
      <sz val="18"/>
      <color indexed="62"/>
      <name val="Cambria"/>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0"/>
      <color theme="10"/>
      <name val="Arial CE"/>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u val="single"/>
      <sz val="10"/>
      <color theme="11"/>
      <name val="Arial CE"/>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8"/>
      <color rgb="FF000000"/>
      <name val="Arial"/>
      <family val="2"/>
    </font>
    <font>
      <sz val="9"/>
      <color theme="1"/>
      <name val="Cambria"/>
      <family val="1"/>
    </font>
    <font>
      <b/>
      <sz val="9"/>
      <color theme="1"/>
      <name val="Cambria"/>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7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color indexed="63"/>
      </right>
      <top style="medium">
        <color indexed="8"/>
      </top>
      <bottom style="medium">
        <color indexed="8"/>
      </bottom>
    </border>
    <border>
      <left style="thin">
        <color indexed="8"/>
      </left>
      <right style="thin">
        <color indexed="8"/>
      </right>
      <top style="thin">
        <color indexed="8"/>
      </top>
      <bottom>
        <color indexed="63"/>
      </bottom>
    </border>
    <border>
      <left style="medium">
        <color indexed="8"/>
      </left>
      <right style="medium">
        <color indexed="8"/>
      </right>
      <top style="medium">
        <color indexed="8"/>
      </top>
      <bottom style="medium">
        <color indexed="8"/>
      </bottom>
    </border>
    <border>
      <left style="hair">
        <color indexed="8"/>
      </left>
      <right style="hair">
        <color indexed="8"/>
      </right>
      <top style="hair">
        <color indexed="8"/>
      </top>
      <bottom style="hair">
        <color indexed="8"/>
      </bottom>
    </border>
    <border>
      <left>
        <color indexed="63"/>
      </left>
      <right style="medium">
        <color indexed="8"/>
      </right>
      <top style="medium">
        <color indexed="8"/>
      </top>
      <bottom style="medium">
        <color indexed="8"/>
      </bottom>
    </border>
    <border>
      <left style="thin">
        <color indexed="8"/>
      </left>
      <right style="thin">
        <color indexed="8"/>
      </right>
      <top>
        <color indexed="63"/>
      </top>
      <bottom>
        <color indexed="63"/>
      </bottom>
    </border>
    <border>
      <left style="medium">
        <color indexed="8"/>
      </left>
      <right>
        <color indexed="63"/>
      </right>
      <top style="medium">
        <color indexed="8"/>
      </top>
      <bottom style="medium">
        <color indexed="8"/>
      </bottom>
    </border>
    <border>
      <left style="hair">
        <color indexed="8"/>
      </left>
      <right style="hair">
        <color indexed="8"/>
      </right>
      <top>
        <color indexed="63"/>
      </top>
      <bottom style="hair">
        <color indexed="8"/>
      </bottom>
    </border>
    <border>
      <left>
        <color indexed="63"/>
      </left>
      <right style="thin">
        <color indexed="8"/>
      </right>
      <top style="thin">
        <color indexed="8"/>
      </top>
      <bottom>
        <color indexed="63"/>
      </bottom>
    </border>
    <border>
      <left>
        <color indexed="63"/>
      </left>
      <right>
        <color indexed="63"/>
      </right>
      <top style="medium">
        <color indexed="8"/>
      </top>
      <bottom style="medium">
        <color indexed="8"/>
      </bottom>
    </border>
    <border>
      <left style="hair">
        <color indexed="8"/>
      </left>
      <right>
        <color indexed="63"/>
      </right>
      <top>
        <color indexed="63"/>
      </top>
      <bottom>
        <color indexed="63"/>
      </bottom>
    </border>
    <border>
      <left style="thin">
        <color indexed="8"/>
      </left>
      <right>
        <color indexed="63"/>
      </right>
      <top style="thin">
        <color indexed="8"/>
      </top>
      <bottom>
        <color indexed="63"/>
      </bottom>
    </border>
    <border>
      <left style="thin"/>
      <right style="thin"/>
      <top style="thin"/>
      <bottom style="thin"/>
    </border>
    <border>
      <left style="medium">
        <color indexed="8"/>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thin">
        <color indexed="8"/>
      </left>
      <right style="medium">
        <color indexed="8"/>
      </right>
      <top>
        <color indexed="63"/>
      </top>
      <bottom style="medium">
        <color indexed="8"/>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style="medium">
        <color indexed="8"/>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color indexed="63"/>
      </right>
      <top style="medium">
        <color indexed="8"/>
      </top>
      <bottom>
        <color indexed="63"/>
      </bottom>
    </border>
    <border>
      <left style="thin">
        <color indexed="8"/>
      </left>
      <right style="medium">
        <color indexed="8"/>
      </right>
      <top style="medium">
        <color indexed="8"/>
      </top>
      <bottom>
        <color indexed="63"/>
      </bottom>
    </border>
    <border>
      <left>
        <color indexed="63"/>
      </left>
      <right style="medium">
        <color indexed="8"/>
      </right>
      <top>
        <color indexed="63"/>
      </top>
      <bottom style="medium">
        <color indexed="8"/>
      </bottom>
    </border>
    <border>
      <left style="medium">
        <color indexed="8"/>
      </left>
      <right style="medium">
        <color indexed="8"/>
      </right>
      <top>
        <color indexed="63"/>
      </top>
      <bottom style="medium">
        <color indexed="8"/>
      </bottom>
    </border>
    <border>
      <left style="thin">
        <color indexed="8"/>
      </left>
      <right>
        <color indexed="63"/>
      </right>
      <top>
        <color indexed="63"/>
      </top>
      <bottom style="medium">
        <color indexed="8"/>
      </bottom>
    </border>
    <border>
      <left style="medium"/>
      <right style="medium"/>
      <top style="medium"/>
      <bottom style="medium"/>
    </border>
    <border>
      <left>
        <color indexed="63"/>
      </left>
      <right style="thin">
        <color indexed="8"/>
      </right>
      <top>
        <color indexed="63"/>
      </top>
      <bottom>
        <color indexed="63"/>
      </bottom>
    </border>
    <border>
      <left style="medium"/>
      <right style="medium"/>
      <top style="medium"/>
      <bottom>
        <color indexed="63"/>
      </bottom>
    </border>
    <border>
      <left>
        <color indexed="63"/>
      </left>
      <right style="hair">
        <color indexed="8"/>
      </right>
      <top>
        <color indexed="63"/>
      </top>
      <bottom style="hair">
        <color indexed="8"/>
      </bottom>
    </border>
    <border>
      <left style="medium">
        <color indexed="8"/>
      </left>
      <right>
        <color indexed="63"/>
      </right>
      <top>
        <color indexed="63"/>
      </top>
      <bottom style="medium">
        <color indexed="8"/>
      </bottom>
    </border>
    <border>
      <left style="thin">
        <color indexed="8"/>
      </left>
      <right style="thin">
        <color indexed="8"/>
      </right>
      <top style="medium">
        <color indexed="8"/>
      </top>
      <bottom style="thin"/>
    </border>
    <border>
      <left>
        <color indexed="63"/>
      </left>
      <right style="thin">
        <color indexed="8"/>
      </right>
      <top style="medium">
        <color indexed="8"/>
      </top>
      <bottom>
        <color indexed="63"/>
      </bottom>
    </border>
    <border>
      <left>
        <color indexed="63"/>
      </left>
      <right>
        <color indexed="63"/>
      </right>
      <top>
        <color indexed="63"/>
      </top>
      <bottom style="thin">
        <color indexed="8"/>
      </bottom>
    </border>
    <border>
      <left style="hair">
        <color indexed="8"/>
      </left>
      <right>
        <color indexed="63"/>
      </right>
      <top>
        <color indexed="63"/>
      </top>
      <bottom style="hair">
        <color indexed="8"/>
      </bottom>
    </border>
    <border>
      <left>
        <color indexed="63"/>
      </left>
      <right>
        <color indexed="63"/>
      </right>
      <top>
        <color indexed="63"/>
      </top>
      <bottom style="medium">
        <color indexed="8"/>
      </bottom>
    </border>
    <border>
      <left style="medium">
        <color indexed="8"/>
      </left>
      <right style="thin">
        <color indexed="8"/>
      </right>
      <top style="thin">
        <color indexed="8"/>
      </top>
      <bottom style="thin">
        <color indexed="8"/>
      </bottom>
    </border>
    <border>
      <left style="thin">
        <color indexed="8"/>
      </left>
      <right style="thin">
        <color indexed="8"/>
      </right>
      <top style="medium">
        <color indexed="8"/>
      </top>
      <bottom style="thin">
        <color indexed="8"/>
      </bottom>
    </border>
    <border>
      <left style="medium">
        <color indexed="8"/>
      </left>
      <right style="thin">
        <color indexed="8"/>
      </right>
      <top style="thin">
        <color indexed="8"/>
      </top>
      <bottom>
        <color indexed="63"/>
      </bottom>
    </border>
    <border>
      <left>
        <color indexed="63"/>
      </left>
      <right style="thin">
        <color indexed="8"/>
      </right>
      <top style="medium">
        <color indexed="8"/>
      </top>
      <bottom style="medium">
        <color indexed="8"/>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color indexed="8"/>
      </right>
      <top style="medium"/>
      <bottom style="medium"/>
    </border>
    <border>
      <left style="thin">
        <color indexed="8"/>
      </left>
      <right style="thin">
        <color indexed="8"/>
      </right>
      <top style="medium"/>
      <bottom style="medium"/>
    </border>
    <border>
      <left style="thin">
        <color indexed="8"/>
      </left>
      <right style="medium"/>
      <top style="medium"/>
      <bottom style="medium"/>
    </border>
    <border>
      <left style="thin">
        <color indexed="8"/>
      </left>
      <right style="thin">
        <color indexed="8"/>
      </right>
      <top style="thin">
        <color indexed="8"/>
      </top>
      <bottom style="thin"/>
    </border>
    <border>
      <left style="hair">
        <color indexed="8"/>
      </left>
      <right>
        <color indexed="63"/>
      </right>
      <top style="hair">
        <color indexed="8"/>
      </top>
      <bottom style="hair">
        <color indexed="8"/>
      </bottom>
    </border>
    <border>
      <left style="hair">
        <color indexed="8"/>
      </left>
      <right>
        <color indexed="63"/>
      </right>
      <top style="hair">
        <color indexed="8"/>
      </top>
      <bottom>
        <color indexed="63"/>
      </bottom>
    </border>
    <border>
      <left style="hair">
        <color indexed="8"/>
      </left>
      <right style="hair">
        <color indexed="8"/>
      </right>
      <top style="hair">
        <color indexed="8"/>
      </top>
      <bottom>
        <color indexed="63"/>
      </bottom>
    </border>
    <border>
      <left style="thin">
        <color indexed="8"/>
      </left>
      <right style="medium">
        <color indexed="8"/>
      </right>
      <top>
        <color indexed="63"/>
      </top>
      <bottom style="thin">
        <color indexed="8"/>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hair">
        <color indexed="8"/>
      </left>
      <right>
        <color indexed="63"/>
      </right>
      <top>
        <color indexed="63"/>
      </top>
      <bottom style="medium">
        <color indexed="8"/>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1" applyNumberFormat="0" applyAlignment="0" applyProtection="0"/>
    <xf numFmtId="0" fontId="63" fillId="27" borderId="2" applyNumberFormat="0" applyAlignment="0" applyProtection="0"/>
    <xf numFmtId="0" fontId="64" fillId="28" borderId="0" applyNumberFormat="0" applyBorder="0" applyAlignment="0" applyProtection="0"/>
    <xf numFmtId="165" fontId="1" fillId="0" borderId="0" applyFill="0" applyBorder="0" applyAlignment="0" applyProtection="0"/>
    <xf numFmtId="164" fontId="1" fillId="0" borderId="0" applyFill="0" applyBorder="0" applyAlignment="0" applyProtection="0"/>
    <xf numFmtId="0" fontId="2" fillId="0" borderId="0">
      <alignment/>
      <protection/>
    </xf>
    <xf numFmtId="0" fontId="2" fillId="0" borderId="0">
      <alignment/>
      <protection/>
    </xf>
    <xf numFmtId="0" fontId="65" fillId="0" borderId="0" applyNumberFormat="0" applyFill="0" applyBorder="0" applyAlignment="0" applyProtection="0"/>
    <xf numFmtId="0" fontId="66" fillId="0" borderId="3" applyNumberFormat="0" applyFill="0" applyAlignment="0" applyProtection="0"/>
    <xf numFmtId="0" fontId="67" fillId="29" borderId="4" applyNumberFormat="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30" borderId="0" applyNumberFormat="0" applyBorder="0" applyAlignment="0" applyProtection="0"/>
    <xf numFmtId="0" fontId="2" fillId="0" borderId="0">
      <alignment/>
      <protection/>
    </xf>
    <xf numFmtId="0" fontId="0" fillId="0" borderId="0">
      <alignment/>
      <protection/>
    </xf>
    <xf numFmtId="0" fontId="3" fillId="0" borderId="0">
      <alignment/>
      <protection/>
    </xf>
    <xf numFmtId="0" fontId="72" fillId="27" borderId="1" applyNumberFormat="0" applyAlignment="0" applyProtection="0"/>
    <xf numFmtId="0" fontId="73" fillId="0" borderId="0" applyNumberFormat="0" applyFill="0" applyBorder="0" applyAlignment="0" applyProtection="0"/>
    <xf numFmtId="9" fontId="1" fillId="0" borderId="0">
      <alignment/>
      <protection/>
    </xf>
    <xf numFmtId="0" fontId="74" fillId="0" borderId="8" applyNumberFormat="0" applyFill="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0" fillId="31" borderId="9" applyNumberFormat="0" applyFont="0" applyAlignment="0" applyProtection="0"/>
    <xf numFmtId="169" fontId="1" fillId="0" borderId="0" applyFill="0" applyBorder="0" applyAlignment="0" applyProtection="0"/>
    <xf numFmtId="42" fontId="1" fillId="0" borderId="0" applyFill="0" applyBorder="0" applyAlignment="0" applyProtection="0"/>
    <xf numFmtId="0" fontId="78" fillId="32" borderId="0" applyNumberFormat="0" applyBorder="0" applyAlignment="0" applyProtection="0"/>
  </cellStyleXfs>
  <cellXfs count="771">
    <xf numFmtId="0" fontId="0" fillId="0" borderId="0" xfId="0" applyAlignment="1">
      <alignment/>
    </xf>
    <xf numFmtId="0" fontId="4" fillId="0" borderId="0" xfId="0" applyFont="1" applyAlignment="1">
      <alignment/>
    </xf>
    <xf numFmtId="0" fontId="4" fillId="33" borderId="0" xfId="0" applyFont="1" applyFill="1" applyAlignment="1">
      <alignment/>
    </xf>
    <xf numFmtId="166" fontId="4" fillId="0" borderId="0" xfId="0" applyNumberFormat="1" applyFont="1" applyAlignment="1">
      <alignment/>
    </xf>
    <xf numFmtId="0" fontId="5" fillId="0" borderId="0" xfId="0" applyFont="1" applyBorder="1" applyAlignment="1">
      <alignment/>
    </xf>
    <xf numFmtId="0" fontId="5" fillId="0" borderId="0" xfId="0" applyFont="1" applyBorder="1" applyAlignment="1">
      <alignment horizontal="right"/>
    </xf>
    <xf numFmtId="0" fontId="5" fillId="0" borderId="0" xfId="0" applyFont="1" applyAlignment="1">
      <alignment/>
    </xf>
    <xf numFmtId="0" fontId="4" fillId="0" borderId="0" xfId="0" applyFont="1" applyBorder="1" applyAlignment="1">
      <alignment horizontal="center"/>
    </xf>
    <xf numFmtId="0" fontId="4" fillId="0" borderId="0" xfId="0" applyFont="1" applyBorder="1" applyAlignment="1">
      <alignment/>
    </xf>
    <xf numFmtId="0" fontId="5" fillId="0" borderId="10" xfId="0" applyFont="1" applyBorder="1" applyAlignment="1">
      <alignment horizontal="center" vertical="center"/>
    </xf>
    <xf numFmtId="0" fontId="5" fillId="0" borderId="11" xfId="0" applyFont="1" applyBorder="1" applyAlignment="1">
      <alignment horizontal="center" vertical="center" wrapText="1"/>
    </xf>
    <xf numFmtId="4" fontId="5" fillId="33" borderId="11" xfId="0" applyNumberFormat="1" applyFont="1" applyFill="1" applyBorder="1" applyAlignment="1">
      <alignment horizontal="center" vertical="center" wrapText="1"/>
    </xf>
    <xf numFmtId="4" fontId="5" fillId="0" borderId="11" xfId="0" applyNumberFormat="1" applyFont="1" applyBorder="1" applyAlignment="1">
      <alignment horizontal="center" vertical="center" wrapText="1"/>
    </xf>
    <xf numFmtId="166" fontId="5" fillId="0" borderId="11" xfId="0" applyNumberFormat="1" applyFont="1" applyBorder="1" applyAlignment="1">
      <alignment horizontal="center" vertical="center" wrapText="1"/>
    </xf>
    <xf numFmtId="4" fontId="5" fillId="0" borderId="11" xfId="0" applyNumberFormat="1" applyFont="1" applyFill="1" applyBorder="1" applyAlignment="1">
      <alignment horizontal="center" vertical="center" wrapText="1"/>
    </xf>
    <xf numFmtId="0" fontId="5" fillId="0" borderId="12" xfId="0" applyFont="1" applyBorder="1" applyAlignment="1">
      <alignment horizontal="center" vertical="center" wrapText="1"/>
    </xf>
    <xf numFmtId="0" fontId="4" fillId="0" borderId="13" xfId="0" applyNumberFormat="1" applyFont="1" applyBorder="1" applyAlignment="1">
      <alignment horizontal="center" vertical="center"/>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166" fontId="4" fillId="0" borderId="13" xfId="0" applyNumberFormat="1" applyFont="1" applyBorder="1" applyAlignment="1">
      <alignment horizontal="center" vertical="center"/>
    </xf>
    <xf numFmtId="0" fontId="4" fillId="0" borderId="13" xfId="0" applyFont="1" applyBorder="1" applyAlignment="1">
      <alignment/>
    </xf>
    <xf numFmtId="0" fontId="4" fillId="33" borderId="15" xfId="44" applyFont="1" applyFill="1" applyBorder="1" applyAlignment="1">
      <alignment horizontal="center" vertical="center" wrapText="1"/>
      <protection/>
    </xf>
    <xf numFmtId="0" fontId="4" fillId="33" borderId="16" xfId="44" applyFont="1" applyFill="1" applyBorder="1" applyAlignment="1">
      <alignment horizontal="center" vertical="center" wrapText="1"/>
      <protection/>
    </xf>
    <xf numFmtId="166" fontId="4" fillId="33" borderId="15" xfId="0" applyNumberFormat="1" applyFont="1" applyFill="1" applyBorder="1" applyAlignment="1">
      <alignment horizontal="center" vertical="center"/>
    </xf>
    <xf numFmtId="0" fontId="4" fillId="0" borderId="15" xfId="0" applyFont="1" applyBorder="1" applyAlignment="1">
      <alignment/>
    </xf>
    <xf numFmtId="0" fontId="4" fillId="0" borderId="15" xfId="44" applyFont="1" applyBorder="1" applyAlignment="1">
      <alignment horizontal="center" vertical="center" wrapText="1"/>
      <protection/>
    </xf>
    <xf numFmtId="0" fontId="4" fillId="0" borderId="16" xfId="44" applyFont="1" applyBorder="1" applyAlignment="1">
      <alignment horizontal="center" vertical="center" wrapText="1"/>
      <protection/>
    </xf>
    <xf numFmtId="0" fontId="9" fillId="0" borderId="15" xfId="44" applyFont="1" applyBorder="1" applyAlignment="1">
      <alignment horizontal="center" vertical="center" wrapText="1"/>
      <protection/>
    </xf>
    <xf numFmtId="0" fontId="9" fillId="0" borderId="16" xfId="44" applyFont="1" applyBorder="1" applyAlignment="1">
      <alignment horizontal="center" vertical="center" wrapText="1"/>
      <protection/>
    </xf>
    <xf numFmtId="0" fontId="4" fillId="0" borderId="16" xfId="0" applyFont="1" applyBorder="1" applyAlignment="1">
      <alignment/>
    </xf>
    <xf numFmtId="167" fontId="5" fillId="0" borderId="11" xfId="0" applyNumberFormat="1" applyFont="1" applyBorder="1" applyAlignment="1">
      <alignment horizontal="center" vertical="center"/>
    </xf>
    <xf numFmtId="167" fontId="5" fillId="0" borderId="12" xfId="0" applyNumberFormat="1" applyFont="1" applyBorder="1" applyAlignment="1">
      <alignment horizontal="center" vertical="center"/>
    </xf>
    <xf numFmtId="0" fontId="4" fillId="0" borderId="17" xfId="0" applyFont="1" applyBorder="1" applyAlignment="1">
      <alignment/>
    </xf>
    <xf numFmtId="0" fontId="4" fillId="0" borderId="0" xfId="0" applyFont="1" applyBorder="1" applyAlignment="1">
      <alignment/>
    </xf>
    <xf numFmtId="0" fontId="10" fillId="0" borderId="0" xfId="0" applyFont="1" applyBorder="1" applyAlignment="1">
      <alignment horizontal="center"/>
    </xf>
    <xf numFmtId="49" fontId="5" fillId="0" borderId="11" xfId="0" applyNumberFormat="1" applyFont="1" applyBorder="1" applyAlignment="1">
      <alignment horizontal="center" vertical="center" wrapText="1"/>
    </xf>
    <xf numFmtId="0" fontId="12" fillId="0" borderId="0" xfId="0" applyFont="1" applyAlignment="1">
      <alignment/>
    </xf>
    <xf numFmtId="0" fontId="4" fillId="0" borderId="13" xfId="0" applyFont="1" applyBorder="1" applyAlignment="1">
      <alignment horizontal="center" vertical="center"/>
    </xf>
    <xf numFmtId="49" fontId="4" fillId="0" borderId="13" xfId="0" applyNumberFormat="1" applyFont="1" applyBorder="1" applyAlignment="1">
      <alignment horizontal="left" vertical="center" wrapText="1" shrinkToFit="1"/>
    </xf>
    <xf numFmtId="0" fontId="4" fillId="0" borderId="15" xfId="0" applyFont="1" applyBorder="1" applyAlignment="1">
      <alignment horizontal="center" vertical="center"/>
    </xf>
    <xf numFmtId="49" fontId="4" fillId="0" borderId="15" xfId="0" applyNumberFormat="1" applyFont="1" applyBorder="1" applyAlignment="1">
      <alignment horizontal="left" vertical="center" wrapText="1" shrinkToFit="1"/>
    </xf>
    <xf numFmtId="0" fontId="4" fillId="0" borderId="15" xfId="0" applyFont="1" applyBorder="1" applyAlignment="1">
      <alignment horizontal="center" vertical="center" wrapText="1"/>
    </xf>
    <xf numFmtId="0" fontId="4" fillId="0" borderId="10" xfId="0" applyFont="1" applyBorder="1" applyAlignment="1">
      <alignment/>
    </xf>
    <xf numFmtId="166" fontId="5" fillId="0" borderId="11" xfId="0" applyNumberFormat="1" applyFont="1" applyBorder="1" applyAlignment="1">
      <alignment horizontal="center"/>
    </xf>
    <xf numFmtId="166" fontId="5" fillId="0" borderId="12" xfId="0" applyNumberFormat="1" applyFont="1" applyBorder="1" applyAlignment="1">
      <alignment horizontal="center"/>
    </xf>
    <xf numFmtId="0" fontId="4" fillId="0" borderId="18" xfId="0" applyFont="1" applyBorder="1" applyAlignment="1">
      <alignment/>
    </xf>
    <xf numFmtId="166" fontId="4" fillId="0" borderId="0" xfId="0" applyNumberFormat="1" applyFont="1" applyBorder="1" applyAlignment="1">
      <alignment/>
    </xf>
    <xf numFmtId="166" fontId="4" fillId="0" borderId="0" xfId="0" applyNumberFormat="1" applyFont="1" applyBorder="1" applyAlignment="1">
      <alignment horizontal="center" vertical="center"/>
    </xf>
    <xf numFmtId="166" fontId="4" fillId="0" borderId="0" xfId="0" applyNumberFormat="1" applyFont="1" applyAlignment="1">
      <alignment horizontal="center" vertical="center"/>
    </xf>
    <xf numFmtId="166" fontId="5" fillId="0" borderId="19" xfId="0" applyNumberFormat="1" applyFont="1" applyFill="1" applyBorder="1" applyAlignment="1">
      <alignment horizontal="center" vertical="center" wrapText="1"/>
    </xf>
    <xf numFmtId="166" fontId="4" fillId="0" borderId="14" xfId="0" applyNumberFormat="1" applyFont="1" applyBorder="1" applyAlignment="1">
      <alignment horizontal="center" vertical="center"/>
    </xf>
    <xf numFmtId="0" fontId="4" fillId="0" borderId="20" xfId="0" applyFont="1" applyBorder="1" applyAlignment="1">
      <alignment horizontal="center" vertical="center" wrapText="1"/>
    </xf>
    <xf numFmtId="0" fontId="5" fillId="0" borderId="10" xfId="0" applyFont="1" applyBorder="1" applyAlignment="1">
      <alignment horizontal="right"/>
    </xf>
    <xf numFmtId="4" fontId="5" fillId="0" borderId="19" xfId="0" applyNumberFormat="1" applyFont="1" applyFill="1" applyBorder="1" applyAlignment="1">
      <alignment horizontal="center" vertical="center" wrapText="1"/>
    </xf>
    <xf numFmtId="0" fontId="5" fillId="0" borderId="16" xfId="0" applyFont="1" applyBorder="1" applyAlignment="1">
      <alignment horizontal="right"/>
    </xf>
    <xf numFmtId="167" fontId="4" fillId="0" borderId="21" xfId="0" applyNumberFormat="1" applyFont="1" applyBorder="1" applyAlignment="1">
      <alignment horizontal="center" vertical="center"/>
    </xf>
    <xf numFmtId="167" fontId="5" fillId="0" borderId="21" xfId="0" applyNumberFormat="1" applyFont="1" applyBorder="1" applyAlignment="1">
      <alignment horizontal="center" vertical="center"/>
    </xf>
    <xf numFmtId="166" fontId="4" fillId="0" borderId="21" xfId="0" applyNumberFormat="1" applyFont="1" applyBorder="1" applyAlignment="1">
      <alignment horizontal="center" vertical="center"/>
    </xf>
    <xf numFmtId="0" fontId="4" fillId="0" borderId="15" xfId="0" applyNumberFormat="1" applyFont="1" applyBorder="1" applyAlignment="1">
      <alignment horizontal="center" vertical="center"/>
    </xf>
    <xf numFmtId="166" fontId="4" fillId="0" borderId="15" xfId="0" applyNumberFormat="1" applyFont="1" applyBorder="1" applyAlignment="1">
      <alignment horizontal="center" vertical="center"/>
    </xf>
    <xf numFmtId="0" fontId="5" fillId="0" borderId="0" xfId="0" applyFont="1" applyBorder="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center" vertical="center"/>
    </xf>
    <xf numFmtId="167" fontId="4" fillId="0" borderId="22" xfId="0" applyNumberFormat="1" applyFont="1" applyBorder="1" applyAlignment="1">
      <alignment horizontal="center" vertical="center"/>
    </xf>
    <xf numFmtId="0" fontId="4" fillId="0" borderId="0" xfId="0" applyFont="1" applyAlignment="1">
      <alignment horizontal="left" vertical="top" wrapText="1"/>
    </xf>
    <xf numFmtId="167" fontId="4" fillId="0" borderId="23" xfId="0" applyNumberFormat="1" applyFont="1" applyBorder="1" applyAlignment="1">
      <alignment horizontal="center" vertical="center"/>
    </xf>
    <xf numFmtId="49" fontId="5" fillId="0" borderId="11" xfId="0" applyNumberFormat="1" applyFont="1" applyBorder="1" applyAlignment="1">
      <alignment horizontal="left" vertical="center"/>
    </xf>
    <xf numFmtId="166" fontId="5" fillId="0" borderId="11" xfId="0" applyNumberFormat="1" applyFont="1" applyFill="1" applyBorder="1" applyAlignment="1">
      <alignment horizontal="center" vertical="center" wrapText="1"/>
    </xf>
    <xf numFmtId="0" fontId="5" fillId="0" borderId="16" xfId="0" applyFont="1" applyBorder="1" applyAlignment="1">
      <alignment horizontal="center" vertical="center"/>
    </xf>
    <xf numFmtId="0" fontId="5" fillId="0" borderId="18" xfId="0" applyFont="1" applyBorder="1" applyAlignment="1">
      <alignment/>
    </xf>
    <xf numFmtId="49" fontId="4" fillId="0" borderId="15" xfId="0" applyNumberFormat="1" applyFont="1" applyBorder="1" applyAlignment="1">
      <alignment horizontal="left" vertical="center" wrapText="1"/>
    </xf>
    <xf numFmtId="0" fontId="4" fillId="0" borderId="16" xfId="0" applyFont="1" applyBorder="1" applyAlignment="1">
      <alignment horizontal="center" vertical="center" wrapText="1"/>
    </xf>
    <xf numFmtId="166" fontId="4" fillId="0" borderId="16" xfId="0" applyNumberFormat="1" applyFont="1" applyBorder="1" applyAlignment="1">
      <alignment horizontal="center" vertical="center"/>
    </xf>
    <xf numFmtId="166" fontId="4" fillId="0" borderId="10" xfId="0" applyNumberFormat="1" applyFont="1" applyBorder="1" applyAlignment="1">
      <alignment horizontal="center" vertical="center"/>
    </xf>
    <xf numFmtId="0" fontId="4" fillId="0" borderId="13" xfId="0" applyFont="1" applyBorder="1" applyAlignment="1">
      <alignment horizontal="left" vertical="center" wrapText="1"/>
    </xf>
    <xf numFmtId="166" fontId="4" fillId="0" borderId="24" xfId="0" applyNumberFormat="1" applyFont="1" applyBorder="1" applyAlignment="1">
      <alignment horizontal="center" vertical="center"/>
    </xf>
    <xf numFmtId="0" fontId="5" fillId="0" borderId="15" xfId="0" applyFont="1" applyBorder="1" applyAlignment="1">
      <alignment horizontal="right"/>
    </xf>
    <xf numFmtId="167" fontId="4" fillId="0" borderId="16" xfId="0" applyNumberFormat="1" applyFont="1" applyBorder="1" applyAlignment="1">
      <alignment horizontal="center" vertical="center"/>
    </xf>
    <xf numFmtId="166" fontId="5" fillId="0" borderId="11" xfId="0" applyNumberFormat="1" applyFont="1" applyBorder="1" applyAlignment="1">
      <alignment horizontal="center" vertical="center"/>
    </xf>
    <xf numFmtId="166" fontId="5" fillId="0" borderId="12" xfId="0" applyNumberFormat="1" applyFont="1" applyBorder="1" applyAlignment="1">
      <alignment horizontal="center" vertical="center"/>
    </xf>
    <xf numFmtId="167" fontId="4" fillId="0" borderId="13" xfId="0" applyNumberFormat="1" applyFont="1" applyBorder="1" applyAlignment="1">
      <alignment horizontal="center" vertical="center"/>
    </xf>
    <xf numFmtId="167" fontId="4" fillId="0" borderId="15" xfId="0" applyNumberFormat="1" applyFont="1" applyBorder="1" applyAlignment="1">
      <alignment horizontal="center" vertical="center"/>
    </xf>
    <xf numFmtId="167" fontId="4" fillId="0" borderId="20" xfId="0" applyNumberFormat="1" applyFont="1" applyBorder="1" applyAlignment="1">
      <alignment horizontal="center" vertical="center"/>
    </xf>
    <xf numFmtId="167" fontId="4" fillId="0" borderId="11" xfId="0" applyNumberFormat="1" applyFont="1" applyBorder="1" applyAlignment="1">
      <alignment horizontal="center" vertical="center"/>
    </xf>
    <xf numFmtId="49" fontId="4" fillId="0" borderId="13" xfId="0" applyNumberFormat="1" applyFont="1" applyBorder="1" applyAlignment="1">
      <alignment horizontal="left" vertical="center" wrapText="1"/>
    </xf>
    <xf numFmtId="0" fontId="4" fillId="0" borderId="15" xfId="0" applyFont="1" applyBorder="1" applyAlignment="1">
      <alignment horizontal="left" vertical="center" wrapText="1"/>
    </xf>
    <xf numFmtId="0" fontId="4" fillId="0" borderId="15" xfId="44" applyFont="1" applyBorder="1" applyAlignment="1">
      <alignment horizontal="left" vertical="center" wrapText="1"/>
      <protection/>
    </xf>
    <xf numFmtId="49" fontId="4" fillId="0" borderId="13" xfId="0" applyNumberFormat="1" applyFont="1" applyBorder="1" applyAlignment="1">
      <alignment horizontal="center" vertical="center" wrapText="1"/>
    </xf>
    <xf numFmtId="49" fontId="4" fillId="0" borderId="15" xfId="0" applyNumberFormat="1" applyFont="1" applyBorder="1" applyAlignment="1">
      <alignment horizontal="center" vertical="center" wrapText="1"/>
    </xf>
    <xf numFmtId="0" fontId="4" fillId="0" borderId="13" xfId="0" applyFont="1" applyBorder="1" applyAlignment="1">
      <alignment vertical="center" wrapText="1"/>
    </xf>
    <xf numFmtId="166" fontId="4" fillId="0" borderId="13" xfId="0" applyNumberFormat="1" applyFont="1" applyBorder="1" applyAlignment="1">
      <alignment horizontal="center" vertical="center" wrapText="1"/>
    </xf>
    <xf numFmtId="0" fontId="4" fillId="0" borderId="15" xfId="0" applyFont="1" applyBorder="1" applyAlignment="1">
      <alignment vertical="center" wrapText="1"/>
    </xf>
    <xf numFmtId="0" fontId="5" fillId="0" borderId="15" xfId="0" applyFont="1" applyBorder="1" applyAlignment="1">
      <alignment/>
    </xf>
    <xf numFmtId="0" fontId="5" fillId="0" borderId="15" xfId="0" applyFont="1" applyBorder="1" applyAlignment="1">
      <alignment horizontal="center" vertical="center"/>
    </xf>
    <xf numFmtId="0" fontId="5" fillId="0" borderId="18" xfId="0" applyFont="1" applyBorder="1" applyAlignment="1">
      <alignment horizontal="center" vertical="center"/>
    </xf>
    <xf numFmtId="0" fontId="5" fillId="0" borderId="0" xfId="0" applyFont="1" applyAlignment="1">
      <alignment/>
    </xf>
    <xf numFmtId="0" fontId="4" fillId="0" borderId="0" xfId="0" applyFont="1" applyAlignment="1">
      <alignment horizontal="left" vertical="center"/>
    </xf>
    <xf numFmtId="0" fontId="4" fillId="0" borderId="0" xfId="0" applyFont="1" applyFill="1" applyBorder="1" applyAlignment="1">
      <alignment/>
    </xf>
    <xf numFmtId="0" fontId="4" fillId="0" borderId="13" xfId="0" applyFont="1" applyFill="1" applyBorder="1" applyAlignment="1">
      <alignment horizontal="left" vertical="center" wrapText="1"/>
    </xf>
    <xf numFmtId="166" fontId="4" fillId="0" borderId="13" xfId="0" applyNumberFormat="1" applyFont="1" applyFill="1" applyBorder="1" applyAlignment="1">
      <alignment horizontal="center" vertical="center"/>
    </xf>
    <xf numFmtId="0" fontId="4" fillId="0" borderId="15" xfId="0" applyFont="1" applyFill="1" applyBorder="1" applyAlignment="1">
      <alignment horizontal="center" vertical="center"/>
    </xf>
    <xf numFmtId="49" fontId="5" fillId="0" borderId="15" xfId="0" applyNumberFormat="1" applyFont="1" applyBorder="1" applyAlignment="1">
      <alignment horizontal="left" vertical="center"/>
    </xf>
    <xf numFmtId="0" fontId="5" fillId="0" borderId="15" xfId="0" applyFont="1" applyBorder="1" applyAlignment="1">
      <alignment horizontal="center" vertical="center" wrapText="1"/>
    </xf>
    <xf numFmtId="166" fontId="5" fillId="0" borderId="15" xfId="0" applyNumberFormat="1" applyFont="1" applyBorder="1" applyAlignment="1">
      <alignment horizontal="center" vertical="center" wrapText="1"/>
    </xf>
    <xf numFmtId="166" fontId="5" fillId="0" borderId="15" xfId="0" applyNumberFormat="1" applyFont="1" applyFill="1" applyBorder="1" applyAlignment="1">
      <alignment horizontal="center" vertical="center" wrapText="1"/>
    </xf>
    <xf numFmtId="0" fontId="5" fillId="0" borderId="15" xfId="0" applyFont="1" applyBorder="1" applyAlignment="1">
      <alignment horizontal="left" vertical="center" wrapText="1"/>
    </xf>
    <xf numFmtId="166" fontId="5" fillId="0" borderId="15" xfId="0" applyNumberFormat="1" applyFont="1" applyBorder="1" applyAlignment="1">
      <alignment/>
    </xf>
    <xf numFmtId="166" fontId="5" fillId="0" borderId="15" xfId="0" applyNumberFormat="1" applyFont="1" applyBorder="1" applyAlignment="1">
      <alignment horizontal="center"/>
    </xf>
    <xf numFmtId="166" fontId="5" fillId="0" borderId="16" xfId="0" applyNumberFormat="1" applyFont="1" applyBorder="1" applyAlignment="1">
      <alignment horizontal="center" vertical="center"/>
    </xf>
    <xf numFmtId="166" fontId="5" fillId="0" borderId="10" xfId="0" applyNumberFormat="1" applyFont="1" applyBorder="1" applyAlignment="1">
      <alignment horizontal="center" vertical="center"/>
    </xf>
    <xf numFmtId="0" fontId="4" fillId="0" borderId="0" xfId="0" applyNumberFormat="1" applyFont="1" applyBorder="1" applyAlignment="1">
      <alignment horizontal="center" vertical="center"/>
    </xf>
    <xf numFmtId="168" fontId="4" fillId="0" borderId="14" xfId="0" applyNumberFormat="1" applyFont="1" applyBorder="1" applyAlignment="1">
      <alignment horizontal="center" vertical="center"/>
    </xf>
    <xf numFmtId="2" fontId="4" fillId="0" borderId="13" xfId="0" applyNumberFormat="1" applyFont="1" applyBorder="1" applyAlignment="1">
      <alignment horizontal="left" vertical="center" wrapText="1" shrinkToFit="1"/>
    </xf>
    <xf numFmtId="49" fontId="5" fillId="0" borderId="15" xfId="0" applyNumberFormat="1" applyFont="1" applyBorder="1" applyAlignment="1">
      <alignment horizontal="left" vertical="center" wrapText="1" shrinkToFit="1"/>
    </xf>
    <xf numFmtId="168" fontId="5" fillId="0" borderId="16" xfId="0" applyNumberFormat="1" applyFont="1" applyBorder="1" applyAlignment="1">
      <alignment horizontal="center" vertical="center"/>
    </xf>
    <xf numFmtId="168" fontId="5" fillId="0" borderId="10" xfId="0" applyNumberFormat="1" applyFont="1" applyBorder="1" applyAlignment="1">
      <alignment horizontal="center" vertical="center"/>
    </xf>
    <xf numFmtId="168" fontId="5" fillId="0" borderId="11" xfId="0" applyNumberFormat="1" applyFont="1" applyBorder="1" applyAlignment="1">
      <alignment horizontal="center" vertical="center"/>
    </xf>
    <xf numFmtId="168" fontId="5" fillId="0" borderId="12" xfId="0" applyNumberFormat="1" applyFont="1" applyBorder="1" applyAlignment="1">
      <alignment horizontal="center" vertical="center"/>
    </xf>
    <xf numFmtId="0" fontId="4" fillId="0" borderId="13" xfId="0" applyFont="1" applyBorder="1" applyAlignment="1">
      <alignment horizontal="left" vertical="top" wrapText="1"/>
    </xf>
    <xf numFmtId="166" fontId="5" fillId="0" borderId="21" xfId="0" applyNumberFormat="1" applyFont="1" applyBorder="1" applyAlignment="1">
      <alignment horizontal="center" vertical="center"/>
    </xf>
    <xf numFmtId="0" fontId="4" fillId="0" borderId="0" xfId="0" applyFont="1" applyAlignment="1">
      <alignment horizontal="left" vertical="center" wrapText="1"/>
    </xf>
    <xf numFmtId="166" fontId="4" fillId="0" borderId="0" xfId="0" applyNumberFormat="1" applyFont="1" applyAlignment="1">
      <alignment horizontal="right" vertical="center"/>
    </xf>
    <xf numFmtId="49" fontId="5" fillId="0" borderId="11" xfId="0" applyNumberFormat="1" applyFont="1" applyBorder="1" applyAlignment="1">
      <alignment horizontal="left" vertical="center" wrapText="1"/>
    </xf>
    <xf numFmtId="166" fontId="4" fillId="0" borderId="20" xfId="0" applyNumberFormat="1" applyFont="1" applyBorder="1" applyAlignment="1">
      <alignment horizontal="center" vertical="center"/>
    </xf>
    <xf numFmtId="0" fontId="4" fillId="0" borderId="0" xfId="0" applyFont="1" applyBorder="1" applyAlignment="1">
      <alignment horizontal="left" vertical="center" wrapText="1"/>
    </xf>
    <xf numFmtId="0" fontId="4" fillId="0" borderId="24" xfId="0" applyFont="1" applyBorder="1" applyAlignment="1">
      <alignment horizontal="center" vertical="center"/>
    </xf>
    <xf numFmtId="0" fontId="4" fillId="0" borderId="13" xfId="0" applyFont="1" applyBorder="1" applyAlignment="1">
      <alignment horizontal="center"/>
    </xf>
    <xf numFmtId="0" fontId="4" fillId="0" borderId="13" xfId="0" applyFont="1" applyBorder="1" applyAlignment="1">
      <alignment wrapText="1"/>
    </xf>
    <xf numFmtId="0" fontId="4" fillId="0" borderId="24" xfId="0" applyFont="1" applyBorder="1" applyAlignment="1">
      <alignment horizontal="center" vertical="center" wrapText="1"/>
    </xf>
    <xf numFmtId="49" fontId="9" fillId="0" borderId="13" xfId="0" applyNumberFormat="1" applyFont="1" applyBorder="1" applyAlignment="1">
      <alignment horizontal="left" vertical="center" wrapText="1" shrinkToFit="1"/>
    </xf>
    <xf numFmtId="49" fontId="9" fillId="0" borderId="15" xfId="0" applyNumberFormat="1" applyFont="1" applyBorder="1" applyAlignment="1">
      <alignment horizontal="left" vertical="center" wrapText="1" shrinkToFit="1"/>
    </xf>
    <xf numFmtId="167" fontId="5" fillId="0" borderId="25" xfId="0" applyNumberFormat="1" applyFont="1" applyBorder="1" applyAlignment="1">
      <alignment horizontal="center" vertical="center"/>
    </xf>
    <xf numFmtId="0" fontId="5" fillId="0" borderId="13" xfId="0" applyFont="1" applyBorder="1" applyAlignment="1">
      <alignment horizontal="center" vertical="center"/>
    </xf>
    <xf numFmtId="0" fontId="5" fillId="0" borderId="0" xfId="0" applyFont="1" applyBorder="1" applyAlignment="1">
      <alignment/>
    </xf>
    <xf numFmtId="0" fontId="15" fillId="0" borderId="0" xfId="0" applyFont="1" applyAlignment="1">
      <alignment horizontal="left" vertical="top" wrapText="1"/>
    </xf>
    <xf numFmtId="0" fontId="4" fillId="0" borderId="15" xfId="0" applyFont="1" applyBorder="1" applyAlignment="1">
      <alignment horizontal="center"/>
    </xf>
    <xf numFmtId="0" fontId="13" fillId="0" borderId="15" xfId="0" applyFont="1" applyBorder="1" applyAlignment="1">
      <alignment horizontal="center" vertical="center" wrapText="1"/>
    </xf>
    <xf numFmtId="0" fontId="5" fillId="0" borderId="26" xfId="0" applyFont="1" applyBorder="1" applyAlignment="1">
      <alignment horizontal="center" vertical="center"/>
    </xf>
    <xf numFmtId="4" fontId="5" fillId="0" borderId="12" xfId="0" applyNumberFormat="1" applyFont="1" applyFill="1" applyBorder="1" applyAlignment="1">
      <alignment horizontal="center" vertical="center" wrapText="1"/>
    </xf>
    <xf numFmtId="0" fontId="13" fillId="0" borderId="18" xfId="54" applyFont="1" applyBorder="1" applyAlignment="1">
      <alignment horizontal="center" vertical="center" wrapText="1"/>
      <protection/>
    </xf>
    <xf numFmtId="0" fontId="13" fillId="0" borderId="17" xfId="54" applyFont="1" applyBorder="1" applyAlignment="1">
      <alignment horizontal="center" vertical="center" wrapText="1"/>
      <protection/>
    </xf>
    <xf numFmtId="0" fontId="4" fillId="0" borderId="16" xfId="0" applyFont="1" applyBorder="1" applyAlignment="1">
      <alignment horizontal="center"/>
    </xf>
    <xf numFmtId="0" fontId="4" fillId="0" borderId="21" xfId="0" applyFont="1" applyBorder="1" applyAlignment="1">
      <alignment horizontal="center"/>
    </xf>
    <xf numFmtId="166" fontId="5" fillId="0" borderId="23" xfId="0" applyNumberFormat="1" applyFont="1" applyBorder="1" applyAlignment="1">
      <alignment horizontal="center"/>
    </xf>
    <xf numFmtId="166" fontId="5" fillId="0" borderId="21" xfId="0" applyNumberFormat="1" applyFont="1" applyBorder="1" applyAlignment="1">
      <alignment horizontal="center"/>
    </xf>
    <xf numFmtId="0" fontId="4" fillId="0" borderId="0" xfId="0" applyFont="1" applyBorder="1" applyAlignment="1">
      <alignment horizontal="left" vertical="top" wrapText="1"/>
    </xf>
    <xf numFmtId="0" fontId="4" fillId="0" borderId="15" xfId="0" applyFont="1" applyBorder="1" applyAlignment="1">
      <alignment wrapText="1"/>
    </xf>
    <xf numFmtId="0" fontId="4" fillId="0" borderId="20" xfId="0" applyFont="1" applyBorder="1" applyAlignment="1">
      <alignment horizontal="left" vertical="center" wrapText="1"/>
    </xf>
    <xf numFmtId="0" fontId="4" fillId="0" borderId="20" xfId="0" applyFont="1" applyBorder="1" applyAlignment="1">
      <alignment/>
    </xf>
    <xf numFmtId="170" fontId="4" fillId="0" borderId="13" xfId="0" applyNumberFormat="1" applyFont="1" applyBorder="1" applyAlignment="1">
      <alignment horizontal="center" vertical="center" wrapText="1"/>
    </xf>
    <xf numFmtId="0" fontId="4" fillId="0" borderId="0" xfId="0" applyFont="1" applyAlignment="1">
      <alignment horizontal="left" vertical="top"/>
    </xf>
    <xf numFmtId="49" fontId="5" fillId="0" borderId="11" xfId="0" applyNumberFormat="1" applyFont="1" applyBorder="1" applyAlignment="1">
      <alignment horizontal="left" vertical="top" wrapText="1"/>
    </xf>
    <xf numFmtId="4" fontId="5" fillId="0" borderId="12" xfId="0" applyNumberFormat="1" applyFont="1" applyBorder="1" applyAlignment="1">
      <alignment horizontal="center" vertical="center" wrapText="1"/>
    </xf>
    <xf numFmtId="0" fontId="4" fillId="0" borderId="18" xfId="0" applyFont="1" applyBorder="1" applyAlignment="1">
      <alignment horizontal="center" vertical="center" wrapText="1"/>
    </xf>
    <xf numFmtId="49" fontId="4" fillId="0" borderId="0" xfId="0" applyNumberFormat="1" applyFont="1" applyBorder="1" applyAlignment="1">
      <alignment horizontal="left" vertical="top" wrapText="1" shrinkToFit="1"/>
    </xf>
    <xf numFmtId="0" fontId="4" fillId="0" borderId="0" xfId="0" applyFont="1" applyBorder="1" applyAlignment="1">
      <alignment horizontal="center" vertical="center" wrapText="1"/>
    </xf>
    <xf numFmtId="167" fontId="4" fillId="0" borderId="0" xfId="0" applyNumberFormat="1" applyFont="1" applyBorder="1" applyAlignment="1">
      <alignment horizontal="center" vertical="center"/>
    </xf>
    <xf numFmtId="167" fontId="5" fillId="0" borderId="23" xfId="0" applyNumberFormat="1" applyFont="1" applyBorder="1" applyAlignment="1">
      <alignment horizontal="center" vertical="center"/>
    </xf>
    <xf numFmtId="0" fontId="4" fillId="0" borderId="14"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167" fontId="4" fillId="0" borderId="28" xfId="0" applyNumberFormat="1" applyFont="1" applyBorder="1" applyAlignment="1">
      <alignment horizontal="center" vertical="center"/>
    </xf>
    <xf numFmtId="0" fontId="4" fillId="0" borderId="29" xfId="0" applyFont="1" applyBorder="1" applyAlignment="1">
      <alignment/>
    </xf>
    <xf numFmtId="49" fontId="5" fillId="0" borderId="15" xfId="0" applyNumberFormat="1" applyFont="1" applyBorder="1" applyAlignment="1">
      <alignment horizontal="center" vertical="center" wrapText="1"/>
    </xf>
    <xf numFmtId="4" fontId="5" fillId="0" borderId="15" xfId="0" applyNumberFormat="1" applyFont="1" applyBorder="1" applyAlignment="1">
      <alignment horizontal="center" vertical="center" wrapText="1"/>
    </xf>
    <xf numFmtId="4" fontId="5" fillId="0" borderId="15" xfId="0" applyNumberFormat="1" applyFont="1" applyFill="1" applyBorder="1" applyAlignment="1">
      <alignment horizontal="center" vertical="center" wrapText="1"/>
    </xf>
    <xf numFmtId="167" fontId="5" fillId="0" borderId="15" xfId="0" applyNumberFormat="1" applyFont="1" applyBorder="1" applyAlignment="1">
      <alignment horizontal="center" vertical="center"/>
    </xf>
    <xf numFmtId="167" fontId="4" fillId="0" borderId="10" xfId="0" applyNumberFormat="1" applyFont="1" applyBorder="1" applyAlignment="1">
      <alignment horizontal="center" vertical="center"/>
    </xf>
    <xf numFmtId="166" fontId="5" fillId="0" borderId="19" xfId="0" applyNumberFormat="1" applyFont="1" applyBorder="1" applyAlignment="1">
      <alignment horizontal="center" vertical="center"/>
    </xf>
    <xf numFmtId="0" fontId="4" fillId="0" borderId="21" xfId="0" applyFont="1" applyBorder="1" applyAlignment="1">
      <alignment/>
    </xf>
    <xf numFmtId="166" fontId="5" fillId="0" borderId="21" xfId="0" applyNumberFormat="1" applyFont="1" applyBorder="1" applyAlignment="1">
      <alignment/>
    </xf>
    <xf numFmtId="167" fontId="4" fillId="0" borderId="24" xfId="0" applyNumberFormat="1" applyFont="1" applyBorder="1" applyAlignment="1">
      <alignment horizontal="left" vertical="center" wrapText="1" shrinkToFit="1"/>
    </xf>
    <xf numFmtId="0" fontId="4" fillId="0" borderId="16" xfId="0" applyFont="1" applyFill="1" applyBorder="1" applyAlignment="1">
      <alignment horizontal="center" vertical="center" wrapText="1"/>
    </xf>
    <xf numFmtId="0" fontId="4" fillId="0" borderId="30" xfId="0" applyFont="1" applyBorder="1" applyAlignment="1">
      <alignment horizontal="center" vertical="center" wrapText="1"/>
    </xf>
    <xf numFmtId="0" fontId="5" fillId="33" borderId="10" xfId="0"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0" fontId="5" fillId="33" borderId="13" xfId="0" applyFont="1" applyFill="1" applyBorder="1" applyAlignment="1" applyProtection="1">
      <alignment horizontal="center" vertical="center" wrapText="1"/>
      <protection/>
    </xf>
    <xf numFmtId="0" fontId="4" fillId="33" borderId="13" xfId="0" applyFont="1" applyFill="1" applyBorder="1" applyAlignment="1" applyProtection="1">
      <alignment horizontal="left" vertical="center" wrapText="1"/>
      <protection/>
    </xf>
    <xf numFmtId="0" fontId="4" fillId="33" borderId="13" xfId="0" applyFont="1" applyFill="1" applyBorder="1" applyAlignment="1" applyProtection="1">
      <alignment horizontal="center" vertical="center" wrapText="1"/>
      <protection/>
    </xf>
    <xf numFmtId="0" fontId="4" fillId="0" borderId="0" xfId="0" applyFont="1" applyBorder="1" applyAlignment="1">
      <alignment wrapText="1"/>
    </xf>
    <xf numFmtId="0" fontId="4" fillId="33" borderId="20" xfId="0" applyFont="1" applyFill="1" applyBorder="1" applyAlignment="1" applyProtection="1">
      <alignment horizontal="left" vertical="center" wrapText="1"/>
      <protection/>
    </xf>
    <xf numFmtId="0" fontId="4" fillId="33" borderId="20" xfId="0" applyFont="1" applyFill="1" applyBorder="1" applyAlignment="1" applyProtection="1">
      <alignment horizontal="center" vertical="center" wrapText="1"/>
      <protection/>
    </xf>
    <xf numFmtId="0" fontId="5" fillId="33" borderId="15" xfId="0" applyFont="1" applyFill="1" applyBorder="1" applyAlignment="1" applyProtection="1">
      <alignment horizontal="center" vertical="center" wrapText="1"/>
      <protection/>
    </xf>
    <xf numFmtId="0" fontId="4" fillId="33" borderId="15" xfId="0" applyFont="1" applyFill="1" applyBorder="1" applyAlignment="1" applyProtection="1">
      <alignment horizontal="left" vertical="center" wrapText="1"/>
      <protection/>
    </xf>
    <xf numFmtId="0" fontId="4" fillId="33" borderId="15" xfId="0" applyFont="1" applyFill="1" applyBorder="1" applyAlignment="1" applyProtection="1">
      <alignment horizontal="center" vertical="center" wrapText="1"/>
      <protection/>
    </xf>
    <xf numFmtId="4" fontId="9" fillId="33" borderId="16" xfId="0" applyNumberFormat="1" applyFont="1" applyFill="1" applyBorder="1" applyAlignment="1" applyProtection="1">
      <alignment horizontal="right" vertical="center" wrapText="1"/>
      <protection locked="0"/>
    </xf>
    <xf numFmtId="167" fontId="14" fillId="33" borderId="21" xfId="0" applyNumberFormat="1" applyFont="1" applyFill="1" applyBorder="1" applyAlignment="1" applyProtection="1">
      <alignment horizontal="center" vertical="center" wrapText="1"/>
      <protection locked="0"/>
    </xf>
    <xf numFmtId="167" fontId="5" fillId="33" borderId="21" xfId="0" applyNumberFormat="1" applyFont="1" applyFill="1" applyBorder="1" applyAlignment="1" applyProtection="1">
      <alignment horizontal="center" vertical="center" wrapText="1"/>
      <protection locked="0"/>
    </xf>
    <xf numFmtId="167" fontId="5" fillId="33" borderId="21" xfId="0" applyNumberFormat="1" applyFont="1" applyFill="1" applyBorder="1" applyAlignment="1" applyProtection="1">
      <alignment horizontal="center" vertical="center" wrapText="1"/>
      <protection/>
    </xf>
    <xf numFmtId="166" fontId="5" fillId="0" borderId="0" xfId="0" applyNumberFormat="1" applyFont="1" applyBorder="1" applyAlignment="1">
      <alignment/>
    </xf>
    <xf numFmtId="2" fontId="4" fillId="0" borderId="15" xfId="0" applyNumberFormat="1" applyFont="1" applyBorder="1" applyAlignment="1">
      <alignment horizontal="left" vertical="center" wrapText="1" shrinkToFit="1"/>
    </xf>
    <xf numFmtId="0" fontId="5" fillId="0" borderId="10" xfId="0" applyFont="1" applyBorder="1" applyAlignment="1">
      <alignment horizontal="center" vertical="center" wrapText="1"/>
    </xf>
    <xf numFmtId="166" fontId="4" fillId="0" borderId="21" xfId="0" applyNumberFormat="1" applyFont="1" applyBorder="1" applyAlignment="1">
      <alignment horizontal="center" vertical="center" wrapText="1"/>
    </xf>
    <xf numFmtId="166" fontId="5" fillId="0" borderId="21" xfId="0" applyNumberFormat="1" applyFont="1" applyBorder="1" applyAlignment="1">
      <alignment horizontal="center" vertical="center" wrapText="1"/>
    </xf>
    <xf numFmtId="0" fontId="4" fillId="0" borderId="13" xfId="0" applyNumberFormat="1" applyFont="1" applyBorder="1" applyAlignment="1">
      <alignment horizontal="center" vertical="center" wrapText="1"/>
    </xf>
    <xf numFmtId="166" fontId="4" fillId="0" borderId="16" xfId="0" applyNumberFormat="1" applyFont="1" applyBorder="1" applyAlignment="1">
      <alignment horizontal="center" vertical="center" wrapText="1"/>
    </xf>
    <xf numFmtId="49" fontId="4" fillId="0" borderId="15" xfId="0" applyNumberFormat="1" applyFont="1" applyBorder="1" applyAlignment="1">
      <alignment horizontal="left" vertical="top" wrapText="1" shrinkToFit="1"/>
    </xf>
    <xf numFmtId="166" fontId="5" fillId="0" borderId="15" xfId="0" applyNumberFormat="1" applyFont="1" applyBorder="1" applyAlignment="1">
      <alignment horizontal="center" vertical="center"/>
    </xf>
    <xf numFmtId="2" fontId="20" fillId="0" borderId="0" xfId="0" applyNumberFormat="1" applyFont="1" applyAlignment="1">
      <alignment horizontal="center"/>
    </xf>
    <xf numFmtId="166" fontId="5" fillId="0" borderId="25" xfId="0" applyNumberFormat="1" applyFont="1" applyBorder="1" applyAlignment="1">
      <alignment horizontal="center" vertical="center"/>
    </xf>
    <xf numFmtId="0" fontId="22" fillId="0" borderId="0" xfId="0" applyFont="1" applyAlignment="1">
      <alignment/>
    </xf>
    <xf numFmtId="49" fontId="4" fillId="0" borderId="31" xfId="0" applyNumberFormat="1" applyFont="1" applyBorder="1" applyAlignment="1">
      <alignment horizontal="left" vertical="center" wrapText="1" shrinkToFit="1"/>
    </xf>
    <xf numFmtId="0" fontId="4" fillId="0" borderId="32" xfId="0" applyFont="1" applyBorder="1" applyAlignment="1">
      <alignment/>
    </xf>
    <xf numFmtId="166" fontId="5" fillId="0" borderId="33" xfId="0" applyNumberFormat="1" applyFont="1" applyBorder="1" applyAlignment="1">
      <alignment horizontal="center"/>
    </xf>
    <xf numFmtId="166" fontId="5" fillId="0" borderId="34" xfId="0" applyNumberFormat="1" applyFont="1" applyBorder="1" applyAlignment="1">
      <alignment horizontal="center"/>
    </xf>
    <xf numFmtId="0" fontId="4" fillId="0" borderId="31" xfId="0" applyFont="1" applyBorder="1" applyAlignment="1">
      <alignment horizontal="center" vertical="center"/>
    </xf>
    <xf numFmtId="0" fontId="4" fillId="0" borderId="31" xfId="0" applyFont="1" applyBorder="1" applyAlignment="1">
      <alignment horizontal="center" vertical="center" wrapText="1"/>
    </xf>
    <xf numFmtId="167" fontId="4" fillId="0" borderId="31" xfId="0" applyNumberFormat="1" applyFont="1" applyBorder="1" applyAlignment="1">
      <alignment horizontal="center" vertical="center"/>
    </xf>
    <xf numFmtId="166" fontId="4" fillId="0" borderId="31" xfId="0" applyNumberFormat="1" applyFont="1" applyBorder="1" applyAlignment="1">
      <alignment horizontal="center" vertical="center"/>
    </xf>
    <xf numFmtId="0" fontId="4" fillId="0" borderId="31" xfId="0" applyFont="1" applyBorder="1" applyAlignment="1">
      <alignment/>
    </xf>
    <xf numFmtId="0" fontId="4" fillId="0" borderId="35" xfId="0" applyFont="1" applyBorder="1" applyAlignment="1">
      <alignment/>
    </xf>
    <xf numFmtId="49" fontId="5" fillId="0" borderId="31" xfId="0" applyNumberFormat="1" applyFont="1" applyBorder="1" applyAlignment="1">
      <alignment horizontal="center" vertical="center" wrapText="1"/>
    </xf>
    <xf numFmtId="0" fontId="5" fillId="0" borderId="31" xfId="0" applyFont="1" applyBorder="1" applyAlignment="1">
      <alignment horizontal="center" vertical="center" wrapText="1"/>
    </xf>
    <xf numFmtId="4" fontId="5" fillId="0" borderId="31" xfId="0" applyNumberFormat="1" applyFont="1" applyBorder="1" applyAlignment="1">
      <alignment horizontal="center" vertical="center" wrapText="1"/>
    </xf>
    <xf numFmtId="166" fontId="5" fillId="0" borderId="31" xfId="0" applyNumberFormat="1" applyFont="1" applyBorder="1" applyAlignment="1">
      <alignment horizontal="center" vertical="center" wrapText="1"/>
    </xf>
    <xf numFmtId="4" fontId="5" fillId="0" borderId="31" xfId="0" applyNumberFormat="1" applyFont="1" applyFill="1" applyBorder="1" applyAlignment="1">
      <alignment horizontal="center" vertical="center" wrapText="1"/>
    </xf>
    <xf numFmtId="49" fontId="9" fillId="0" borderId="31" xfId="0" applyNumberFormat="1" applyFont="1" applyBorder="1" applyAlignment="1">
      <alignment horizontal="left" vertical="center" wrapText="1" shrinkToFit="1"/>
    </xf>
    <xf numFmtId="49" fontId="9" fillId="0" borderId="20" xfId="0" applyNumberFormat="1" applyFont="1" applyBorder="1" applyAlignment="1">
      <alignment horizontal="left" vertical="center" wrapText="1" shrinkToFit="1"/>
    </xf>
    <xf numFmtId="0" fontId="4" fillId="0" borderId="36" xfId="0" applyFont="1" applyBorder="1" applyAlignment="1">
      <alignment horizontal="center" vertical="center" wrapText="1"/>
    </xf>
    <xf numFmtId="166" fontId="4" fillId="0" borderId="36" xfId="0" applyNumberFormat="1" applyFont="1" applyBorder="1" applyAlignment="1">
      <alignment horizontal="center" vertical="center"/>
    </xf>
    <xf numFmtId="0" fontId="4" fillId="0" borderId="37" xfId="0" applyFont="1" applyBorder="1" applyAlignment="1">
      <alignment horizontal="center" vertical="center" wrapText="1"/>
    </xf>
    <xf numFmtId="0" fontId="4" fillId="0" borderId="31" xfId="0" applyFont="1" applyBorder="1" applyAlignment="1">
      <alignment horizontal="left" vertical="center" wrapText="1"/>
    </xf>
    <xf numFmtId="2" fontId="9" fillId="0" borderId="31" xfId="44" applyNumberFormat="1" applyFont="1" applyBorder="1" applyAlignment="1">
      <alignment horizontal="left" vertical="center" wrapText="1"/>
      <protection/>
    </xf>
    <xf numFmtId="0" fontId="9" fillId="0" borderId="31" xfId="44" applyFont="1" applyBorder="1" applyAlignment="1">
      <alignment horizontal="center" vertical="center" wrapText="1"/>
      <protection/>
    </xf>
    <xf numFmtId="167" fontId="5" fillId="0" borderId="37" xfId="0" applyNumberFormat="1" applyFont="1" applyBorder="1" applyAlignment="1">
      <alignment horizontal="center" vertical="center"/>
    </xf>
    <xf numFmtId="166" fontId="5" fillId="0" borderId="37" xfId="0" applyNumberFormat="1" applyFont="1" applyBorder="1" applyAlignment="1">
      <alignment horizontal="center" vertical="center"/>
    </xf>
    <xf numFmtId="0" fontId="23" fillId="0" borderId="0" xfId="0" applyFont="1" applyAlignment="1">
      <alignment/>
    </xf>
    <xf numFmtId="166" fontId="4" fillId="0" borderId="38" xfId="0" applyNumberFormat="1" applyFont="1" applyBorder="1" applyAlignment="1">
      <alignment horizontal="center" vertical="center"/>
    </xf>
    <xf numFmtId="0" fontId="4" fillId="0" borderId="36" xfId="0" applyFont="1" applyBorder="1" applyAlignment="1">
      <alignment/>
    </xf>
    <xf numFmtId="0" fontId="4" fillId="34" borderId="31" xfId="0" applyFont="1" applyFill="1" applyBorder="1" applyAlignment="1">
      <alignment horizontal="left" vertical="center" wrapText="1"/>
    </xf>
    <xf numFmtId="0" fontId="16" fillId="0" borderId="31" xfId="44" applyFont="1" applyBorder="1" applyAlignment="1">
      <alignment horizontal="justify" vertical="center" wrapText="1"/>
      <protection/>
    </xf>
    <xf numFmtId="0" fontId="4" fillId="34" borderId="0" xfId="0" applyFont="1" applyFill="1" applyAlignment="1">
      <alignment/>
    </xf>
    <xf numFmtId="0" fontId="5" fillId="34" borderId="31" xfId="0" applyFont="1" applyFill="1" applyBorder="1" applyAlignment="1">
      <alignment horizontal="center" vertical="center"/>
    </xf>
    <xf numFmtId="0" fontId="4" fillId="34" borderId="31"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16" xfId="0" applyFont="1" applyFill="1" applyBorder="1" applyAlignment="1">
      <alignment horizontal="center" vertical="center"/>
    </xf>
    <xf numFmtId="0" fontId="5" fillId="34" borderId="16" xfId="0" applyFont="1" applyFill="1" applyBorder="1" applyAlignment="1">
      <alignment horizontal="center" vertical="center"/>
    </xf>
    <xf numFmtId="0" fontId="5" fillId="34" borderId="39" xfId="0" applyFont="1" applyFill="1" applyBorder="1" applyAlignment="1">
      <alignment horizontal="center" vertical="center"/>
    </xf>
    <xf numFmtId="0" fontId="4" fillId="34" borderId="0" xfId="0" applyFont="1" applyFill="1" applyBorder="1" applyAlignment="1">
      <alignment/>
    </xf>
    <xf numFmtId="0" fontId="23" fillId="34" borderId="0" xfId="0" applyFont="1" applyFill="1" applyAlignment="1">
      <alignment/>
    </xf>
    <xf numFmtId="167" fontId="5" fillId="0" borderId="31" xfId="0" applyNumberFormat="1" applyFont="1" applyBorder="1" applyAlignment="1">
      <alignment horizontal="center" vertical="center"/>
    </xf>
    <xf numFmtId="175" fontId="22" fillId="0" borderId="31" xfId="0" applyNumberFormat="1" applyFont="1" applyBorder="1" applyAlignment="1">
      <alignment horizontal="center" vertical="center"/>
    </xf>
    <xf numFmtId="175" fontId="6" fillId="0" borderId="37" xfId="0" applyNumberFormat="1" applyFont="1" applyBorder="1" applyAlignment="1">
      <alignment horizontal="center" vertical="center"/>
    </xf>
    <xf numFmtId="175" fontId="7" fillId="0" borderId="0" xfId="0" applyNumberFormat="1" applyFont="1" applyBorder="1" applyAlignment="1">
      <alignment horizontal="center" vertical="center"/>
    </xf>
    <xf numFmtId="175" fontId="7" fillId="0" borderId="0" xfId="0" applyNumberFormat="1" applyFont="1" applyAlignment="1">
      <alignment horizontal="center" vertical="center"/>
    </xf>
    <xf numFmtId="175" fontId="22" fillId="0" borderId="0" xfId="0" applyNumberFormat="1" applyFont="1" applyAlignment="1">
      <alignment horizontal="center" vertical="center"/>
    </xf>
    <xf numFmtId="175" fontId="5" fillId="0" borderId="31" xfId="0" applyNumberFormat="1" applyFont="1" applyBorder="1" applyAlignment="1">
      <alignment horizontal="center" vertical="center" wrapText="1"/>
    </xf>
    <xf numFmtId="0" fontId="5" fillId="0" borderId="40" xfId="0" applyFont="1" applyBorder="1" applyAlignment="1">
      <alignment horizontal="center" vertical="center"/>
    </xf>
    <xf numFmtId="49" fontId="5" fillId="0" borderId="41" xfId="0" applyNumberFormat="1" applyFont="1" applyBorder="1" applyAlignment="1">
      <alignment horizontal="center" vertical="center" wrapText="1"/>
    </xf>
    <xf numFmtId="0" fontId="5" fillId="0" borderId="41" xfId="0" applyFont="1" applyBorder="1" applyAlignment="1">
      <alignment horizontal="center" vertical="center" wrapText="1"/>
    </xf>
    <xf numFmtId="4" fontId="5" fillId="0" borderId="41" xfId="0" applyNumberFormat="1" applyFont="1" applyBorder="1" applyAlignment="1">
      <alignment horizontal="center" vertical="center" wrapText="1"/>
    </xf>
    <xf numFmtId="4" fontId="5" fillId="0" borderId="42" xfId="0" applyNumberFormat="1" applyFont="1" applyFill="1" applyBorder="1" applyAlignment="1">
      <alignment horizontal="center" vertical="center" wrapText="1"/>
    </xf>
    <xf numFmtId="0" fontId="5" fillId="0" borderId="43" xfId="0" applyFont="1" applyBorder="1" applyAlignment="1">
      <alignment horizontal="center" vertical="center" wrapText="1"/>
    </xf>
    <xf numFmtId="167" fontId="4" fillId="0" borderId="44" xfId="0" applyNumberFormat="1" applyFont="1" applyBorder="1" applyAlignment="1">
      <alignment horizontal="center" vertical="center"/>
    </xf>
    <xf numFmtId="167" fontId="4" fillId="0" borderId="45" xfId="0" applyNumberFormat="1" applyFont="1" applyBorder="1" applyAlignment="1">
      <alignment horizontal="center" vertical="center"/>
    </xf>
    <xf numFmtId="167" fontId="5" fillId="0" borderId="45" xfId="0" applyNumberFormat="1" applyFont="1" applyBorder="1" applyAlignment="1">
      <alignment horizontal="center" vertical="center"/>
    </xf>
    <xf numFmtId="0" fontId="5" fillId="0" borderId="31" xfId="0" applyFont="1" applyBorder="1" applyAlignment="1">
      <alignment horizontal="center" vertical="center"/>
    </xf>
    <xf numFmtId="49" fontId="4" fillId="0" borderId="31" xfId="0" applyNumberFormat="1" applyFont="1" applyBorder="1" applyAlignment="1">
      <alignment horizontal="left" vertical="center" wrapText="1"/>
    </xf>
    <xf numFmtId="175" fontId="4" fillId="0" borderId="31" xfId="0" applyNumberFormat="1" applyFont="1" applyBorder="1" applyAlignment="1">
      <alignment horizontal="center" vertical="center" wrapText="1"/>
    </xf>
    <xf numFmtId="175" fontId="4" fillId="0" borderId="31" xfId="0" applyNumberFormat="1" applyFont="1" applyFill="1" applyBorder="1" applyAlignment="1">
      <alignment horizontal="center" vertical="center" wrapText="1"/>
    </xf>
    <xf numFmtId="0" fontId="4" fillId="0" borderId="20" xfId="44" applyFont="1" applyBorder="1" applyAlignment="1">
      <alignment horizontal="center" vertical="center" wrapText="1"/>
      <protection/>
    </xf>
    <xf numFmtId="0" fontId="4" fillId="0" borderId="30" xfId="44" applyFont="1" applyBorder="1" applyAlignment="1">
      <alignment horizontal="center" vertical="center" wrapText="1"/>
      <protection/>
    </xf>
    <xf numFmtId="0" fontId="4" fillId="0" borderId="31" xfId="44" applyFont="1" applyBorder="1" applyAlignment="1">
      <alignment horizontal="center" vertical="center" wrapText="1"/>
      <protection/>
    </xf>
    <xf numFmtId="0" fontId="4" fillId="0" borderId="33" xfId="0" applyFont="1" applyBorder="1" applyAlignment="1">
      <alignment/>
    </xf>
    <xf numFmtId="166" fontId="5" fillId="0" borderId="46" xfId="0" applyNumberFormat="1" applyFont="1" applyBorder="1" applyAlignment="1">
      <alignment horizontal="center"/>
    </xf>
    <xf numFmtId="0" fontId="24" fillId="0" borderId="0" xfId="55" applyFont="1" applyAlignment="1">
      <alignment vertical="center"/>
      <protection/>
    </xf>
    <xf numFmtId="0" fontId="9" fillId="0" borderId="0" xfId="55" applyFont="1" applyAlignment="1">
      <alignment vertical="center"/>
      <protection/>
    </xf>
    <xf numFmtId="0" fontId="9" fillId="0" borderId="0" xfId="55" applyFont="1">
      <alignment/>
      <protection/>
    </xf>
    <xf numFmtId="2" fontId="5" fillId="0" borderId="0" xfId="55" applyNumberFormat="1" applyFont="1" applyAlignment="1">
      <alignment horizontal="center"/>
      <protection/>
    </xf>
    <xf numFmtId="0" fontId="25" fillId="0" borderId="0" xfId="55" applyFont="1" applyAlignment="1">
      <alignment horizontal="left"/>
      <protection/>
    </xf>
    <xf numFmtId="0" fontId="26" fillId="0" borderId="0" xfId="55" applyFont="1" applyAlignment="1">
      <alignment horizontal="left"/>
      <protection/>
    </xf>
    <xf numFmtId="2" fontId="27" fillId="0" borderId="0" xfId="55" applyNumberFormat="1" applyFont="1" applyAlignment="1">
      <alignment horizontal="left"/>
      <protection/>
    </xf>
    <xf numFmtId="4" fontId="5" fillId="0" borderId="43" xfId="0" applyNumberFormat="1" applyFont="1" applyFill="1" applyBorder="1" applyAlignment="1">
      <alignment horizontal="center" vertical="center" wrapText="1"/>
    </xf>
    <xf numFmtId="0" fontId="28" fillId="0" borderId="31" xfId="44" applyNumberFormat="1" applyFont="1" applyFill="1" applyBorder="1" applyAlignment="1" applyProtection="1">
      <alignment horizontal="center" vertical="center"/>
      <protection/>
    </xf>
    <xf numFmtId="175" fontId="28" fillId="0" borderId="31" xfId="44" applyNumberFormat="1" applyFont="1" applyFill="1" applyBorder="1" applyAlignment="1" applyProtection="1">
      <alignment horizontal="center" vertical="center" wrapText="1"/>
      <protection/>
    </xf>
    <xf numFmtId="0" fontId="0" fillId="0" borderId="31" xfId="0" applyBorder="1" applyAlignment="1">
      <alignment horizontal="center" vertical="center"/>
    </xf>
    <xf numFmtId="0" fontId="22" fillId="0" borderId="31" xfId="0" applyFont="1" applyBorder="1" applyAlignment="1">
      <alignment horizontal="center" vertical="center"/>
    </xf>
    <xf numFmtId="1" fontId="4" fillId="0" borderId="31" xfId="0" applyNumberFormat="1" applyFont="1" applyBorder="1" applyAlignment="1">
      <alignment horizontal="center" vertical="center" wrapText="1"/>
    </xf>
    <xf numFmtId="0" fontId="7" fillId="33" borderId="11" xfId="0" applyFont="1" applyFill="1" applyBorder="1" applyAlignment="1">
      <alignment horizontal="center" vertical="center"/>
    </xf>
    <xf numFmtId="0" fontId="7" fillId="0" borderId="11" xfId="0" applyFont="1" applyBorder="1" applyAlignment="1">
      <alignment horizontal="center" vertical="center"/>
    </xf>
    <xf numFmtId="167" fontId="6" fillId="0" borderId="11" xfId="0" applyNumberFormat="1" applyFont="1" applyBorder="1" applyAlignment="1">
      <alignment horizontal="center" vertical="center"/>
    </xf>
    <xf numFmtId="0" fontId="7" fillId="0" borderId="0" xfId="0" applyFont="1" applyBorder="1" applyAlignment="1">
      <alignment/>
    </xf>
    <xf numFmtId="0" fontId="7" fillId="33" borderId="0" xfId="0" applyFont="1" applyFill="1" applyAlignment="1">
      <alignment/>
    </xf>
    <xf numFmtId="0" fontId="7" fillId="0" borderId="0" xfId="0" applyFont="1" applyAlignment="1">
      <alignment/>
    </xf>
    <xf numFmtId="0" fontId="4" fillId="0" borderId="31" xfId="0" applyFont="1" applyBorder="1" applyAlignment="1">
      <alignment wrapText="1"/>
    </xf>
    <xf numFmtId="0" fontId="4" fillId="0" borderId="14" xfId="0" applyNumberFormat="1" applyFont="1" applyBorder="1" applyAlignment="1">
      <alignment horizontal="center" vertical="center"/>
    </xf>
    <xf numFmtId="0" fontId="13" fillId="0" borderId="27" xfId="54" applyFont="1" applyBorder="1" applyAlignment="1">
      <alignment horizontal="center" vertical="center" wrapText="1"/>
      <protection/>
    </xf>
    <xf numFmtId="0" fontId="15" fillId="0" borderId="18" xfId="0" applyFont="1" applyBorder="1" applyAlignment="1">
      <alignment horizontal="center" vertical="center" wrapText="1"/>
    </xf>
    <xf numFmtId="0" fontId="4" fillId="0" borderId="14" xfId="0" applyFont="1" applyBorder="1" applyAlignment="1">
      <alignment horizontal="center"/>
    </xf>
    <xf numFmtId="0" fontId="13" fillId="0" borderId="31" xfId="54" applyFont="1" applyBorder="1" applyAlignment="1">
      <alignment horizontal="center" vertical="center" wrapText="1"/>
      <protection/>
    </xf>
    <xf numFmtId="0" fontId="31" fillId="0" borderId="47" xfId="0" applyFont="1" applyBorder="1" applyAlignment="1">
      <alignment horizontal="justify" vertical="center" wrapText="1"/>
    </xf>
    <xf numFmtId="0" fontId="21" fillId="0" borderId="47" xfId="0" applyFont="1" applyBorder="1" applyAlignment="1">
      <alignment horizontal="justify" vertical="center" wrapText="1"/>
    </xf>
    <xf numFmtId="167" fontId="4" fillId="0" borderId="48" xfId="0" applyNumberFormat="1" applyFont="1" applyBorder="1" applyAlignment="1">
      <alignment horizontal="center" vertical="center"/>
    </xf>
    <xf numFmtId="0" fontId="79" fillId="0" borderId="47" xfId="0" applyFont="1" applyBorder="1" applyAlignment="1">
      <alignment vertical="center" wrapText="1"/>
    </xf>
    <xf numFmtId="0" fontId="79" fillId="0" borderId="49" xfId="0" applyFont="1" applyBorder="1" applyAlignment="1">
      <alignment horizontal="justify" vertical="center" wrapText="1"/>
    </xf>
    <xf numFmtId="0" fontId="4" fillId="0" borderId="14" xfId="0" applyFont="1" applyBorder="1" applyAlignment="1">
      <alignment/>
    </xf>
    <xf numFmtId="0" fontId="4" fillId="0" borderId="33" xfId="0" applyFont="1" applyBorder="1" applyAlignment="1">
      <alignment horizontal="center" vertical="center"/>
    </xf>
    <xf numFmtId="167" fontId="5" fillId="0" borderId="33" xfId="0" applyNumberFormat="1" applyFont="1" applyBorder="1" applyAlignment="1">
      <alignment horizontal="center" vertical="center"/>
    </xf>
    <xf numFmtId="167" fontId="5" fillId="0" borderId="34" xfId="0" applyNumberFormat="1" applyFont="1" applyBorder="1" applyAlignment="1">
      <alignment horizontal="center" vertical="center"/>
    </xf>
    <xf numFmtId="0" fontId="79" fillId="0" borderId="31" xfId="0" applyFont="1" applyBorder="1" applyAlignment="1">
      <alignment horizontal="justify" vertical="center" wrapText="1"/>
    </xf>
    <xf numFmtId="0" fontId="21" fillId="0" borderId="31" xfId="44" applyNumberFormat="1" applyFont="1" applyFill="1" applyBorder="1" applyAlignment="1" applyProtection="1">
      <alignment horizontal="center" vertical="center"/>
      <protection/>
    </xf>
    <xf numFmtId="175" fontId="21" fillId="0" borderId="31" xfId="44" applyNumberFormat="1" applyFont="1" applyFill="1" applyBorder="1" applyAlignment="1" applyProtection="1">
      <alignment horizontal="center" vertical="center"/>
      <protection/>
    </xf>
    <xf numFmtId="0" fontId="21" fillId="0" borderId="31" xfId="44" applyNumberFormat="1" applyFont="1" applyFill="1" applyBorder="1" applyAlignment="1" applyProtection="1">
      <alignment horizontal="left" vertical="top" wrapText="1"/>
      <protection/>
    </xf>
    <xf numFmtId="166" fontId="4" fillId="0" borderId="13" xfId="0" applyNumberFormat="1" applyFont="1" applyBorder="1" applyAlignment="1">
      <alignment/>
    </xf>
    <xf numFmtId="169" fontId="9" fillId="0" borderId="31" xfId="44" applyNumberFormat="1" applyFont="1" applyBorder="1" applyAlignment="1">
      <alignment horizontal="center" vertical="center"/>
      <protection/>
    </xf>
    <xf numFmtId="167" fontId="9" fillId="0" borderId="31" xfId="44" applyNumberFormat="1" applyFont="1" applyBorder="1" applyAlignment="1">
      <alignment horizontal="center" vertical="center"/>
      <protection/>
    </xf>
    <xf numFmtId="0" fontId="9" fillId="0" borderId="31" xfId="44" applyFont="1" applyBorder="1" applyAlignment="1">
      <alignment horizontal="left" vertical="center" wrapText="1"/>
      <protection/>
    </xf>
    <xf numFmtId="0" fontId="9" fillId="0" borderId="17" xfId="44" applyFont="1" applyBorder="1" applyAlignment="1">
      <alignment horizontal="left" vertical="center" wrapText="1"/>
      <protection/>
    </xf>
    <xf numFmtId="0" fontId="2" fillId="0" borderId="0" xfId="44" applyFont="1" applyBorder="1">
      <alignment/>
      <protection/>
    </xf>
    <xf numFmtId="0" fontId="2" fillId="0" borderId="0" xfId="44">
      <alignment/>
      <protection/>
    </xf>
    <xf numFmtId="169" fontId="14" fillId="0" borderId="31" xfId="44" applyNumberFormat="1" applyFont="1" applyBorder="1" applyAlignment="1">
      <alignment horizontal="center" vertical="center" wrapText="1"/>
      <protection/>
    </xf>
    <xf numFmtId="167" fontId="9" fillId="0" borderId="33" xfId="44" applyNumberFormat="1" applyFont="1" applyBorder="1" applyAlignment="1">
      <alignment horizontal="center" vertical="center"/>
      <protection/>
    </xf>
    <xf numFmtId="167" fontId="14" fillId="0" borderId="34" xfId="44" applyNumberFormat="1" applyFont="1" applyBorder="1" applyAlignment="1">
      <alignment horizontal="center" vertical="center"/>
      <protection/>
    </xf>
    <xf numFmtId="0" fontId="5" fillId="33" borderId="31" xfId="0" applyFont="1" applyFill="1" applyBorder="1" applyAlignment="1" applyProtection="1">
      <alignment horizontal="center" vertical="center" wrapText="1"/>
      <protection/>
    </xf>
    <xf numFmtId="0" fontId="5" fillId="33" borderId="31" xfId="0" applyFont="1" applyFill="1" applyBorder="1" applyAlignment="1" applyProtection="1">
      <alignment horizontal="left" vertical="center" wrapText="1"/>
      <protection/>
    </xf>
    <xf numFmtId="9" fontId="14" fillId="0" borderId="31" xfId="44" applyNumberFormat="1" applyFont="1" applyBorder="1" applyAlignment="1">
      <alignment horizontal="center" vertical="center" wrapText="1"/>
      <protection/>
    </xf>
    <xf numFmtId="166" fontId="14" fillId="0" borderId="31" xfId="44" applyNumberFormat="1" applyFont="1" applyFill="1" applyBorder="1" applyAlignment="1">
      <alignment horizontal="center" vertical="center" wrapText="1"/>
      <protection/>
    </xf>
    <xf numFmtId="0" fontId="9" fillId="0" borderId="31" xfId="44" applyFont="1" applyBorder="1" applyAlignment="1">
      <alignment horizontal="center" vertical="center"/>
      <protection/>
    </xf>
    <xf numFmtId="2" fontId="4" fillId="0" borderId="31" xfId="44" applyNumberFormat="1" applyFont="1" applyBorder="1" applyAlignment="1">
      <alignment horizontal="left" vertical="center" wrapText="1" shrinkToFit="1"/>
      <protection/>
    </xf>
    <xf numFmtId="0" fontId="9" fillId="0" borderId="0" xfId="44" applyFont="1" applyBorder="1" applyAlignment="1">
      <alignment horizontal="center" vertical="center"/>
      <protection/>
    </xf>
    <xf numFmtId="0" fontId="0" fillId="0" borderId="0" xfId="0" applyBorder="1" applyAlignment="1">
      <alignment/>
    </xf>
    <xf numFmtId="2" fontId="4" fillId="0" borderId="13" xfId="0" applyNumberFormat="1" applyFont="1" applyBorder="1" applyAlignment="1">
      <alignment horizontal="left" vertical="top" wrapText="1"/>
    </xf>
    <xf numFmtId="2" fontId="4" fillId="0" borderId="31" xfId="0" applyNumberFormat="1" applyFont="1" applyBorder="1" applyAlignment="1">
      <alignment horizontal="left" vertical="center" wrapText="1"/>
    </xf>
    <xf numFmtId="0" fontId="13" fillId="0" borderId="14" xfId="0" applyFont="1" applyBorder="1" applyAlignment="1">
      <alignment horizontal="center" vertical="center" wrapText="1"/>
    </xf>
    <xf numFmtId="0" fontId="15" fillId="33" borderId="31" xfId="0" applyFont="1" applyFill="1" applyBorder="1" applyAlignment="1">
      <alignment vertical="center" wrapText="1"/>
    </xf>
    <xf numFmtId="0" fontId="15" fillId="33" borderId="31" xfId="0" applyFont="1" applyFill="1" applyBorder="1" applyAlignment="1">
      <alignment horizontal="center" vertical="center"/>
    </xf>
    <xf numFmtId="0" fontId="19" fillId="33" borderId="31" xfId="0" applyFont="1" applyFill="1" applyBorder="1" applyAlignment="1">
      <alignment horizontal="center" vertical="center"/>
    </xf>
    <xf numFmtId="166" fontId="4" fillId="0" borderId="31" xfId="0" applyNumberFormat="1" applyFont="1" applyBorder="1" applyAlignment="1">
      <alignment horizontal="center" vertical="center" wrapText="1"/>
    </xf>
    <xf numFmtId="0" fontId="13" fillId="0" borderId="31" xfId="0" applyFont="1" applyFill="1" applyBorder="1" applyAlignment="1">
      <alignment horizontal="left" vertical="center" wrapText="1"/>
    </xf>
    <xf numFmtId="0" fontId="13" fillId="0" borderId="31" xfId="0" applyFont="1" applyFill="1" applyBorder="1" applyAlignment="1">
      <alignment horizontal="center" vertical="center" wrapText="1"/>
    </xf>
    <xf numFmtId="0" fontId="15" fillId="0" borderId="31"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15" fillId="33" borderId="31" xfId="56" applyFont="1" applyFill="1" applyBorder="1" applyAlignment="1">
      <alignment horizontal="center" vertical="center" wrapText="1"/>
      <protection/>
    </xf>
    <xf numFmtId="0" fontId="0" fillId="33" borderId="31" xfId="56" applyFont="1" applyFill="1" applyBorder="1" applyAlignment="1">
      <alignment horizontal="center" vertical="center" wrapText="1"/>
      <protection/>
    </xf>
    <xf numFmtId="3" fontId="15" fillId="33" borderId="31" xfId="0" applyNumberFormat="1" applyFont="1" applyFill="1" applyBorder="1" applyAlignment="1">
      <alignment horizontal="center" vertical="center"/>
    </xf>
    <xf numFmtId="0" fontId="13" fillId="33" borderId="31" xfId="0" applyFont="1" applyFill="1" applyBorder="1" applyAlignment="1">
      <alignment vertical="center" wrapText="1"/>
    </xf>
    <xf numFmtId="0" fontId="13" fillId="33" borderId="31" xfId="56" applyFont="1" applyFill="1" applyBorder="1" applyAlignment="1">
      <alignment horizontal="center" vertical="center" wrapText="1"/>
      <protection/>
    </xf>
    <xf numFmtId="166" fontId="5" fillId="0" borderId="31" xfId="0" applyNumberFormat="1" applyFont="1" applyBorder="1" applyAlignment="1">
      <alignment/>
    </xf>
    <xf numFmtId="0" fontId="30" fillId="0" borderId="31" xfId="0" applyFont="1" applyBorder="1" applyAlignment="1">
      <alignment horizontal="center" vertical="center"/>
    </xf>
    <xf numFmtId="0" fontId="29" fillId="0" borderId="31" xfId="0" applyFont="1" applyBorder="1" applyAlignment="1">
      <alignment horizontal="center" vertical="center"/>
    </xf>
    <xf numFmtId="9" fontId="5" fillId="0" borderId="0" xfId="0" applyNumberFormat="1" applyFont="1" applyBorder="1" applyAlignment="1">
      <alignment/>
    </xf>
    <xf numFmtId="9" fontId="5" fillId="0" borderId="11" xfId="0" applyNumberFormat="1" applyFont="1" applyBorder="1" applyAlignment="1">
      <alignment horizontal="center" vertical="center" wrapText="1"/>
    </xf>
    <xf numFmtId="9" fontId="4" fillId="0" borderId="13" xfId="0" applyNumberFormat="1" applyFont="1" applyBorder="1" applyAlignment="1">
      <alignment horizontal="center" vertical="center"/>
    </xf>
    <xf numFmtId="9" fontId="4" fillId="0" borderId="0" xfId="0" applyNumberFormat="1" applyFont="1" applyAlignment="1">
      <alignment/>
    </xf>
    <xf numFmtId="9" fontId="7" fillId="0" borderId="11" xfId="0" applyNumberFormat="1" applyFont="1" applyBorder="1" applyAlignment="1">
      <alignment horizontal="center" vertical="center"/>
    </xf>
    <xf numFmtId="9" fontId="7" fillId="0" borderId="0" xfId="0" applyNumberFormat="1" applyFont="1" applyAlignment="1">
      <alignment/>
    </xf>
    <xf numFmtId="0" fontId="29" fillId="0" borderId="50" xfId="0" applyFont="1" applyBorder="1" applyAlignment="1">
      <alignment horizontal="center" vertical="center"/>
    </xf>
    <xf numFmtId="0" fontId="30" fillId="0" borderId="36" xfId="0" applyFont="1" applyBorder="1" applyAlignment="1">
      <alignment horizontal="center" vertical="center"/>
    </xf>
    <xf numFmtId="0" fontId="7" fillId="0" borderId="26" xfId="0" applyFont="1" applyBorder="1" applyAlignment="1">
      <alignment horizontal="center" vertical="center" wrapText="1"/>
    </xf>
    <xf numFmtId="9" fontId="4" fillId="0" borderId="31" xfId="0" applyNumberFormat="1" applyFont="1" applyBorder="1" applyAlignment="1">
      <alignment horizontal="center" vertical="center"/>
    </xf>
    <xf numFmtId="4" fontId="5" fillId="0" borderId="41" xfId="0" applyNumberFormat="1" applyFont="1" applyFill="1" applyBorder="1" applyAlignment="1">
      <alignment horizontal="center" vertical="center" wrapText="1"/>
    </xf>
    <xf numFmtId="166" fontId="5" fillId="0" borderId="23" xfId="0" applyNumberFormat="1" applyFont="1" applyBorder="1" applyAlignment="1">
      <alignment horizontal="center" vertical="center"/>
    </xf>
    <xf numFmtId="0" fontId="18" fillId="0" borderId="31" xfId="0" applyFont="1" applyBorder="1" applyAlignment="1">
      <alignment horizontal="center" vertical="center"/>
    </xf>
    <xf numFmtId="166" fontId="5" fillId="0" borderId="31" xfId="0" applyNumberFormat="1" applyFont="1" applyBorder="1" applyAlignment="1">
      <alignment horizontal="center" vertical="center"/>
    </xf>
    <xf numFmtId="0" fontId="5" fillId="0" borderId="0" xfId="0" applyFont="1" applyBorder="1" applyAlignment="1">
      <alignment horizontal="left"/>
    </xf>
    <xf numFmtId="0" fontId="15" fillId="0" borderId="31" xfId="0" applyFont="1" applyBorder="1" applyAlignment="1">
      <alignment/>
    </xf>
    <xf numFmtId="175" fontId="32" fillId="0" borderId="31" xfId="0" applyNumberFormat="1" applyFont="1" applyBorder="1" applyAlignment="1">
      <alignment horizontal="center" vertical="center"/>
    </xf>
    <xf numFmtId="166" fontId="15" fillId="0" borderId="31" xfId="0" applyNumberFormat="1" applyFont="1" applyBorder="1" applyAlignment="1">
      <alignment horizontal="center" vertical="center"/>
    </xf>
    <xf numFmtId="166" fontId="4" fillId="0" borderId="0" xfId="0" applyNumberFormat="1" applyFont="1" applyBorder="1" applyAlignment="1">
      <alignment vertical="center"/>
    </xf>
    <xf numFmtId="166" fontId="10" fillId="0" borderId="0" xfId="0" applyNumberFormat="1" applyFont="1" applyBorder="1" applyAlignment="1">
      <alignment vertical="center"/>
    </xf>
    <xf numFmtId="166" fontId="5" fillId="0" borderId="0" xfId="0" applyNumberFormat="1" applyFont="1" applyBorder="1" applyAlignment="1">
      <alignment horizontal="center"/>
    </xf>
    <xf numFmtId="0" fontId="5" fillId="0" borderId="35" xfId="0" applyFont="1" applyBorder="1" applyAlignment="1">
      <alignment horizontal="center" vertical="center"/>
    </xf>
    <xf numFmtId="0" fontId="4" fillId="0" borderId="17" xfId="0" applyFont="1" applyBorder="1" applyAlignment="1">
      <alignment horizontal="center" vertical="center"/>
    </xf>
    <xf numFmtId="0" fontId="4" fillId="33" borderId="31" xfId="0" applyFont="1" applyFill="1" applyBorder="1" applyAlignment="1">
      <alignment horizontal="center" vertical="center" wrapText="1"/>
    </xf>
    <xf numFmtId="0" fontId="8" fillId="0" borderId="20" xfId="44" applyFont="1" applyFill="1" applyBorder="1" applyAlignment="1">
      <alignment horizontal="center" vertical="center" wrapText="1"/>
      <protection/>
    </xf>
    <xf numFmtId="0" fontId="8" fillId="0" borderId="30" xfId="44" applyFont="1" applyFill="1" applyBorder="1" applyAlignment="1">
      <alignment horizontal="center" vertical="center" wrapText="1"/>
      <protection/>
    </xf>
    <xf numFmtId="0" fontId="9" fillId="0" borderId="15" xfId="44" applyFont="1" applyFill="1" applyBorder="1" applyAlignment="1">
      <alignment horizontal="center" vertical="center" wrapText="1"/>
      <protection/>
    </xf>
    <xf numFmtId="0" fontId="9" fillId="0" borderId="16" xfId="44" applyFont="1" applyFill="1" applyBorder="1" applyAlignment="1">
      <alignment horizontal="center" vertical="center" wrapText="1"/>
      <protection/>
    </xf>
    <xf numFmtId="0" fontId="4" fillId="0" borderId="20" xfId="0" applyFont="1" applyFill="1" applyBorder="1" applyAlignment="1">
      <alignment horizontal="center" vertical="center"/>
    </xf>
    <xf numFmtId="0" fontId="4" fillId="0" borderId="15" xfId="44" applyFont="1" applyFill="1" applyBorder="1" applyAlignment="1">
      <alignment horizontal="center" vertical="center" wrapText="1"/>
      <protection/>
    </xf>
    <xf numFmtId="0" fontId="4" fillId="0" borderId="16" xfId="44" applyFont="1" applyFill="1" applyBorder="1" applyAlignment="1">
      <alignment horizontal="center" vertical="center" wrapText="1"/>
      <protection/>
    </xf>
    <xf numFmtId="0" fontId="4" fillId="0" borderId="13" xfId="0" applyNumberFormat="1" applyFont="1" applyBorder="1" applyAlignment="1">
      <alignment horizontal="left" vertical="center"/>
    </xf>
    <xf numFmtId="166" fontId="12" fillId="0" borderId="0" xfId="0" applyNumberFormat="1" applyFont="1" applyAlignment="1">
      <alignment horizontal="center" vertical="center" wrapText="1"/>
    </xf>
    <xf numFmtId="0" fontId="11" fillId="0" borderId="15" xfId="0" applyFont="1" applyBorder="1" applyAlignment="1">
      <alignment horizontal="center" vertical="center"/>
    </xf>
    <xf numFmtId="0" fontId="11" fillId="0" borderId="15" xfId="0" applyFont="1" applyBorder="1" applyAlignment="1">
      <alignment horizontal="center" vertical="center" wrapText="1"/>
    </xf>
    <xf numFmtId="166" fontId="11" fillId="0" borderId="15" xfId="0" applyNumberFormat="1" applyFont="1" applyBorder="1" applyAlignment="1">
      <alignment horizontal="center" vertical="center" wrapText="1"/>
    </xf>
    <xf numFmtId="0" fontId="12" fillId="0" borderId="15" xfId="0" applyFont="1" applyBorder="1" applyAlignment="1">
      <alignment horizontal="center" vertical="center"/>
    </xf>
    <xf numFmtId="0" fontId="7" fillId="0" borderId="15" xfId="0" applyFont="1" applyBorder="1" applyAlignment="1">
      <alignment horizontal="left" vertical="center" wrapText="1"/>
    </xf>
    <xf numFmtId="0" fontId="12" fillId="0" borderId="15" xfId="0" applyFont="1" applyBorder="1" applyAlignment="1">
      <alignment horizontal="center" vertical="center" wrapText="1"/>
    </xf>
    <xf numFmtId="166" fontId="12" fillId="0" borderId="15" xfId="0" applyNumberFormat="1" applyFont="1" applyBorder="1" applyAlignment="1">
      <alignment horizontal="center" vertical="center" wrapText="1"/>
    </xf>
    <xf numFmtId="0" fontId="12" fillId="0" borderId="15" xfId="0" applyFont="1" applyBorder="1" applyAlignment="1">
      <alignment/>
    </xf>
    <xf numFmtId="166" fontId="11" fillId="33" borderId="15" xfId="0" applyNumberFormat="1" applyFont="1" applyFill="1" applyBorder="1" applyAlignment="1">
      <alignment horizontal="center" vertical="center" wrapText="1"/>
    </xf>
    <xf numFmtId="166" fontId="12" fillId="0" borderId="0" xfId="0" applyNumberFormat="1" applyFont="1" applyAlignment="1">
      <alignment/>
    </xf>
    <xf numFmtId="166" fontId="12" fillId="0" borderId="0" xfId="0" applyNumberFormat="1" applyFont="1" applyAlignment="1">
      <alignment/>
    </xf>
    <xf numFmtId="0" fontId="12" fillId="0" borderId="0" xfId="0" applyFont="1" applyAlignment="1">
      <alignment horizontal="left" vertical="center"/>
    </xf>
    <xf numFmtId="1" fontId="12" fillId="0" borderId="0" xfId="0" applyNumberFormat="1" applyFont="1" applyAlignment="1">
      <alignment horizontal="center" vertical="center"/>
    </xf>
    <xf numFmtId="0" fontId="12" fillId="0" borderId="0" xfId="0" applyFont="1" applyAlignment="1">
      <alignment horizontal="center" vertical="center"/>
    </xf>
    <xf numFmtId="166" fontId="0" fillId="0" borderId="0" xfId="0" applyNumberFormat="1" applyAlignment="1">
      <alignment/>
    </xf>
    <xf numFmtId="166" fontId="0" fillId="0" borderId="0" xfId="0" applyNumberFormat="1" applyAlignment="1">
      <alignment horizontal="center" vertical="center" wrapText="1"/>
    </xf>
    <xf numFmtId="0" fontId="4" fillId="0" borderId="0" xfId="0" applyFont="1" applyAlignment="1">
      <alignment/>
    </xf>
    <xf numFmtId="0" fontId="4" fillId="33" borderId="0" xfId="0" applyFont="1" applyFill="1" applyAlignment="1">
      <alignment/>
    </xf>
    <xf numFmtId="0" fontId="4" fillId="0" borderId="0" xfId="0" applyFont="1" applyAlignment="1">
      <alignment vertical="center"/>
    </xf>
    <xf numFmtId="49" fontId="4" fillId="34" borderId="15" xfId="0" applyNumberFormat="1" applyFont="1" applyFill="1" applyBorder="1" applyAlignment="1">
      <alignment horizontal="left" vertical="center" wrapText="1"/>
    </xf>
    <xf numFmtId="49" fontId="4" fillId="34" borderId="20" xfId="0" applyNumberFormat="1" applyFont="1" applyFill="1" applyBorder="1" applyAlignment="1">
      <alignment horizontal="left" vertical="center" wrapText="1"/>
    </xf>
    <xf numFmtId="49" fontId="4" fillId="34" borderId="16" xfId="0" applyNumberFormat="1" applyFont="1" applyFill="1" applyBorder="1" applyAlignment="1">
      <alignment horizontal="left" vertical="center" wrapText="1"/>
    </xf>
    <xf numFmtId="0" fontId="4" fillId="34" borderId="15" xfId="0" applyFont="1" applyFill="1" applyBorder="1" applyAlignment="1">
      <alignment wrapText="1"/>
    </xf>
    <xf numFmtId="0" fontId="4" fillId="34" borderId="13" xfId="0" applyFont="1" applyFill="1" applyBorder="1" applyAlignment="1">
      <alignment horizontal="left" vertical="center" wrapText="1"/>
    </xf>
    <xf numFmtId="0" fontId="4" fillId="34" borderId="15" xfId="0" applyFont="1" applyFill="1" applyBorder="1" applyAlignment="1">
      <alignment horizontal="left" vertical="center" wrapText="1"/>
    </xf>
    <xf numFmtId="49" fontId="5" fillId="34" borderId="11" xfId="0" applyNumberFormat="1" applyFont="1" applyFill="1" applyBorder="1" applyAlignment="1">
      <alignment horizontal="center" vertical="center" wrapText="1"/>
    </xf>
    <xf numFmtId="49" fontId="4" fillId="34" borderId="15" xfId="0" applyNumberFormat="1" applyFont="1" applyFill="1" applyBorder="1" applyAlignment="1">
      <alignment horizontal="left" vertical="center" wrapText="1" shrinkToFit="1"/>
    </xf>
    <xf numFmtId="166" fontId="5" fillId="0" borderId="51" xfId="0" applyNumberFormat="1" applyFont="1" applyBorder="1" applyAlignment="1">
      <alignment horizontal="center" vertical="center"/>
    </xf>
    <xf numFmtId="0" fontId="13" fillId="0" borderId="31" xfId="0" applyFont="1" applyBorder="1" applyAlignment="1">
      <alignment horizontal="left" vertical="top" wrapText="1"/>
    </xf>
    <xf numFmtId="0" fontId="13" fillId="0" borderId="31" xfId="0" applyFont="1" applyBorder="1" applyAlignment="1">
      <alignment horizontal="left" vertical="top" wrapText="1"/>
    </xf>
    <xf numFmtId="0" fontId="4" fillId="0" borderId="31" xfId="0" applyFont="1" applyBorder="1" applyAlignment="1">
      <alignment vertical="center" wrapText="1"/>
    </xf>
    <xf numFmtId="49" fontId="7" fillId="34" borderId="52" xfId="0" applyNumberFormat="1" applyFont="1" applyFill="1" applyBorder="1" applyAlignment="1">
      <alignment horizontal="left" vertical="center"/>
    </xf>
    <xf numFmtId="0" fontId="7" fillId="34" borderId="0" xfId="0" applyFont="1" applyFill="1" applyAlignment="1">
      <alignment vertical="center" wrapText="1"/>
    </xf>
    <xf numFmtId="49" fontId="7" fillId="35" borderId="13" xfId="44" applyNumberFormat="1" applyFont="1" applyFill="1" applyBorder="1" applyAlignment="1">
      <alignment horizontal="left" vertical="center" wrapText="1" shrinkToFit="1"/>
      <protection/>
    </xf>
    <xf numFmtId="49" fontId="6" fillId="34" borderId="11" xfId="0" applyNumberFormat="1" applyFont="1" applyFill="1" applyBorder="1" applyAlignment="1">
      <alignment horizontal="center" vertical="center" wrapText="1"/>
    </xf>
    <xf numFmtId="0" fontId="5" fillId="34" borderId="0" xfId="0" applyFont="1" applyFill="1" applyBorder="1" applyAlignment="1">
      <alignment horizontal="left"/>
    </xf>
    <xf numFmtId="49" fontId="4" fillId="34" borderId="31" xfId="0" applyNumberFormat="1" applyFont="1" applyFill="1" applyBorder="1" applyAlignment="1">
      <alignment horizontal="left" vertical="center" wrapText="1" shrinkToFit="1"/>
    </xf>
    <xf numFmtId="0" fontId="4" fillId="34" borderId="0" xfId="0" applyFont="1" applyFill="1" applyAlignment="1">
      <alignment/>
    </xf>
    <xf numFmtId="0" fontId="4" fillId="34" borderId="0" xfId="0" applyFont="1" applyFill="1" applyBorder="1" applyAlignment="1">
      <alignment/>
    </xf>
    <xf numFmtId="0" fontId="5" fillId="0" borderId="25" xfId="0" applyFont="1" applyBorder="1" applyAlignment="1">
      <alignment horizontal="center" vertical="center"/>
    </xf>
    <xf numFmtId="174" fontId="4" fillId="0" borderId="0" xfId="0" applyNumberFormat="1" applyFont="1" applyAlignment="1">
      <alignment horizontal="center" vertical="center"/>
    </xf>
    <xf numFmtId="174" fontId="4" fillId="0" borderId="31" xfId="0" applyNumberFormat="1" applyFont="1" applyBorder="1" applyAlignment="1">
      <alignment horizontal="center" vertical="center"/>
    </xf>
    <xf numFmtId="174" fontId="4" fillId="0" borderId="0" xfId="0" applyNumberFormat="1" applyFont="1" applyBorder="1" applyAlignment="1">
      <alignment horizontal="center" vertical="center"/>
    </xf>
    <xf numFmtId="174" fontId="4" fillId="0" borderId="0" xfId="0" applyNumberFormat="1" applyFont="1" applyBorder="1" applyAlignment="1">
      <alignment/>
    </xf>
    <xf numFmtId="174" fontId="4" fillId="0" borderId="0" xfId="0" applyNumberFormat="1" applyFont="1" applyAlignment="1">
      <alignment/>
    </xf>
    <xf numFmtId="2" fontId="4" fillId="0" borderId="0" xfId="0" applyNumberFormat="1" applyFont="1" applyAlignment="1">
      <alignment/>
    </xf>
    <xf numFmtId="174" fontId="5" fillId="0" borderId="0" xfId="0" applyNumberFormat="1" applyFont="1" applyBorder="1" applyAlignment="1">
      <alignment/>
    </xf>
    <xf numFmtId="49" fontId="7" fillId="34" borderId="15" xfId="44" applyNumberFormat="1" applyFont="1" applyFill="1" applyBorder="1" applyAlignment="1">
      <alignment horizontal="left" vertical="center" wrapText="1" shrinkToFit="1"/>
      <protection/>
    </xf>
    <xf numFmtId="49" fontId="9" fillId="35" borderId="15" xfId="44" applyNumberFormat="1" applyFont="1" applyFill="1" applyBorder="1" applyAlignment="1">
      <alignment horizontal="left" vertical="center" wrapText="1" shrinkToFit="1"/>
      <protection/>
    </xf>
    <xf numFmtId="49" fontId="9" fillId="34" borderId="15" xfId="44" applyNumberFormat="1" applyFont="1" applyFill="1" applyBorder="1" applyAlignment="1">
      <alignment horizontal="left" vertical="center" wrapText="1" shrinkToFit="1"/>
      <protection/>
    </xf>
    <xf numFmtId="49" fontId="4" fillId="34" borderId="15" xfId="44" applyNumberFormat="1" applyFont="1" applyFill="1" applyBorder="1" applyAlignment="1">
      <alignment horizontal="left" vertical="center" wrapText="1" shrinkToFit="1"/>
      <protection/>
    </xf>
    <xf numFmtId="0" fontId="7" fillId="34" borderId="0" xfId="0" applyFont="1" applyFill="1" applyAlignment="1">
      <alignment vertical="center" wrapText="1"/>
    </xf>
    <xf numFmtId="166" fontId="7" fillId="34" borderId="15" xfId="0" applyNumberFormat="1" applyFont="1" applyFill="1" applyBorder="1" applyAlignment="1">
      <alignment horizontal="left" vertical="center" wrapText="1"/>
    </xf>
    <xf numFmtId="49" fontId="8" fillId="34" borderId="15" xfId="44" applyNumberFormat="1" applyFont="1" applyFill="1" applyBorder="1" applyAlignment="1">
      <alignment horizontal="left" vertical="center" wrapText="1"/>
      <protection/>
    </xf>
    <xf numFmtId="49" fontId="8" fillId="34" borderId="15" xfId="44" applyNumberFormat="1" applyFont="1" applyFill="1" applyBorder="1" applyAlignment="1">
      <alignment horizontal="left" vertical="center" wrapText="1"/>
      <protection/>
    </xf>
    <xf numFmtId="2" fontId="8" fillId="34" borderId="15" xfId="44" applyNumberFormat="1" applyFont="1" applyFill="1" applyBorder="1" applyAlignment="1">
      <alignment horizontal="left" vertical="center" wrapText="1"/>
      <protection/>
    </xf>
    <xf numFmtId="2" fontId="8" fillId="35" borderId="15" xfId="44" applyNumberFormat="1" applyFont="1" applyFill="1" applyBorder="1" applyAlignment="1">
      <alignment horizontal="left" vertical="center" wrapText="1"/>
      <protection/>
    </xf>
    <xf numFmtId="0" fontId="7" fillId="34" borderId="20" xfId="0" applyFont="1" applyFill="1" applyBorder="1" applyAlignment="1">
      <alignment vertical="center" wrapText="1"/>
    </xf>
    <xf numFmtId="0" fontId="7" fillId="34" borderId="36" xfId="0" applyFont="1" applyFill="1" applyBorder="1" applyAlignment="1">
      <alignment horizontal="left" vertical="top" wrapText="1"/>
    </xf>
    <xf numFmtId="0" fontId="7" fillId="34" borderId="31" xfId="0" applyFont="1" applyFill="1" applyBorder="1" applyAlignment="1">
      <alignment horizontal="left" vertical="top" wrapText="1"/>
    </xf>
    <xf numFmtId="0" fontId="7" fillId="34" borderId="26" xfId="0" applyFont="1" applyFill="1" applyBorder="1" applyAlignment="1">
      <alignment horizontal="left" vertical="top" wrapText="1"/>
    </xf>
    <xf numFmtId="49" fontId="4" fillId="34" borderId="13" xfId="0" applyNumberFormat="1" applyFont="1" applyFill="1" applyBorder="1" applyAlignment="1">
      <alignment horizontal="left" vertical="center" wrapText="1" shrinkToFit="1"/>
    </xf>
    <xf numFmtId="2" fontId="4" fillId="34" borderId="13" xfId="0" applyNumberFormat="1" applyFont="1" applyFill="1" applyBorder="1" applyAlignment="1">
      <alignment horizontal="left" vertical="center" wrapText="1"/>
    </xf>
    <xf numFmtId="2" fontId="4" fillId="34" borderId="15" xfId="0" applyNumberFormat="1" applyFont="1" applyFill="1" applyBorder="1" applyAlignment="1">
      <alignment horizontal="left" vertical="center" wrapText="1"/>
    </xf>
    <xf numFmtId="49" fontId="4" fillId="34" borderId="13" xfId="0" applyNumberFormat="1" applyFont="1" applyFill="1" applyBorder="1" applyAlignment="1">
      <alignment horizontal="left" vertical="center" wrapText="1"/>
    </xf>
    <xf numFmtId="49" fontId="4" fillId="35" borderId="31" xfId="0" applyNumberFormat="1" applyFont="1" applyFill="1" applyBorder="1" applyAlignment="1">
      <alignment horizontal="left" vertical="center" wrapText="1"/>
    </xf>
    <xf numFmtId="0" fontId="7" fillId="34" borderId="16" xfId="0" applyFont="1" applyFill="1" applyBorder="1" applyAlignment="1">
      <alignment/>
    </xf>
    <xf numFmtId="0" fontId="7" fillId="34" borderId="0" xfId="0" applyFont="1" applyFill="1" applyBorder="1" applyAlignment="1">
      <alignment/>
    </xf>
    <xf numFmtId="2" fontId="5" fillId="0" borderId="0" xfId="0" applyNumberFormat="1" applyFont="1" applyBorder="1" applyAlignment="1">
      <alignment/>
    </xf>
    <xf numFmtId="2" fontId="5" fillId="0" borderId="11" xfId="0" applyNumberFormat="1" applyFont="1" applyBorder="1" applyAlignment="1">
      <alignment horizontal="center" vertical="center" wrapText="1"/>
    </xf>
    <xf numFmtId="2" fontId="5" fillId="0" borderId="11" xfId="0" applyNumberFormat="1" applyFont="1" applyBorder="1" applyAlignment="1">
      <alignment horizontal="center"/>
    </xf>
    <xf numFmtId="174" fontId="5" fillId="0" borderId="11" xfId="0" applyNumberFormat="1" applyFont="1" applyBorder="1" applyAlignment="1">
      <alignment horizontal="center" vertical="center" wrapText="1"/>
    </xf>
    <xf numFmtId="174" fontId="4" fillId="0" borderId="15" xfId="0" applyNumberFormat="1" applyFont="1" applyBorder="1" applyAlignment="1">
      <alignment horizontal="center" vertical="center"/>
    </xf>
    <xf numFmtId="174" fontId="5" fillId="0" borderId="11" xfId="0" applyNumberFormat="1" applyFont="1" applyBorder="1" applyAlignment="1">
      <alignment horizontal="center" vertical="center"/>
    </xf>
    <xf numFmtId="174" fontId="0" fillId="0" borderId="0" xfId="0" applyNumberFormat="1" applyAlignment="1">
      <alignment/>
    </xf>
    <xf numFmtId="174" fontId="4" fillId="0" borderId="33" xfId="0" applyNumberFormat="1" applyFont="1" applyBorder="1" applyAlignment="1">
      <alignment horizontal="center" vertical="center"/>
    </xf>
    <xf numFmtId="174" fontId="5" fillId="0" borderId="41" xfId="0" applyNumberFormat="1" applyFont="1" applyBorder="1" applyAlignment="1">
      <alignment horizontal="center" vertical="center" wrapText="1"/>
    </xf>
    <xf numFmtId="174" fontId="4" fillId="0" borderId="45" xfId="0" applyNumberFormat="1" applyFont="1" applyBorder="1" applyAlignment="1">
      <alignment horizontal="center" vertical="center"/>
    </xf>
    <xf numFmtId="174" fontId="4" fillId="0" borderId="11" xfId="0" applyNumberFormat="1" applyFont="1" applyBorder="1" applyAlignment="1">
      <alignment horizontal="center" vertical="center"/>
    </xf>
    <xf numFmtId="174" fontId="4" fillId="0" borderId="13" xfId="0" applyNumberFormat="1" applyFont="1" applyBorder="1" applyAlignment="1">
      <alignment horizontal="center" vertical="center"/>
    </xf>
    <xf numFmtId="174" fontId="5" fillId="0" borderId="11" xfId="0" applyNumberFormat="1" applyFont="1" applyBorder="1" applyAlignment="1">
      <alignment horizontal="center"/>
    </xf>
    <xf numFmtId="174" fontId="5" fillId="0" borderId="0" xfId="0" applyNumberFormat="1" applyFont="1" applyBorder="1" applyAlignment="1">
      <alignment horizontal="center"/>
    </xf>
    <xf numFmtId="4" fontId="5" fillId="0" borderId="53" xfId="0" applyNumberFormat="1" applyFont="1" applyBorder="1" applyAlignment="1">
      <alignment horizontal="center" vertical="center" wrapText="1"/>
    </xf>
    <xf numFmtId="174" fontId="5" fillId="0" borderId="33" xfId="0" applyNumberFormat="1" applyFont="1" applyBorder="1" applyAlignment="1">
      <alignment horizontal="center"/>
    </xf>
    <xf numFmtId="0" fontId="4" fillId="33" borderId="31" xfId="0" applyFont="1" applyFill="1" applyBorder="1" applyAlignment="1">
      <alignment horizontal="center" vertical="center"/>
    </xf>
    <xf numFmtId="175" fontId="4" fillId="33" borderId="31" xfId="0" applyNumberFormat="1" applyFont="1" applyFill="1" applyBorder="1" applyAlignment="1">
      <alignment horizontal="center" vertical="center" wrapText="1"/>
    </xf>
    <xf numFmtId="1" fontId="4" fillId="33" borderId="31" xfId="0" applyNumberFormat="1" applyFont="1" applyFill="1" applyBorder="1" applyAlignment="1">
      <alignment horizontal="center" vertical="center" wrapText="1"/>
    </xf>
    <xf numFmtId="175" fontId="4" fillId="33" borderId="31" xfId="0" applyNumberFormat="1" applyFont="1" applyFill="1" applyBorder="1" applyAlignment="1">
      <alignment/>
    </xf>
    <xf numFmtId="0" fontId="0" fillId="0" borderId="31" xfId="0" applyBorder="1" applyAlignment="1">
      <alignment/>
    </xf>
    <xf numFmtId="175" fontId="23" fillId="0" borderId="31" xfId="0" applyNumberFormat="1" applyFont="1" applyBorder="1" applyAlignment="1">
      <alignment/>
    </xf>
    <xf numFmtId="0" fontId="23" fillId="0" borderId="31" xfId="0" applyFont="1" applyBorder="1" applyAlignment="1">
      <alignment/>
    </xf>
    <xf numFmtId="174" fontId="5" fillId="0" borderId="15" xfId="0" applyNumberFormat="1" applyFont="1" applyBorder="1" applyAlignment="1">
      <alignment horizontal="center"/>
    </xf>
    <xf numFmtId="49" fontId="5" fillId="0" borderId="31" xfId="0" applyNumberFormat="1" applyFont="1" applyBorder="1" applyAlignment="1">
      <alignment horizontal="left" vertical="center"/>
    </xf>
    <xf numFmtId="174" fontId="5" fillId="0" borderId="31" xfId="0" applyNumberFormat="1" applyFont="1" applyBorder="1" applyAlignment="1">
      <alignment horizontal="center" vertical="center" wrapText="1"/>
    </xf>
    <xf numFmtId="166" fontId="5" fillId="0" borderId="31" xfId="0" applyNumberFormat="1" applyFont="1" applyFill="1" applyBorder="1" applyAlignment="1">
      <alignment horizontal="center" vertical="center" wrapText="1"/>
    </xf>
    <xf numFmtId="174" fontId="4" fillId="0" borderId="21" xfId="0" applyNumberFormat="1" applyFont="1" applyBorder="1" applyAlignment="1">
      <alignment horizontal="center" vertical="center"/>
    </xf>
    <xf numFmtId="174" fontId="5" fillId="0" borderId="21" xfId="0" applyNumberFormat="1" applyFont="1" applyBorder="1" applyAlignment="1">
      <alignment horizontal="center"/>
    </xf>
    <xf numFmtId="174" fontId="4" fillId="0" borderId="0" xfId="0" applyNumberFormat="1" applyFont="1" applyAlignment="1">
      <alignment horizontal="right" vertical="center"/>
    </xf>
    <xf numFmtId="174" fontId="5" fillId="0" borderId="0" xfId="0" applyNumberFormat="1" applyFont="1" applyBorder="1" applyAlignment="1">
      <alignment/>
    </xf>
    <xf numFmtId="174" fontId="4" fillId="0" borderId="23" xfId="0" applyNumberFormat="1" applyFont="1" applyBorder="1" applyAlignment="1">
      <alignment horizontal="center" vertical="center"/>
    </xf>
    <xf numFmtId="174" fontId="5" fillId="0" borderId="21" xfId="0" applyNumberFormat="1" applyFont="1" applyBorder="1" applyAlignment="1">
      <alignment/>
    </xf>
    <xf numFmtId="174" fontId="5" fillId="33" borderId="21" xfId="0" applyNumberFormat="1" applyFont="1" applyFill="1" applyBorder="1" applyAlignment="1" applyProtection="1">
      <alignment horizontal="center" vertical="center" wrapText="1"/>
      <protection/>
    </xf>
    <xf numFmtId="174" fontId="5" fillId="0" borderId="0" xfId="0" applyNumberFormat="1" applyFont="1" applyBorder="1" applyAlignment="1">
      <alignment horizontal="center" vertical="center"/>
    </xf>
    <xf numFmtId="174" fontId="4" fillId="0" borderId="21" xfId="0" applyNumberFormat="1" applyFont="1" applyBorder="1" applyAlignment="1">
      <alignment horizontal="center" vertical="center" wrapText="1"/>
    </xf>
    <xf numFmtId="174" fontId="5" fillId="0" borderId="31" xfId="0" applyNumberFormat="1" applyFont="1" applyBorder="1" applyAlignment="1">
      <alignment/>
    </xf>
    <xf numFmtId="174" fontId="9" fillId="0" borderId="0" xfId="55" applyNumberFormat="1" applyFont="1" applyAlignment="1">
      <alignment vertical="center"/>
      <protection/>
    </xf>
    <xf numFmtId="174" fontId="9" fillId="0" borderId="0" xfId="55" applyNumberFormat="1" applyFont="1">
      <alignment/>
      <protection/>
    </xf>
    <xf numFmtId="174" fontId="26" fillId="0" borderId="0" xfId="55" applyNumberFormat="1" applyFont="1" applyAlignment="1">
      <alignment horizontal="left"/>
      <protection/>
    </xf>
    <xf numFmtId="174" fontId="5" fillId="0" borderId="15" xfId="0" applyNumberFormat="1" applyFont="1" applyBorder="1" applyAlignment="1">
      <alignment/>
    </xf>
    <xf numFmtId="174" fontId="21" fillId="0" borderId="31" xfId="44" applyNumberFormat="1" applyFont="1" applyFill="1" applyBorder="1" applyAlignment="1" applyProtection="1">
      <alignment horizontal="center" vertical="center"/>
      <protection/>
    </xf>
    <xf numFmtId="174" fontId="22" fillId="0" borderId="31" xfId="0" applyNumberFormat="1" applyFont="1" applyBorder="1" applyAlignment="1">
      <alignment horizontal="center" vertical="center"/>
    </xf>
    <xf numFmtId="174" fontId="14" fillId="0" borderId="31" xfId="44" applyNumberFormat="1" applyFont="1" applyBorder="1" applyAlignment="1">
      <alignment horizontal="center" vertical="center" wrapText="1"/>
      <protection/>
    </xf>
    <xf numFmtId="174" fontId="9" fillId="0" borderId="31" xfId="44" applyNumberFormat="1" applyFont="1" applyBorder="1" applyAlignment="1">
      <alignment horizontal="center" vertical="center"/>
      <protection/>
    </xf>
    <xf numFmtId="174" fontId="9" fillId="0" borderId="33" xfId="44" applyNumberFormat="1" applyFont="1" applyBorder="1" applyAlignment="1">
      <alignment horizontal="center" vertical="center"/>
      <protection/>
    </xf>
    <xf numFmtId="174" fontId="2" fillId="0" borderId="0" xfId="44" applyNumberFormat="1" applyFont="1" applyBorder="1">
      <alignment/>
      <protection/>
    </xf>
    <xf numFmtId="0" fontId="5" fillId="0" borderId="0" xfId="0" applyFont="1" applyBorder="1" applyAlignment="1">
      <alignment horizontal="center"/>
    </xf>
    <xf numFmtId="49" fontId="4" fillId="0" borderId="13" xfId="0" applyNumberFormat="1" applyFont="1" applyBorder="1" applyAlignment="1">
      <alignment horizontal="left" vertical="top" wrapText="1"/>
    </xf>
    <xf numFmtId="166" fontId="4" fillId="0" borderId="24" xfId="0" applyNumberFormat="1" applyFont="1" applyBorder="1" applyAlignment="1">
      <alignment/>
    </xf>
    <xf numFmtId="166" fontId="4" fillId="0" borderId="31" xfId="0" applyNumberFormat="1" applyFont="1" applyBorder="1" applyAlignment="1">
      <alignment/>
    </xf>
    <xf numFmtId="0" fontId="5" fillId="0" borderId="33" xfId="0" applyFont="1" applyBorder="1" applyAlignment="1">
      <alignment horizontal="center"/>
    </xf>
    <xf numFmtId="167" fontId="4" fillId="34" borderId="31" xfId="0" applyNumberFormat="1" applyFont="1" applyFill="1" applyBorder="1" applyAlignment="1">
      <alignment horizontal="center" vertical="center" wrapText="1"/>
    </xf>
    <xf numFmtId="0" fontId="4" fillId="34" borderId="13" xfId="0" applyFont="1" applyFill="1" applyBorder="1" applyAlignment="1">
      <alignment horizontal="center" vertical="center"/>
    </xf>
    <xf numFmtId="166" fontId="4" fillId="0" borderId="54" xfId="0" applyNumberFormat="1" applyFont="1" applyBorder="1" applyAlignment="1">
      <alignment horizontal="center" vertical="center"/>
    </xf>
    <xf numFmtId="0" fontId="4" fillId="34" borderId="20" xfId="0" applyFont="1" applyFill="1" applyBorder="1" applyAlignment="1">
      <alignment horizontal="center" vertical="center"/>
    </xf>
    <xf numFmtId="0" fontId="4" fillId="34" borderId="39" xfId="0" applyFont="1" applyFill="1" applyBorder="1" applyAlignment="1">
      <alignment horizontal="center" vertical="center"/>
    </xf>
    <xf numFmtId="0" fontId="5" fillId="34" borderId="30" xfId="0" applyFont="1" applyFill="1" applyBorder="1" applyAlignment="1">
      <alignment horizontal="center" vertical="center"/>
    </xf>
    <xf numFmtId="167" fontId="4" fillId="34" borderId="31" xfId="0" applyNumberFormat="1" applyFont="1" applyFill="1" applyBorder="1" applyAlignment="1">
      <alignment horizontal="center" vertical="center"/>
    </xf>
    <xf numFmtId="0" fontId="10" fillId="0" borderId="0" xfId="0" applyFont="1" applyBorder="1" applyAlignment="1">
      <alignment/>
    </xf>
    <xf numFmtId="175" fontId="35" fillId="0" borderId="0" xfId="0" applyNumberFormat="1" applyFont="1" applyBorder="1" applyAlignment="1">
      <alignment horizontal="center" vertical="center"/>
    </xf>
    <xf numFmtId="0" fontId="36" fillId="0" borderId="0" xfId="0" applyFont="1" applyAlignment="1">
      <alignment/>
    </xf>
    <xf numFmtId="174" fontId="23" fillId="0" borderId="0" xfId="0" applyNumberFormat="1" applyFont="1" applyAlignment="1">
      <alignment/>
    </xf>
    <xf numFmtId="0" fontId="5" fillId="33" borderId="0" xfId="0" applyFont="1" applyFill="1" applyBorder="1" applyAlignment="1">
      <alignment/>
    </xf>
    <xf numFmtId="49" fontId="6" fillId="0" borderId="11" xfId="0" applyNumberFormat="1" applyFont="1" applyBorder="1" applyAlignment="1">
      <alignment horizontal="center" vertical="center" wrapText="1"/>
    </xf>
    <xf numFmtId="49" fontId="7" fillId="0" borderId="13" xfId="0" applyNumberFormat="1" applyFont="1" applyBorder="1" applyAlignment="1">
      <alignment horizontal="left" vertical="center" wrapText="1"/>
    </xf>
    <xf numFmtId="49" fontId="7" fillId="33" borderId="15" xfId="44" applyNumberFormat="1" applyFont="1" applyFill="1" applyBorder="1" applyAlignment="1">
      <alignment horizontal="left" vertical="center" wrapText="1" shrinkToFit="1"/>
      <protection/>
    </xf>
    <xf numFmtId="0" fontId="7" fillId="0" borderId="0" xfId="0" applyFont="1" applyAlignment="1">
      <alignment vertical="center" wrapText="1"/>
    </xf>
    <xf numFmtId="49" fontId="7" fillId="0" borderId="15" xfId="44" applyNumberFormat="1" applyFont="1" applyBorder="1" applyAlignment="1">
      <alignment horizontal="left" vertical="center" wrapText="1" shrinkToFit="1"/>
      <protection/>
    </xf>
    <xf numFmtId="166" fontId="7" fillId="0" borderId="15" xfId="0" applyNumberFormat="1" applyFont="1" applyBorder="1" applyAlignment="1">
      <alignment horizontal="left" vertical="center" wrapText="1"/>
    </xf>
    <xf numFmtId="49" fontId="8" fillId="0" borderId="15" xfId="44" applyNumberFormat="1" applyFont="1" applyBorder="1" applyAlignment="1">
      <alignment horizontal="left" vertical="center" wrapText="1"/>
      <protection/>
    </xf>
    <xf numFmtId="0" fontId="7" fillId="0" borderId="16" xfId="0" applyFont="1" applyBorder="1" applyAlignment="1">
      <alignment/>
    </xf>
    <xf numFmtId="166" fontId="7" fillId="0" borderId="11" xfId="0" applyNumberFormat="1" applyFont="1" applyBorder="1" applyAlignment="1">
      <alignment horizontal="center" vertical="center"/>
    </xf>
    <xf numFmtId="167" fontId="6" fillId="0" borderId="12" xfId="0" applyNumberFormat="1" applyFont="1" applyBorder="1" applyAlignment="1">
      <alignment horizontal="center" vertical="center"/>
    </xf>
    <xf numFmtId="166" fontId="7" fillId="0" borderId="0" xfId="0" applyNumberFormat="1" applyFont="1" applyAlignment="1">
      <alignment/>
    </xf>
    <xf numFmtId="0" fontId="5" fillId="0" borderId="0" xfId="0" applyFont="1" applyAlignment="1">
      <alignment horizontal="left" vertical="center"/>
    </xf>
    <xf numFmtId="0" fontId="5" fillId="0" borderId="0" xfId="0" applyFont="1" applyAlignment="1">
      <alignment horizontal="center" vertical="center"/>
    </xf>
    <xf numFmtId="166" fontId="5" fillId="0" borderId="0" xfId="0" applyNumberFormat="1" applyFont="1" applyAlignment="1">
      <alignment/>
    </xf>
    <xf numFmtId="166" fontId="5" fillId="0" borderId="11" xfId="0" applyNumberFormat="1" applyFont="1" applyBorder="1" applyAlignment="1">
      <alignment horizontal="right" vertical="center" wrapText="1"/>
    </xf>
    <xf numFmtId="0" fontId="4" fillId="0" borderId="13" xfId="0" applyFont="1" applyBorder="1" applyAlignment="1">
      <alignment horizontal="center" vertical="top" wrapText="1"/>
    </xf>
    <xf numFmtId="0" fontId="4" fillId="0" borderId="15" xfId="0" applyFont="1" applyBorder="1" applyAlignment="1">
      <alignment horizontal="center" vertical="top" wrapText="1"/>
    </xf>
    <xf numFmtId="166" fontId="5" fillId="0" borderId="10" xfId="0" applyNumberFormat="1" applyFont="1" applyBorder="1" applyAlignment="1">
      <alignment horizontal="center"/>
    </xf>
    <xf numFmtId="0" fontId="5" fillId="0" borderId="10" xfId="0" applyFont="1" applyFill="1" applyBorder="1" applyAlignment="1">
      <alignment horizontal="center" vertical="center"/>
    </xf>
    <xf numFmtId="49" fontId="5" fillId="0" borderId="11" xfId="0" applyNumberFormat="1" applyFont="1" applyFill="1" applyBorder="1" applyAlignment="1">
      <alignment horizontal="left" vertical="center"/>
    </xf>
    <xf numFmtId="0" fontId="5" fillId="0" borderId="11" xfId="0" applyFont="1" applyFill="1" applyBorder="1" applyAlignment="1">
      <alignment horizontal="center" vertical="center" wrapText="1"/>
    </xf>
    <xf numFmtId="0" fontId="4" fillId="0" borderId="13" xfId="0" applyFont="1" applyFill="1" applyBorder="1" applyAlignment="1">
      <alignment horizontal="center" vertical="center"/>
    </xf>
    <xf numFmtId="0" fontId="4" fillId="0" borderId="13" xfId="0" applyFont="1" applyFill="1" applyBorder="1" applyAlignment="1">
      <alignment/>
    </xf>
    <xf numFmtId="0" fontId="4" fillId="0" borderId="15" xfId="0" applyFont="1" applyFill="1" applyBorder="1" applyAlignment="1">
      <alignment horizontal="left" vertical="center" wrapText="1"/>
    </xf>
    <xf numFmtId="166" fontId="4" fillId="0" borderId="15" xfId="0" applyNumberFormat="1" applyFont="1" applyFill="1" applyBorder="1" applyAlignment="1">
      <alignment horizontal="center" vertical="center"/>
    </xf>
    <xf numFmtId="0" fontId="4" fillId="0" borderId="15" xfId="0" applyFont="1" applyFill="1" applyBorder="1" applyAlignment="1">
      <alignment/>
    </xf>
    <xf numFmtId="166" fontId="5" fillId="0" borderId="10" xfId="0" applyNumberFormat="1" applyFont="1" applyFill="1" applyBorder="1" applyAlignment="1">
      <alignment horizontal="center"/>
    </xf>
    <xf numFmtId="166" fontId="5" fillId="0" borderId="11" xfId="0" applyNumberFormat="1" applyFont="1" applyFill="1" applyBorder="1" applyAlignment="1">
      <alignment horizontal="center"/>
    </xf>
    <xf numFmtId="166" fontId="5" fillId="0" borderId="12" xfId="0" applyNumberFormat="1" applyFont="1" applyFill="1" applyBorder="1" applyAlignment="1">
      <alignment horizontal="center"/>
    </xf>
    <xf numFmtId="0" fontId="5" fillId="0" borderId="18" xfId="0" applyFont="1" applyFill="1" applyBorder="1" applyAlignment="1">
      <alignment/>
    </xf>
    <xf numFmtId="9" fontId="5" fillId="0" borderId="11" xfId="0" applyNumberFormat="1" applyFont="1" applyBorder="1" applyAlignment="1">
      <alignment horizontal="center" vertical="center"/>
    </xf>
    <xf numFmtId="10" fontId="4" fillId="0" borderId="21" xfId="0" applyNumberFormat="1" applyFont="1" applyBorder="1" applyAlignment="1">
      <alignment horizontal="center" vertical="center"/>
    </xf>
    <xf numFmtId="10" fontId="4" fillId="0" borderId="0" xfId="0" applyNumberFormat="1" applyFont="1" applyAlignment="1">
      <alignment horizontal="center" vertical="center"/>
    </xf>
    <xf numFmtId="166" fontId="5" fillId="0" borderId="41" xfId="0" applyNumberFormat="1" applyFont="1" applyBorder="1" applyAlignment="1">
      <alignment horizontal="center" vertical="center" wrapText="1"/>
    </xf>
    <xf numFmtId="166" fontId="4" fillId="0" borderId="25" xfId="0" applyNumberFormat="1" applyFont="1" applyBorder="1" applyAlignment="1">
      <alignment horizontal="center" vertical="center"/>
    </xf>
    <xf numFmtId="0" fontId="4" fillId="0" borderId="16" xfId="0" applyFont="1" applyBorder="1" applyAlignment="1">
      <alignment horizontal="center" vertical="center"/>
    </xf>
    <xf numFmtId="0" fontId="5" fillId="0" borderId="22" xfId="0" applyFont="1" applyBorder="1" applyAlignment="1">
      <alignment horizontal="center"/>
    </xf>
    <xf numFmtId="0" fontId="5" fillId="0" borderId="55" xfId="0" applyFont="1" applyBorder="1" applyAlignment="1">
      <alignment horizontal="center"/>
    </xf>
    <xf numFmtId="166" fontId="5" fillId="0" borderId="0" xfId="0" applyNumberFormat="1" applyFont="1" applyBorder="1" applyAlignment="1">
      <alignment horizontal="center" vertical="center"/>
    </xf>
    <xf numFmtId="166" fontId="5" fillId="0" borderId="45" xfId="0" applyNumberFormat="1" applyFont="1" applyBorder="1" applyAlignment="1">
      <alignment horizontal="center" vertical="center"/>
    </xf>
    <xf numFmtId="166" fontId="5" fillId="0" borderId="45" xfId="0" applyNumberFormat="1" applyFont="1" applyBorder="1" applyAlignment="1">
      <alignment horizontal="center"/>
    </xf>
    <xf numFmtId="0" fontId="5" fillId="0" borderId="17" xfId="0" applyFont="1" applyBorder="1" applyAlignment="1">
      <alignment/>
    </xf>
    <xf numFmtId="0" fontId="4" fillId="0" borderId="56" xfId="0" applyFont="1" applyBorder="1" applyAlignment="1">
      <alignment/>
    </xf>
    <xf numFmtId="0" fontId="4" fillId="0" borderId="57" xfId="0" applyFont="1" applyBorder="1" applyAlignment="1">
      <alignment horizontal="center" vertical="center"/>
    </xf>
    <xf numFmtId="2" fontId="4" fillId="0" borderId="15" xfId="0" applyNumberFormat="1" applyFont="1" applyBorder="1" applyAlignment="1">
      <alignment vertical="center" wrapText="1"/>
    </xf>
    <xf numFmtId="4" fontId="4" fillId="0" borderId="15" xfId="0" applyNumberFormat="1" applyFont="1" applyBorder="1" applyAlignment="1">
      <alignment horizontal="center" vertical="center"/>
    </xf>
    <xf numFmtId="0" fontId="4" fillId="0" borderId="58" xfId="0" applyFont="1" applyBorder="1" applyAlignment="1">
      <alignment/>
    </xf>
    <xf numFmtId="0" fontId="4" fillId="0" borderId="59" xfId="0" applyFont="1" applyBorder="1" applyAlignment="1">
      <alignment horizontal="center" vertical="center"/>
    </xf>
    <xf numFmtId="2" fontId="4" fillId="0" borderId="20" xfId="0" applyNumberFormat="1" applyFont="1" applyBorder="1" applyAlignment="1">
      <alignment vertical="center" wrapText="1"/>
    </xf>
    <xf numFmtId="0" fontId="4" fillId="0" borderId="20" xfId="0" applyFont="1" applyBorder="1" applyAlignment="1">
      <alignment horizontal="center" vertical="center"/>
    </xf>
    <xf numFmtId="0" fontId="5" fillId="0" borderId="15" xfId="0" applyFont="1" applyBorder="1" applyAlignment="1">
      <alignment vertical="center"/>
    </xf>
    <xf numFmtId="0" fontId="5" fillId="0" borderId="60" xfId="0" applyFont="1" applyBorder="1" applyAlignment="1">
      <alignment vertical="center"/>
    </xf>
    <xf numFmtId="4" fontId="5" fillId="0" borderId="11" xfId="0" applyNumberFormat="1" applyFont="1" applyBorder="1" applyAlignment="1">
      <alignment horizontal="center" vertical="center"/>
    </xf>
    <xf numFmtId="0" fontId="5" fillId="0" borderId="11" xfId="0" applyFont="1" applyBorder="1" applyAlignment="1">
      <alignment horizontal="center" vertical="center"/>
    </xf>
    <xf numFmtId="4" fontId="5" fillId="33" borderId="12" xfId="0" applyNumberFormat="1" applyFont="1" applyFill="1" applyBorder="1" applyAlignment="1">
      <alignment horizontal="center" vertical="center"/>
    </xf>
    <xf numFmtId="1" fontId="4" fillId="0" borderId="0" xfId="0" applyNumberFormat="1" applyFont="1" applyAlignment="1">
      <alignment horizontal="center" vertical="center"/>
    </xf>
    <xf numFmtId="0" fontId="5" fillId="0" borderId="60" xfId="0" applyFont="1" applyBorder="1" applyAlignment="1">
      <alignment horizontal="center" vertical="center" wrapText="1"/>
    </xf>
    <xf numFmtId="0" fontId="5" fillId="0" borderId="11" xfId="0" applyFont="1" applyBorder="1" applyAlignment="1">
      <alignment horizontal="center"/>
    </xf>
    <xf numFmtId="0" fontId="11" fillId="0" borderId="0" xfId="0" applyFont="1" applyAlignment="1">
      <alignment/>
    </xf>
    <xf numFmtId="0" fontId="12" fillId="0" borderId="0" xfId="0" applyFont="1" applyBorder="1" applyAlignment="1">
      <alignment/>
    </xf>
    <xf numFmtId="166" fontId="4" fillId="33" borderId="13" xfId="0" applyNumberFormat="1" applyFont="1" applyFill="1" applyBorder="1" applyAlignment="1">
      <alignment horizontal="center" vertical="center" wrapText="1"/>
    </xf>
    <xf numFmtId="0" fontId="12" fillId="0" borderId="31" xfId="0" applyFont="1" applyBorder="1" applyAlignment="1">
      <alignment/>
    </xf>
    <xf numFmtId="49" fontId="80" fillId="0" borderId="13" xfId="0" applyNumberFormat="1" applyFont="1" applyBorder="1" applyAlignment="1">
      <alignment horizontal="left" vertical="center" wrapText="1" shrinkToFit="1"/>
    </xf>
    <xf numFmtId="49" fontId="80" fillId="0" borderId="15" xfId="0" applyNumberFormat="1" applyFont="1" applyBorder="1" applyAlignment="1">
      <alignment horizontal="left" vertical="center" wrapText="1" shrinkToFit="1"/>
    </xf>
    <xf numFmtId="167" fontId="4" fillId="33" borderId="13" xfId="0" applyNumberFormat="1" applyFont="1" applyFill="1" applyBorder="1" applyAlignment="1">
      <alignment horizontal="center" vertical="center"/>
    </xf>
    <xf numFmtId="49" fontId="4" fillId="0" borderId="14" xfId="0" applyNumberFormat="1" applyFont="1" applyBorder="1" applyAlignment="1">
      <alignment horizontal="left" vertical="center" wrapText="1" shrinkToFit="1"/>
    </xf>
    <xf numFmtId="167" fontId="4" fillId="0" borderId="17" xfId="0" applyNumberFormat="1" applyFont="1" applyBorder="1" applyAlignment="1">
      <alignment horizontal="center" vertical="center"/>
    </xf>
    <xf numFmtId="49" fontId="4" fillId="0" borderId="20" xfId="0" applyNumberFormat="1" applyFont="1" applyBorder="1" applyAlignment="1">
      <alignment horizontal="left" vertical="center" wrapText="1" shrinkToFit="1"/>
    </xf>
    <xf numFmtId="49" fontId="80" fillId="0" borderId="31" xfId="0" applyNumberFormat="1" applyFont="1" applyBorder="1" applyAlignment="1">
      <alignment horizontal="left" vertical="center" wrapText="1" shrinkToFit="1"/>
    </xf>
    <xf numFmtId="0" fontId="4" fillId="0" borderId="20" xfId="0" applyFont="1" applyBorder="1" applyAlignment="1">
      <alignment vertical="center" wrapText="1"/>
    </xf>
    <xf numFmtId="166" fontId="4" fillId="0" borderId="17" xfId="0" applyNumberFormat="1" applyFont="1" applyBorder="1" applyAlignment="1">
      <alignment horizontal="center" vertical="center"/>
    </xf>
    <xf numFmtId="168" fontId="4" fillId="0" borderId="31" xfId="0" applyNumberFormat="1" applyFont="1" applyBorder="1" applyAlignment="1">
      <alignment horizontal="center" vertical="center"/>
    </xf>
    <xf numFmtId="168" fontId="4" fillId="0" borderId="16" xfId="0" applyNumberFormat="1" applyFont="1" applyBorder="1" applyAlignment="1">
      <alignment horizontal="center" vertical="center"/>
    </xf>
    <xf numFmtId="168" fontId="4" fillId="0" borderId="30" xfId="0" applyNumberFormat="1" applyFont="1" applyBorder="1" applyAlignment="1">
      <alignment horizontal="center" vertical="center"/>
    </xf>
    <xf numFmtId="167" fontId="4" fillId="0" borderId="14" xfId="0" applyNumberFormat="1" applyFont="1" applyBorder="1" applyAlignment="1">
      <alignment horizontal="center" vertical="center"/>
    </xf>
    <xf numFmtId="49" fontId="4" fillId="0" borderId="16" xfId="0" applyNumberFormat="1" applyFont="1" applyBorder="1" applyAlignment="1">
      <alignment horizontal="left" vertical="center" wrapText="1" shrinkToFit="1"/>
    </xf>
    <xf numFmtId="0" fontId="4" fillId="33" borderId="14" xfId="0" applyFont="1" applyFill="1" applyBorder="1" applyAlignment="1">
      <alignment/>
    </xf>
    <xf numFmtId="0" fontId="4" fillId="33" borderId="0" xfId="0" applyFont="1" applyFill="1" applyBorder="1" applyAlignment="1">
      <alignment/>
    </xf>
    <xf numFmtId="0" fontId="0" fillId="33" borderId="0" xfId="0" applyFill="1" applyAlignment="1">
      <alignment/>
    </xf>
    <xf numFmtId="0" fontId="5" fillId="0" borderId="0" xfId="0" applyFont="1" applyBorder="1" applyAlignment="1">
      <alignment vertical="center"/>
    </xf>
    <xf numFmtId="0" fontId="5" fillId="0" borderId="20" xfId="0" applyFont="1" applyBorder="1" applyAlignment="1">
      <alignment horizontal="center" vertical="center"/>
    </xf>
    <xf numFmtId="49" fontId="5" fillId="0" borderId="20" xfId="0" applyNumberFormat="1" applyFont="1" applyBorder="1" applyAlignment="1">
      <alignment horizontal="left" vertical="center"/>
    </xf>
    <xf numFmtId="0" fontId="5" fillId="0" borderId="20" xfId="0" applyFont="1" applyBorder="1" applyAlignment="1">
      <alignment horizontal="center" vertical="center" wrapText="1"/>
    </xf>
    <xf numFmtId="166" fontId="5" fillId="0" borderId="20" xfId="0" applyNumberFormat="1" applyFont="1" applyBorder="1" applyAlignment="1">
      <alignment horizontal="center" vertical="center" wrapText="1"/>
    </xf>
    <xf numFmtId="166" fontId="5" fillId="0" borderId="30" xfId="0" applyNumberFormat="1" applyFont="1" applyFill="1" applyBorder="1" applyAlignment="1">
      <alignment horizontal="center" vertical="center" wrapText="1"/>
    </xf>
    <xf numFmtId="49" fontId="4" fillId="0" borderId="17" xfId="0" applyNumberFormat="1" applyFont="1" applyBorder="1" applyAlignment="1">
      <alignment horizontal="left" vertical="center" wrapText="1"/>
    </xf>
    <xf numFmtId="49" fontId="4" fillId="0" borderId="18" xfId="0" applyNumberFormat="1" applyFont="1" applyBorder="1" applyAlignment="1">
      <alignment horizontal="left" vertical="center" wrapText="1"/>
    </xf>
    <xf numFmtId="0" fontId="4" fillId="0" borderId="0" xfId="0" applyFont="1" applyBorder="1" applyAlignment="1">
      <alignment horizontal="left" vertical="center"/>
    </xf>
    <xf numFmtId="0" fontId="10" fillId="0" borderId="0" xfId="0" applyFont="1" applyBorder="1" applyAlignment="1">
      <alignment horizontal="center" vertical="center"/>
    </xf>
    <xf numFmtId="0" fontId="38" fillId="0" borderId="0" xfId="0" applyFont="1" applyAlignment="1">
      <alignment/>
    </xf>
    <xf numFmtId="0" fontId="4" fillId="0" borderId="31" xfId="54" applyFont="1" applyBorder="1" applyAlignment="1">
      <alignment wrapText="1"/>
      <protection/>
    </xf>
    <xf numFmtId="0" fontId="9" fillId="0" borderId="31" xfId="54" applyFont="1" applyBorder="1" applyAlignment="1">
      <alignment vertical="center" wrapText="1"/>
      <protection/>
    </xf>
    <xf numFmtId="167" fontId="5" fillId="0" borderId="0" xfId="0" applyNumberFormat="1" applyFont="1" applyBorder="1" applyAlignment="1">
      <alignment horizontal="center" vertical="center"/>
    </xf>
    <xf numFmtId="8" fontId="5" fillId="0" borderId="0" xfId="0" applyNumberFormat="1" applyFont="1" applyBorder="1" applyAlignment="1">
      <alignment/>
    </xf>
    <xf numFmtId="0" fontId="5" fillId="0" borderId="61" xfId="0" applyFont="1" applyBorder="1" applyAlignment="1">
      <alignment horizontal="center" vertical="center"/>
    </xf>
    <xf numFmtId="2" fontId="5" fillId="0" borderId="62" xfId="0" applyNumberFormat="1" applyFont="1" applyBorder="1" applyAlignment="1">
      <alignment horizontal="center" vertical="center" wrapText="1"/>
    </xf>
    <xf numFmtId="0" fontId="5" fillId="0" borderId="62" xfId="0" applyFont="1" applyBorder="1" applyAlignment="1">
      <alignment horizontal="center" vertical="center" wrapText="1"/>
    </xf>
    <xf numFmtId="4" fontId="5" fillId="0" borderId="62" xfId="0" applyNumberFormat="1" applyFont="1" applyBorder="1" applyAlignment="1">
      <alignment horizontal="center" vertical="center" wrapText="1"/>
    </xf>
    <xf numFmtId="8" fontId="5" fillId="0" borderId="62" xfId="0" applyNumberFormat="1" applyFont="1" applyBorder="1" applyAlignment="1">
      <alignment horizontal="center" vertical="center" wrapText="1"/>
    </xf>
    <xf numFmtId="174" fontId="5" fillId="0" borderId="62" xfId="0" applyNumberFormat="1" applyFont="1" applyBorder="1" applyAlignment="1">
      <alignment horizontal="center" vertical="center" wrapText="1"/>
    </xf>
    <xf numFmtId="8" fontId="5" fillId="0" borderId="62" xfId="0" applyNumberFormat="1" applyFont="1" applyFill="1" applyBorder="1" applyAlignment="1">
      <alignment horizontal="center" vertical="center" wrapText="1"/>
    </xf>
    <xf numFmtId="0" fontId="5" fillId="0" borderId="63" xfId="0" applyFont="1" applyBorder="1" applyAlignment="1">
      <alignment horizontal="center" vertical="center" wrapText="1"/>
    </xf>
    <xf numFmtId="0" fontId="4" fillId="0" borderId="37" xfId="0" applyNumberFormat="1" applyFont="1" applyBorder="1" applyAlignment="1">
      <alignment horizontal="center" vertical="center"/>
    </xf>
    <xf numFmtId="2" fontId="9" fillId="0" borderId="37" xfId="0" applyNumberFormat="1" applyFont="1" applyBorder="1" applyAlignment="1">
      <alignment horizontal="left" vertical="center" wrapText="1"/>
    </xf>
    <xf numFmtId="166" fontId="4" fillId="0" borderId="37" xfId="0" applyNumberFormat="1" applyFont="1" applyBorder="1" applyAlignment="1">
      <alignment horizontal="center" vertical="center"/>
    </xf>
    <xf numFmtId="8" fontId="4" fillId="0" borderId="37" xfId="0" applyNumberFormat="1" applyFont="1" applyBorder="1" applyAlignment="1">
      <alignment horizontal="center" vertical="center"/>
    </xf>
    <xf numFmtId="174" fontId="4" fillId="0" borderId="37" xfId="0" applyNumberFormat="1" applyFont="1" applyBorder="1" applyAlignment="1">
      <alignment horizontal="center" vertical="center"/>
    </xf>
    <xf numFmtId="0" fontId="4" fillId="0" borderId="37" xfId="0" applyFont="1" applyBorder="1" applyAlignment="1">
      <alignment/>
    </xf>
    <xf numFmtId="2" fontId="9" fillId="0" borderId="31" xfId="0" applyNumberFormat="1" applyFont="1" applyBorder="1" applyAlignment="1">
      <alignment horizontal="left" vertical="center" wrapText="1"/>
    </xf>
    <xf numFmtId="2" fontId="9" fillId="33" borderId="31" xfId="44" applyNumberFormat="1" applyFont="1" applyFill="1" applyBorder="1" applyAlignment="1">
      <alignment horizontal="left" vertical="center" wrapText="1" shrinkToFit="1"/>
      <protection/>
    </xf>
    <xf numFmtId="0" fontId="4" fillId="33" borderId="31" xfId="44" applyFont="1" applyFill="1" applyBorder="1" applyAlignment="1">
      <alignment horizontal="center" vertical="center" wrapText="1"/>
      <protection/>
    </xf>
    <xf numFmtId="2" fontId="9" fillId="33" borderId="31" xfId="45" applyNumberFormat="1" applyFont="1" applyFill="1" applyBorder="1" applyAlignment="1">
      <alignment horizontal="left" vertical="center" wrapText="1" shrinkToFit="1"/>
      <protection/>
    </xf>
    <xf numFmtId="2" fontId="9" fillId="0" borderId="31" xfId="44" applyNumberFormat="1" applyFont="1" applyBorder="1" applyAlignment="1">
      <alignment horizontal="left" vertical="center" wrapText="1" shrinkToFit="1"/>
      <protection/>
    </xf>
    <xf numFmtId="2" fontId="9" fillId="0" borderId="36" xfId="44" applyNumberFormat="1" applyFont="1" applyBorder="1" applyAlignment="1">
      <alignment horizontal="left" vertical="center" wrapText="1" shrinkToFit="1"/>
      <protection/>
    </xf>
    <xf numFmtId="0" fontId="4" fillId="0" borderId="36" xfId="44" applyFont="1" applyBorder="1" applyAlignment="1">
      <alignment horizontal="center" vertical="center" wrapText="1"/>
      <protection/>
    </xf>
    <xf numFmtId="0" fontId="4" fillId="0" borderId="31" xfId="0" applyNumberFormat="1" applyFont="1" applyBorder="1" applyAlignment="1">
      <alignment horizontal="center" vertical="center"/>
    </xf>
    <xf numFmtId="2" fontId="14" fillId="0" borderId="31" xfId="44" applyNumberFormat="1" applyFont="1" applyBorder="1" applyAlignment="1">
      <alignment horizontal="right" vertical="center" wrapText="1" shrinkToFit="1"/>
      <protection/>
    </xf>
    <xf numFmtId="8" fontId="5" fillId="0" borderId="31" xfId="0" applyNumberFormat="1" applyFont="1" applyBorder="1" applyAlignment="1">
      <alignment horizontal="center" vertical="center"/>
    </xf>
    <xf numFmtId="2" fontId="4" fillId="0" borderId="0" xfId="0" applyNumberFormat="1" applyFont="1" applyBorder="1" applyAlignment="1">
      <alignment/>
    </xf>
    <xf numFmtId="8" fontId="4" fillId="0" borderId="0" xfId="0" applyNumberFormat="1" applyFont="1" applyAlignment="1">
      <alignment/>
    </xf>
    <xf numFmtId="8" fontId="4" fillId="0" borderId="13" xfId="0" applyNumberFormat="1" applyFont="1" applyBorder="1" applyAlignment="1">
      <alignment horizontal="center" vertical="center"/>
    </xf>
    <xf numFmtId="0" fontId="4" fillId="0" borderId="0" xfId="44" applyFont="1">
      <alignment/>
      <protection/>
    </xf>
    <xf numFmtId="8" fontId="4" fillId="0" borderId="0" xfId="44" applyNumberFormat="1" applyFont="1">
      <alignment/>
      <protection/>
    </xf>
    <xf numFmtId="9" fontId="4" fillId="0" borderId="0" xfId="44" applyNumberFormat="1" applyFont="1">
      <alignment/>
      <protection/>
    </xf>
    <xf numFmtId="0" fontId="5" fillId="0" borderId="64" xfId="0" applyFont="1" applyBorder="1" applyAlignment="1">
      <alignment horizontal="center" vertical="center"/>
    </xf>
    <xf numFmtId="4" fontId="5" fillId="0" borderId="65" xfId="0" applyNumberFormat="1" applyFont="1" applyBorder="1" applyAlignment="1">
      <alignment horizontal="center" vertical="center" wrapText="1"/>
    </xf>
    <xf numFmtId="0" fontId="5" fillId="0" borderId="65" xfId="0" applyFont="1" applyBorder="1" applyAlignment="1">
      <alignment horizontal="center" vertical="center" wrapText="1"/>
    </xf>
    <xf numFmtId="8" fontId="5" fillId="0" borderId="65" xfId="0" applyNumberFormat="1" applyFont="1" applyFill="1" applyBorder="1" applyAlignment="1">
      <alignment horizontal="center" vertical="center" wrapText="1"/>
    </xf>
    <xf numFmtId="9" fontId="5" fillId="0" borderId="65" xfId="0" applyNumberFormat="1" applyFont="1" applyBorder="1" applyAlignment="1">
      <alignment horizontal="center" vertical="center" wrapText="1"/>
    </xf>
    <xf numFmtId="8" fontId="5" fillId="0" borderId="65" xfId="0" applyNumberFormat="1" applyFont="1" applyBorder="1" applyAlignment="1">
      <alignment horizontal="center" vertical="center" wrapText="1"/>
    </xf>
    <xf numFmtId="0" fontId="5" fillId="0" borderId="66" xfId="0" applyFont="1" applyBorder="1" applyAlignment="1">
      <alignment horizontal="center" vertical="center" wrapText="1"/>
    </xf>
    <xf numFmtId="9" fontId="4" fillId="0" borderId="18" xfId="0" applyNumberFormat="1" applyFont="1" applyBorder="1" applyAlignment="1">
      <alignment horizontal="center" vertical="center"/>
    </xf>
    <xf numFmtId="8" fontId="5" fillId="0" borderId="15" xfId="0" applyNumberFormat="1" applyFont="1" applyBorder="1" applyAlignment="1">
      <alignment horizontal="center" vertical="center"/>
    </xf>
    <xf numFmtId="8" fontId="0" fillId="0" borderId="0" xfId="0" applyNumberFormat="1" applyAlignment="1">
      <alignment/>
    </xf>
    <xf numFmtId="9" fontId="0" fillId="0" borderId="0" xfId="0" applyNumberFormat="1" applyAlignment="1">
      <alignment/>
    </xf>
    <xf numFmtId="8" fontId="5" fillId="0" borderId="11" xfId="0" applyNumberFormat="1" applyFont="1" applyBorder="1" applyAlignment="1">
      <alignment horizontal="center" vertical="center" wrapText="1"/>
    </xf>
    <xf numFmtId="8" fontId="5" fillId="0" borderId="11" xfId="0" applyNumberFormat="1" applyFont="1" applyFill="1" applyBorder="1" applyAlignment="1">
      <alignment horizontal="center" vertical="center" wrapText="1"/>
    </xf>
    <xf numFmtId="0" fontId="4" fillId="0" borderId="67" xfId="0" applyFont="1" applyBorder="1" applyAlignment="1">
      <alignment/>
    </xf>
    <xf numFmtId="0" fontId="4" fillId="33" borderId="31" xfId="0" applyFont="1" applyFill="1" applyBorder="1" applyAlignment="1">
      <alignment/>
    </xf>
    <xf numFmtId="8" fontId="5" fillId="0" borderId="31" xfId="0" applyNumberFormat="1" applyFont="1" applyBorder="1" applyAlignment="1">
      <alignment horizontal="center"/>
    </xf>
    <xf numFmtId="0" fontId="5" fillId="0" borderId="31" xfId="0" applyFont="1" applyBorder="1" applyAlignment="1">
      <alignment horizontal="center"/>
    </xf>
    <xf numFmtId="167" fontId="4" fillId="33" borderId="14" xfId="0" applyNumberFormat="1" applyFont="1" applyFill="1" applyBorder="1" applyAlignment="1">
      <alignment horizontal="center" vertical="center"/>
    </xf>
    <xf numFmtId="167" fontId="4" fillId="33" borderId="16" xfId="0" applyNumberFormat="1" applyFont="1" applyFill="1" applyBorder="1" applyAlignment="1">
      <alignment horizontal="center" vertical="center"/>
    </xf>
    <xf numFmtId="0" fontId="4" fillId="0" borderId="15" xfId="0" applyFont="1" applyBorder="1" applyAlignment="1">
      <alignment horizontal="center" vertical="center" wrapText="1" shrinkToFit="1"/>
    </xf>
    <xf numFmtId="49" fontId="4" fillId="33" borderId="15" xfId="0" applyNumberFormat="1" applyFont="1" applyFill="1" applyBorder="1" applyAlignment="1">
      <alignment horizontal="left" vertical="center" wrapText="1" shrinkToFit="1"/>
    </xf>
    <xf numFmtId="0" fontId="4" fillId="33" borderId="15" xfId="0" applyFont="1" applyFill="1" applyBorder="1" applyAlignment="1">
      <alignment horizontal="center" vertical="center" wrapText="1"/>
    </xf>
    <xf numFmtId="0" fontId="4" fillId="33" borderId="15" xfId="0" applyFont="1" applyFill="1" applyBorder="1" applyAlignment="1">
      <alignment/>
    </xf>
    <xf numFmtId="168" fontId="4" fillId="33" borderId="16" xfId="0" applyNumberFormat="1" applyFont="1" applyFill="1" applyBorder="1" applyAlignment="1">
      <alignment horizontal="center" vertical="center"/>
    </xf>
    <xf numFmtId="167" fontId="4" fillId="33" borderId="30" xfId="0" applyNumberFormat="1" applyFont="1" applyFill="1" applyBorder="1" applyAlignment="1">
      <alignment horizontal="center" vertical="center"/>
    </xf>
    <xf numFmtId="167" fontId="4" fillId="33" borderId="21" xfId="0" applyNumberFormat="1" applyFont="1" applyFill="1" applyBorder="1" applyAlignment="1">
      <alignment horizontal="center" vertical="center"/>
    </xf>
    <xf numFmtId="166" fontId="5" fillId="0" borderId="0" xfId="0" applyNumberFormat="1" applyFont="1" applyBorder="1" applyAlignment="1">
      <alignment/>
    </xf>
    <xf numFmtId="0" fontId="5" fillId="0" borderId="11" xfId="0" applyFont="1" applyBorder="1" applyAlignment="1">
      <alignment horizontal="left" vertical="center" wrapText="1"/>
    </xf>
    <xf numFmtId="0" fontId="4" fillId="0" borderId="15" xfId="0" applyFont="1" applyBorder="1" applyAlignment="1">
      <alignment horizontal="left" vertical="center"/>
    </xf>
    <xf numFmtId="0" fontId="5" fillId="0" borderId="40" xfId="0" applyFont="1" applyBorder="1" applyAlignment="1">
      <alignment horizontal="center" vertical="center" wrapText="1"/>
    </xf>
    <xf numFmtId="166" fontId="4" fillId="0" borderId="45" xfId="0" applyNumberFormat="1" applyFont="1" applyBorder="1" applyAlignment="1">
      <alignment horizontal="center" vertical="center"/>
    </xf>
    <xf numFmtId="166" fontId="4" fillId="0" borderId="45" xfId="0" applyNumberFormat="1" applyFont="1" applyBorder="1" applyAlignment="1">
      <alignment horizontal="center" vertical="center" wrapText="1"/>
    </xf>
    <xf numFmtId="166" fontId="5" fillId="0" borderId="45" xfId="0" applyNumberFormat="1" applyFont="1" applyBorder="1" applyAlignment="1">
      <alignment horizontal="center" vertical="center" wrapText="1"/>
    </xf>
    <xf numFmtId="8" fontId="4" fillId="0" borderId="31" xfId="0" applyNumberFormat="1" applyFont="1" applyBorder="1" applyAlignment="1">
      <alignment/>
    </xf>
    <xf numFmtId="9" fontId="4" fillId="0" borderId="31" xfId="0" applyNumberFormat="1" applyFont="1" applyBorder="1" applyAlignment="1">
      <alignment/>
    </xf>
    <xf numFmtId="8" fontId="5" fillId="33" borderId="31" xfId="0" applyNumberFormat="1" applyFont="1" applyFill="1" applyBorder="1" applyAlignment="1" applyProtection="1">
      <alignment horizontal="center" vertical="center" wrapText="1"/>
      <protection/>
    </xf>
    <xf numFmtId="9" fontId="5" fillId="0" borderId="31" xfId="0" applyNumberFormat="1" applyFont="1" applyBorder="1" applyAlignment="1">
      <alignment horizontal="center" vertical="center" wrapText="1"/>
    </xf>
    <xf numFmtId="2" fontId="4" fillId="0" borderId="31" xfId="0" applyNumberFormat="1" applyFont="1" applyBorder="1" applyAlignment="1">
      <alignment horizontal="left" vertical="center" wrapText="1" shrinkToFit="1"/>
    </xf>
    <xf numFmtId="8" fontId="4" fillId="0" borderId="31" xfId="0" applyNumberFormat="1" applyFont="1" applyBorder="1" applyAlignment="1">
      <alignment horizontal="center" vertical="center"/>
    </xf>
    <xf numFmtId="0" fontId="5" fillId="0" borderId="31" xfId="0" applyFont="1" applyBorder="1" applyAlignment="1">
      <alignment/>
    </xf>
    <xf numFmtId="0" fontId="5" fillId="0" borderId="31" xfId="0" applyFont="1" applyBorder="1" applyAlignment="1">
      <alignment horizontal="left" vertical="top"/>
    </xf>
    <xf numFmtId="9" fontId="5" fillId="0" borderId="31" xfId="0" applyNumberFormat="1" applyFont="1" applyBorder="1" applyAlignment="1">
      <alignment horizontal="center" vertical="center"/>
    </xf>
    <xf numFmtId="0" fontId="4" fillId="0" borderId="0" xfId="0" applyFont="1" applyAlignment="1">
      <alignment horizontal="left" vertical="center"/>
    </xf>
    <xf numFmtId="166" fontId="4" fillId="0" borderId="0" xfId="0" applyNumberFormat="1" applyFont="1" applyAlignment="1">
      <alignment/>
    </xf>
    <xf numFmtId="0" fontId="4" fillId="33" borderId="31" xfId="0" applyFont="1" applyFill="1" applyBorder="1" applyAlignment="1" quotePrefix="1">
      <alignment horizontal="left" vertical="center" wrapText="1"/>
    </xf>
    <xf numFmtId="49" fontId="4" fillId="33" borderId="31" xfId="0" applyNumberFormat="1" applyFont="1" applyFill="1" applyBorder="1" applyAlignment="1">
      <alignment horizontal="center" vertical="center" wrapText="1"/>
    </xf>
    <xf numFmtId="166" fontId="39" fillId="33" borderId="31" xfId="0" applyNumberFormat="1" applyFont="1" applyFill="1" applyBorder="1" applyAlignment="1">
      <alignment horizontal="center" vertical="center" wrapText="1"/>
    </xf>
    <xf numFmtId="0" fontId="4" fillId="0" borderId="31" xfId="0" applyFont="1" applyBorder="1" applyAlignment="1">
      <alignment/>
    </xf>
    <xf numFmtId="0" fontId="4" fillId="0" borderId="31" xfId="0" applyFont="1" applyBorder="1" applyAlignment="1">
      <alignment horizontal="left" vertical="center"/>
    </xf>
    <xf numFmtId="0" fontId="4" fillId="33" borderId="31" xfId="0" applyFont="1" applyFill="1" applyBorder="1" applyAlignment="1">
      <alignment/>
    </xf>
    <xf numFmtId="166" fontId="11" fillId="0" borderId="31" xfId="0" applyNumberFormat="1" applyFont="1" applyBorder="1" applyAlignment="1">
      <alignment vertical="center"/>
    </xf>
    <xf numFmtId="0" fontId="5" fillId="0" borderId="68" xfId="0" applyFont="1" applyBorder="1" applyAlignment="1">
      <alignment horizontal="center" vertical="center"/>
    </xf>
    <xf numFmtId="0" fontId="4" fillId="0" borderId="68" xfId="0" applyFont="1" applyBorder="1" applyAlignment="1">
      <alignment horizontal="center" vertical="center"/>
    </xf>
    <xf numFmtId="0" fontId="4" fillId="0" borderId="69" xfId="0" applyFont="1" applyBorder="1" applyAlignment="1">
      <alignment horizontal="center" vertical="center"/>
    </xf>
    <xf numFmtId="0" fontId="4" fillId="0" borderId="39" xfId="0" applyFont="1" applyBorder="1" applyAlignment="1">
      <alignment horizontal="center" vertical="center"/>
    </xf>
    <xf numFmtId="0" fontId="4" fillId="0" borderId="39" xfId="0" applyFont="1" applyBorder="1" applyAlignment="1">
      <alignment/>
    </xf>
    <xf numFmtId="0" fontId="5" fillId="0" borderId="31" xfId="0" applyFont="1" applyBorder="1" applyAlignment="1">
      <alignment horizontal="center" vertical="center" wrapText="1"/>
    </xf>
    <xf numFmtId="0" fontId="5" fillId="0" borderId="31" xfId="0" applyFont="1" applyBorder="1" applyAlignment="1">
      <alignment horizontal="center" vertical="center"/>
    </xf>
    <xf numFmtId="3" fontId="5" fillId="0" borderId="31" xfId="0" applyNumberFormat="1" applyFont="1" applyBorder="1" applyAlignment="1">
      <alignment horizontal="center" vertical="center" wrapText="1"/>
    </xf>
    <xf numFmtId="167" fontId="5" fillId="0" borderId="31" xfId="0" applyNumberFormat="1" applyFont="1" applyBorder="1" applyAlignment="1">
      <alignment horizontal="center" vertical="center" wrapText="1"/>
    </xf>
    <xf numFmtId="166" fontId="5" fillId="0" borderId="31" xfId="0" applyNumberFormat="1" applyFont="1" applyBorder="1" applyAlignment="1">
      <alignment horizontal="center" vertical="center" wrapText="1"/>
    </xf>
    <xf numFmtId="0" fontId="5" fillId="33" borderId="31" xfId="0" applyFont="1" applyFill="1" applyBorder="1" applyAlignment="1">
      <alignment vertical="center" wrapText="1"/>
    </xf>
    <xf numFmtId="49" fontId="4" fillId="0" borderId="31" xfId="0" applyNumberFormat="1" applyFont="1" applyBorder="1" applyAlignment="1" quotePrefix="1">
      <alignment horizontal="left" vertical="center" wrapText="1"/>
    </xf>
    <xf numFmtId="49" fontId="4" fillId="0" borderId="31" xfId="0" applyNumberFormat="1" applyFont="1" applyBorder="1" applyAlignment="1">
      <alignment horizontal="center" vertical="center" wrapText="1"/>
    </xf>
    <xf numFmtId="0" fontId="4" fillId="33" borderId="31" xfId="0" applyFont="1" applyFill="1" applyBorder="1" applyAlignment="1">
      <alignment horizontal="center" vertical="center" wrapText="1"/>
    </xf>
    <xf numFmtId="0" fontId="4" fillId="33" borderId="31" xfId="0" applyFont="1" applyFill="1" applyBorder="1" applyAlignment="1">
      <alignment horizontal="left" vertical="center" wrapText="1"/>
    </xf>
    <xf numFmtId="0" fontId="4" fillId="0" borderId="39" xfId="0" applyFont="1" applyBorder="1" applyAlignment="1">
      <alignment horizontal="center" vertical="center" wrapText="1"/>
    </xf>
    <xf numFmtId="174" fontId="23" fillId="0" borderId="31" xfId="0" applyNumberFormat="1" applyFont="1" applyBorder="1" applyAlignment="1">
      <alignment/>
    </xf>
    <xf numFmtId="0" fontId="10" fillId="0" borderId="0" xfId="0" applyFont="1" applyBorder="1" applyAlignment="1">
      <alignment horizontal="center"/>
    </xf>
    <xf numFmtId="166" fontId="10" fillId="0" borderId="0" xfId="0" applyNumberFormat="1" applyFont="1" applyBorder="1" applyAlignment="1">
      <alignment horizontal="center" vertical="center"/>
    </xf>
    <xf numFmtId="0" fontId="5" fillId="0" borderId="0" xfId="0" applyFont="1" applyBorder="1" applyAlignment="1">
      <alignment horizontal="left"/>
    </xf>
    <xf numFmtId="0" fontId="5" fillId="0" borderId="0" xfId="0" applyFont="1" applyBorder="1" applyAlignment="1">
      <alignment horizontal="right"/>
    </xf>
    <xf numFmtId="0" fontId="5" fillId="0" borderId="0" xfId="0" applyFont="1" applyBorder="1" applyAlignment="1">
      <alignment horizontal="center"/>
    </xf>
    <xf numFmtId="0" fontId="4" fillId="0" borderId="0" xfId="0" applyFont="1" applyBorder="1" applyAlignment="1">
      <alignment horizontal="center"/>
    </xf>
    <xf numFmtId="166" fontId="4" fillId="0" borderId="0" xfId="0" applyNumberFormat="1" applyFont="1" applyBorder="1" applyAlignment="1">
      <alignment horizontal="center" vertical="center"/>
    </xf>
    <xf numFmtId="0" fontId="5" fillId="0" borderId="35" xfId="0" applyFont="1" applyBorder="1" applyAlignment="1">
      <alignment horizontal="center"/>
    </xf>
    <xf numFmtId="0" fontId="6" fillId="0" borderId="25" xfId="0" applyFont="1" applyBorder="1" applyAlignment="1">
      <alignment horizontal="center" vertical="center"/>
    </xf>
    <xf numFmtId="0" fontId="6" fillId="0" borderId="60" xfId="0" applyFont="1" applyBorder="1" applyAlignment="1">
      <alignment horizontal="center" vertical="center"/>
    </xf>
    <xf numFmtId="0" fontId="5" fillId="0" borderId="0" xfId="0" applyNumberFormat="1" applyFont="1" applyBorder="1" applyAlignment="1">
      <alignment horizontal="center" vertical="center"/>
    </xf>
    <xf numFmtId="0" fontId="5" fillId="34" borderId="32" xfId="0" applyFont="1" applyFill="1" applyBorder="1" applyAlignment="1">
      <alignment horizontal="center" vertical="center"/>
    </xf>
    <xf numFmtId="0" fontId="4" fillId="0" borderId="56" xfId="0" applyFont="1" applyBorder="1" applyAlignment="1">
      <alignment horizontal="center"/>
    </xf>
    <xf numFmtId="0" fontId="5" fillId="0" borderId="45" xfId="0" applyFont="1" applyBorder="1" applyAlignment="1">
      <alignment horizontal="right"/>
    </xf>
    <xf numFmtId="0" fontId="5" fillId="0" borderId="22" xfId="0" applyFont="1" applyBorder="1" applyAlignment="1">
      <alignment horizontal="center" vertical="center"/>
    </xf>
    <xf numFmtId="0" fontId="5" fillId="0" borderId="70" xfId="0" applyFont="1" applyBorder="1" applyAlignment="1">
      <alignment horizontal="center" vertical="center"/>
    </xf>
    <xf numFmtId="0" fontId="5" fillId="0" borderId="15" xfId="0" applyFont="1" applyBorder="1" applyAlignment="1">
      <alignment horizontal="right"/>
    </xf>
    <xf numFmtId="0" fontId="5" fillId="0" borderId="0" xfId="0" applyFont="1" applyBorder="1" applyAlignment="1">
      <alignment horizontal="right" vertical="center"/>
    </xf>
    <xf numFmtId="0" fontId="5" fillId="0" borderId="21" xfId="0" applyFont="1" applyBorder="1" applyAlignment="1">
      <alignment horizontal="center" vertical="center"/>
    </xf>
    <xf numFmtId="0" fontId="5" fillId="0" borderId="14" xfId="0" applyFont="1" applyBorder="1" applyAlignment="1">
      <alignment horizontal="center" vertical="center"/>
    </xf>
    <xf numFmtId="0" fontId="13" fillId="0" borderId="31" xfId="54" applyFont="1" applyBorder="1" applyAlignment="1">
      <alignment horizontal="left" vertical="top" wrapText="1"/>
      <protection/>
    </xf>
    <xf numFmtId="0" fontId="5" fillId="0" borderId="14" xfId="0" applyFont="1" applyBorder="1" applyAlignment="1">
      <alignment horizontal="right"/>
    </xf>
    <xf numFmtId="0" fontId="5" fillId="0" borderId="21" xfId="0" applyFont="1" applyBorder="1" applyAlignment="1">
      <alignment horizontal="right"/>
    </xf>
    <xf numFmtId="0" fontId="5" fillId="0" borderId="71" xfId="0" applyFont="1" applyBorder="1" applyAlignment="1">
      <alignment horizontal="right"/>
    </xf>
    <xf numFmtId="0" fontId="33" fillId="0" borderId="0" xfId="0" applyFont="1" applyBorder="1" applyAlignment="1">
      <alignment horizontal="center"/>
    </xf>
    <xf numFmtId="0" fontId="5" fillId="0" borderId="0" xfId="0" applyFont="1" applyBorder="1" applyAlignment="1">
      <alignment horizontal="left" vertical="center"/>
    </xf>
    <xf numFmtId="0" fontId="34" fillId="0" borderId="0" xfId="0" applyFont="1" applyBorder="1" applyAlignment="1">
      <alignment horizontal="center" vertical="center"/>
    </xf>
    <xf numFmtId="0" fontId="11" fillId="0" borderId="15" xfId="0" applyFont="1" applyBorder="1" applyAlignment="1">
      <alignment horizontal="center"/>
    </xf>
    <xf numFmtId="0" fontId="12" fillId="0" borderId="0" xfId="0" applyFont="1" applyBorder="1" applyAlignment="1">
      <alignment horizontal="right" vertical="center"/>
    </xf>
    <xf numFmtId="166" fontId="34" fillId="0" borderId="0" xfId="0" applyNumberFormat="1" applyFont="1" applyBorder="1" applyAlignment="1">
      <alignment horizontal="center" vertical="center"/>
    </xf>
    <xf numFmtId="0" fontId="4" fillId="0" borderId="13" xfId="0" applyFont="1" applyBorder="1" applyAlignment="1">
      <alignment horizontal="center" vertical="center"/>
    </xf>
    <xf numFmtId="0" fontId="4" fillId="0" borderId="13" xfId="0" applyFont="1" applyBorder="1" applyAlignment="1">
      <alignment horizontal="left" vertical="center" wrapText="1"/>
    </xf>
    <xf numFmtId="0" fontId="4" fillId="0" borderId="15" xfId="0" applyFont="1" applyBorder="1" applyAlignment="1">
      <alignment horizontal="center" vertical="center"/>
    </xf>
    <xf numFmtId="0" fontId="4" fillId="0" borderId="15" xfId="0" applyFont="1" applyBorder="1" applyAlignment="1">
      <alignment horizontal="left" vertical="center" wrapText="1"/>
    </xf>
    <xf numFmtId="0" fontId="5" fillId="0" borderId="0" xfId="0" applyFont="1" applyBorder="1" applyAlignment="1">
      <alignment/>
    </xf>
    <xf numFmtId="0" fontId="5" fillId="0" borderId="31" xfId="0" applyFont="1" applyBorder="1" applyAlignment="1">
      <alignment horizontal="right"/>
    </xf>
    <xf numFmtId="0" fontId="5" fillId="0" borderId="0" xfId="0" applyFont="1" applyBorder="1" applyAlignment="1">
      <alignment horizontal="center" vertical="center"/>
    </xf>
    <xf numFmtId="0" fontId="4" fillId="0" borderId="0" xfId="0" applyFont="1" applyBorder="1" applyAlignment="1">
      <alignment horizontal="center" vertical="center"/>
    </xf>
    <xf numFmtId="0" fontId="20" fillId="0" borderId="0" xfId="0" applyFont="1" applyBorder="1" applyAlignment="1">
      <alignment horizontal="center"/>
    </xf>
    <xf numFmtId="0" fontId="21" fillId="0" borderId="29" xfId="44" applyNumberFormat="1" applyFont="1" applyFill="1" applyBorder="1" applyAlignment="1" applyProtection="1">
      <alignment horizontal="center" vertical="center" wrapText="1"/>
      <protection/>
    </xf>
    <xf numFmtId="0" fontId="21" fillId="0" borderId="0" xfId="44" applyNumberFormat="1" applyFont="1" applyFill="1" applyBorder="1" applyAlignment="1" applyProtection="1">
      <alignment horizontal="center" vertical="center" wrapText="1"/>
      <protection/>
    </xf>
    <xf numFmtId="0" fontId="22" fillId="0" borderId="0" xfId="0" applyFont="1" applyAlignment="1">
      <alignment horizontal="center"/>
    </xf>
    <xf numFmtId="0" fontId="4" fillId="0" borderId="35" xfId="0" applyFont="1" applyBorder="1" applyAlignment="1">
      <alignment horizontal="center"/>
    </xf>
    <xf numFmtId="49" fontId="5" fillId="0" borderId="39" xfId="0" applyNumberFormat="1" applyFont="1" applyBorder="1" applyAlignment="1">
      <alignment horizontal="center" vertical="center" wrapText="1"/>
    </xf>
    <xf numFmtId="49" fontId="5" fillId="0" borderId="72" xfId="0" applyNumberFormat="1" applyFont="1" applyBorder="1" applyAlignment="1">
      <alignment horizontal="center" vertical="center" wrapText="1"/>
    </xf>
    <xf numFmtId="49" fontId="5" fillId="0" borderId="38" xfId="0" applyNumberFormat="1" applyFont="1" applyBorder="1" applyAlignment="1">
      <alignment horizontal="center" vertical="center" wrapText="1"/>
    </xf>
    <xf numFmtId="49" fontId="81" fillId="0" borderId="31" xfId="0" applyNumberFormat="1" applyFont="1" applyBorder="1" applyAlignment="1">
      <alignment horizontal="center" vertical="center" wrapText="1" shrinkToFit="1"/>
    </xf>
    <xf numFmtId="49" fontId="14" fillId="0" borderId="39" xfId="0" applyNumberFormat="1" applyFont="1" applyBorder="1" applyAlignment="1">
      <alignment horizontal="center" vertical="center" wrapText="1" shrinkToFit="1"/>
    </xf>
    <xf numFmtId="49" fontId="14" fillId="0" borderId="72" xfId="0" applyNumberFormat="1" applyFont="1" applyBorder="1" applyAlignment="1">
      <alignment horizontal="center" vertical="center" wrapText="1" shrinkToFit="1"/>
    </xf>
    <xf numFmtId="49" fontId="14" fillId="0" borderId="38" xfId="0" applyNumberFormat="1" applyFont="1" applyBorder="1" applyAlignment="1">
      <alignment horizontal="center" vertical="center" wrapText="1" shrinkToFit="1"/>
    </xf>
    <xf numFmtId="0" fontId="5" fillId="0" borderId="73"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7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72" xfId="0" applyFont="1" applyBorder="1" applyAlignment="1">
      <alignment horizontal="center" vertical="center" wrapText="1"/>
    </xf>
    <xf numFmtId="0" fontId="5" fillId="0" borderId="38" xfId="0" applyFont="1" applyBorder="1" applyAlignment="1">
      <alignment horizontal="center" vertical="center" wrapText="1"/>
    </xf>
    <xf numFmtId="49" fontId="14" fillId="0" borderId="31" xfId="0" applyNumberFormat="1" applyFont="1" applyBorder="1" applyAlignment="1">
      <alignment horizontal="center" vertical="center" wrapText="1" shrinkToFit="1"/>
    </xf>
    <xf numFmtId="0" fontId="6" fillId="0" borderId="10" xfId="0" applyFont="1" applyBorder="1" applyAlignment="1">
      <alignment horizontal="center" vertical="center"/>
    </xf>
    <xf numFmtId="166" fontId="5" fillId="0" borderId="0" xfId="0" applyNumberFormat="1" applyFont="1" applyBorder="1" applyAlignment="1">
      <alignment horizontal="center"/>
    </xf>
    <xf numFmtId="0" fontId="5" fillId="0" borderId="16" xfId="0" applyFont="1" applyBorder="1" applyAlignment="1">
      <alignment horizontal="center" vertical="center"/>
    </xf>
    <xf numFmtId="0" fontId="4" fillId="0" borderId="0" xfId="0" applyFont="1" applyFill="1" applyBorder="1" applyAlignment="1">
      <alignment horizontal="center"/>
    </xf>
    <xf numFmtId="0" fontId="5" fillId="0" borderId="16" xfId="0" applyFont="1" applyFill="1" applyBorder="1" applyAlignment="1">
      <alignment horizontal="center" vertical="center"/>
    </xf>
    <xf numFmtId="166" fontId="10" fillId="0" borderId="0" xfId="0" applyNumberFormat="1" applyFont="1" applyBorder="1" applyAlignment="1">
      <alignment horizontal="right" vertical="center"/>
    </xf>
    <xf numFmtId="166" fontId="4" fillId="0" borderId="0" xfId="0" applyNumberFormat="1" applyFont="1" applyBorder="1" applyAlignment="1">
      <alignment horizontal="right" vertical="center"/>
    </xf>
    <xf numFmtId="0" fontId="36" fillId="0" borderId="0" xfId="0" applyFont="1" applyBorder="1" applyAlignment="1">
      <alignment horizontal="center"/>
    </xf>
    <xf numFmtId="0" fontId="4" fillId="0" borderId="75" xfId="0" applyFont="1" applyBorder="1" applyAlignment="1">
      <alignment horizontal="center"/>
    </xf>
    <xf numFmtId="0" fontId="5" fillId="34" borderId="0" xfId="0" applyFont="1" applyFill="1" applyBorder="1" applyAlignment="1">
      <alignment horizontal="center"/>
    </xf>
    <xf numFmtId="0" fontId="10" fillId="0" borderId="0" xfId="0" applyFont="1" applyBorder="1" applyAlignment="1">
      <alignment horizontal="center" vertical="center"/>
    </xf>
    <xf numFmtId="0" fontId="4" fillId="0" borderId="54" xfId="0" applyFont="1" applyBorder="1" applyAlignment="1">
      <alignment horizontal="center" vertical="center"/>
    </xf>
    <xf numFmtId="0" fontId="5" fillId="0" borderId="71" xfId="0" applyFont="1" applyBorder="1" applyAlignment="1">
      <alignment horizontal="center" vertical="center"/>
    </xf>
    <xf numFmtId="0" fontId="37" fillId="0" borderId="0" xfId="0" applyFont="1" applyAlignment="1">
      <alignment horizontal="center"/>
    </xf>
    <xf numFmtId="0" fontId="5" fillId="0" borderId="31" xfId="0" applyFont="1" applyBorder="1" applyAlignment="1">
      <alignment horizontal="left"/>
    </xf>
    <xf numFmtId="0" fontId="5" fillId="0" borderId="31" xfId="0" applyFont="1" applyBorder="1" applyAlignment="1">
      <alignment horizontal="center" vertical="center"/>
    </xf>
    <xf numFmtId="0" fontId="5" fillId="0" borderId="16" xfId="0" applyFont="1" applyBorder="1" applyAlignment="1">
      <alignment horizontal="right"/>
    </xf>
  </cellXfs>
  <cellStyles count="54">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Excel Built-in Normal" xfId="44"/>
    <cellStyle name="Excel Built-in Normal 2" xfId="45"/>
    <cellStyle name="Hyperlink" xfId="46"/>
    <cellStyle name="Komórka połączona" xfId="47"/>
    <cellStyle name="Komórka zaznaczona" xfId="48"/>
    <cellStyle name="Nagłówek 1" xfId="49"/>
    <cellStyle name="Nagłówek 2" xfId="50"/>
    <cellStyle name="Nagłówek 3" xfId="51"/>
    <cellStyle name="Nagłówek 4" xfId="52"/>
    <cellStyle name="Neutralny" xfId="53"/>
    <cellStyle name="Normalny 2" xfId="54"/>
    <cellStyle name="Normalny 3" xfId="55"/>
    <cellStyle name="Normalny_Arkusz1" xfId="56"/>
    <cellStyle name="Obliczenia" xfId="57"/>
    <cellStyle name="Followed Hyperlink" xfId="58"/>
    <cellStyle name="Percent" xfId="59"/>
    <cellStyle name="Suma" xfId="60"/>
    <cellStyle name="Tekst objaśnienia" xfId="61"/>
    <cellStyle name="Tekst ostrzeżenia" xfId="62"/>
    <cellStyle name="Tytuł" xfId="63"/>
    <cellStyle name="Uwaga" xfId="64"/>
    <cellStyle name="Currency" xfId="65"/>
    <cellStyle name="Currency [0]" xfId="66"/>
    <cellStyle name="Zły"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21212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styles" Target="styles.xml" /><Relationship Id="rId85" Type="http://schemas.openxmlformats.org/officeDocument/2006/relationships/sharedStrings" Target="sharedStrings.xml" /><Relationship Id="rId86"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68.bin" /></Relationships>
</file>

<file path=xl/worksheets/_rels/sheet69.xml.rels><?xml version="1.0" encoding="utf-8" standalone="yes"?><Relationships xmlns="http://schemas.openxmlformats.org/package/2006/relationships"><Relationship Id="rId1" Type="http://schemas.openxmlformats.org/officeDocument/2006/relationships/printerSettings" Target="../printerSettings/printerSettings69.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70.xml.rels><?xml version="1.0" encoding="utf-8" standalone="yes"?><Relationships xmlns="http://schemas.openxmlformats.org/package/2006/relationships"><Relationship Id="rId1" Type="http://schemas.openxmlformats.org/officeDocument/2006/relationships/printerSettings" Target="../printerSettings/printerSettings70.bin" /></Relationships>
</file>

<file path=xl/worksheets/_rels/sheet71.xml.rels><?xml version="1.0" encoding="utf-8" standalone="yes"?><Relationships xmlns="http://schemas.openxmlformats.org/package/2006/relationships"><Relationship Id="rId1" Type="http://schemas.openxmlformats.org/officeDocument/2006/relationships/printerSettings" Target="../printerSettings/printerSettings71.bin" /></Relationships>
</file>

<file path=xl/worksheets/_rels/sheet72.xml.rels><?xml version="1.0" encoding="utf-8" standalone="yes"?><Relationships xmlns="http://schemas.openxmlformats.org/package/2006/relationships"><Relationship Id="rId1" Type="http://schemas.openxmlformats.org/officeDocument/2006/relationships/printerSettings" Target="../printerSettings/printerSettings72.bin" /></Relationships>
</file>

<file path=xl/worksheets/_rels/sheet73.xml.rels><?xml version="1.0" encoding="utf-8" standalone="yes"?><Relationships xmlns="http://schemas.openxmlformats.org/package/2006/relationships"><Relationship Id="rId1" Type="http://schemas.openxmlformats.org/officeDocument/2006/relationships/printerSettings" Target="../printerSettings/printerSettings73.bin" /></Relationships>
</file>

<file path=xl/worksheets/_rels/sheet74.xml.rels><?xml version="1.0" encoding="utf-8" standalone="yes"?><Relationships xmlns="http://schemas.openxmlformats.org/package/2006/relationships"><Relationship Id="rId1" Type="http://schemas.openxmlformats.org/officeDocument/2006/relationships/printerSettings" Target="../printerSettings/printerSettings74.bin" /></Relationships>
</file>

<file path=xl/worksheets/_rels/sheet75.xml.rels><?xml version="1.0" encoding="utf-8" standalone="yes"?><Relationships xmlns="http://schemas.openxmlformats.org/package/2006/relationships"><Relationship Id="rId1" Type="http://schemas.openxmlformats.org/officeDocument/2006/relationships/printerSettings" Target="../printerSettings/printerSettings75.bin" /></Relationships>
</file>

<file path=xl/worksheets/_rels/sheet76.xml.rels><?xml version="1.0" encoding="utf-8" standalone="yes"?><Relationships xmlns="http://schemas.openxmlformats.org/package/2006/relationships"><Relationship Id="rId1" Type="http://schemas.openxmlformats.org/officeDocument/2006/relationships/printerSettings" Target="../printerSettings/printerSettings76.bin" /></Relationships>
</file>

<file path=xl/worksheets/_rels/sheet77.xml.rels><?xml version="1.0" encoding="utf-8" standalone="yes"?><Relationships xmlns="http://schemas.openxmlformats.org/package/2006/relationships"><Relationship Id="rId1" Type="http://schemas.openxmlformats.org/officeDocument/2006/relationships/printerSettings" Target="../printerSettings/printerSettings77.bin" /></Relationships>
</file>

<file path=xl/worksheets/_rels/sheet78.xml.rels><?xml version="1.0" encoding="utf-8" standalone="yes"?><Relationships xmlns="http://schemas.openxmlformats.org/package/2006/relationships"><Relationship Id="rId1" Type="http://schemas.openxmlformats.org/officeDocument/2006/relationships/printerSettings" Target="../printerSettings/printerSettings78.bin" /></Relationships>
</file>

<file path=xl/worksheets/_rels/sheet79.xml.rels><?xml version="1.0" encoding="utf-8" standalone="yes"?><Relationships xmlns="http://schemas.openxmlformats.org/package/2006/relationships"><Relationship Id="rId1" Type="http://schemas.openxmlformats.org/officeDocument/2006/relationships/printerSettings" Target="../printerSettings/printerSettings79.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80.xml.rels><?xml version="1.0" encoding="utf-8" standalone="yes"?><Relationships xmlns="http://schemas.openxmlformats.org/package/2006/relationships"><Relationship Id="rId1" Type="http://schemas.openxmlformats.org/officeDocument/2006/relationships/printerSettings" Target="../printerSettings/printerSettings80.bin" /></Relationships>
</file>

<file path=xl/worksheets/_rels/sheet81.xml.rels><?xml version="1.0" encoding="utf-8" standalone="yes"?><Relationships xmlns="http://schemas.openxmlformats.org/package/2006/relationships"><Relationship Id="rId1" Type="http://schemas.openxmlformats.org/officeDocument/2006/relationships/printerSettings" Target="../printerSettings/printerSettings81.bin" /></Relationships>
</file>

<file path=xl/worksheets/_rels/sheet82.xml.rels><?xml version="1.0" encoding="utf-8" standalone="yes"?><Relationships xmlns="http://schemas.openxmlformats.org/package/2006/relationships"><Relationship Id="rId1" Type="http://schemas.openxmlformats.org/officeDocument/2006/relationships/printerSettings" Target="../printerSettings/printerSettings82.bin" /></Relationships>
</file>

<file path=xl/worksheets/_rels/sheet83.xml.rels><?xml version="1.0" encoding="utf-8" standalone="yes"?><Relationships xmlns="http://schemas.openxmlformats.org/package/2006/relationships"><Relationship Id="rId1" Type="http://schemas.openxmlformats.org/officeDocument/2006/relationships/printerSettings" Target="../printerSettings/printerSettings83.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16"/>
  <sheetViews>
    <sheetView zoomScalePageLayoutView="0" workbookViewId="0" topLeftCell="A1">
      <selection activeCell="B8" sqref="B8"/>
    </sheetView>
  </sheetViews>
  <sheetFormatPr defaultColWidth="11.50390625" defaultRowHeight="12.75"/>
  <cols>
    <col min="1" max="1" width="4.00390625" style="1" customWidth="1"/>
    <col min="2" max="2" width="44.625" style="1" customWidth="1"/>
    <col min="3" max="3" width="5.00390625" style="1" customWidth="1"/>
    <col min="4" max="4" width="6.375" style="1" customWidth="1"/>
    <col min="5" max="7" width="11.50390625" style="1" customWidth="1"/>
    <col min="8" max="8" width="7.50390625" style="418" customWidth="1"/>
    <col min="9" max="9" width="11.50390625" style="1" customWidth="1"/>
    <col min="10" max="10" width="16.50390625" style="1" customWidth="1"/>
    <col min="11" max="16384" width="11.50390625" style="1" customWidth="1"/>
  </cols>
  <sheetData>
    <row r="1" spans="1:10" ht="11.25">
      <c r="A1" s="699"/>
      <c r="B1" s="699"/>
      <c r="C1" s="699"/>
      <c r="D1" s="699"/>
      <c r="E1" s="699"/>
      <c r="F1" s="4"/>
      <c r="G1" s="4"/>
      <c r="H1" s="441"/>
      <c r="I1" s="700"/>
      <c r="J1" s="700"/>
    </row>
    <row r="2" spans="1:10" ht="11.25">
      <c r="A2" s="354"/>
      <c r="B2" s="354"/>
      <c r="C2" s="699"/>
      <c r="D2" s="699"/>
      <c r="E2" s="699"/>
      <c r="F2" s="4"/>
      <c r="G2" s="4"/>
      <c r="H2" s="441"/>
      <c r="I2" s="5"/>
      <c r="J2" s="5"/>
    </row>
    <row r="3" spans="1:12" ht="11.25">
      <c r="A3" s="701" t="s">
        <v>787</v>
      </c>
      <c r="B3" s="701"/>
      <c r="C3" s="701"/>
      <c r="D3" s="701"/>
      <c r="E3" s="701"/>
      <c r="F3" s="701"/>
      <c r="G3" s="701"/>
      <c r="H3" s="701"/>
      <c r="I3" s="701"/>
      <c r="J3" s="6"/>
      <c r="K3" s="6"/>
      <c r="L3" s="6"/>
    </row>
    <row r="4" spans="1:12" ht="12" thickBot="1">
      <c r="A4" s="702" t="s">
        <v>417</v>
      </c>
      <c r="B4" s="702"/>
      <c r="C4" s="702"/>
      <c r="D4" s="702"/>
      <c r="E4" s="702"/>
      <c r="F4" s="702"/>
      <c r="G4" s="702"/>
      <c r="H4" s="702"/>
      <c r="I4" s="702"/>
      <c r="J4" s="8"/>
      <c r="K4" s="8"/>
      <c r="L4" s="8"/>
    </row>
    <row r="5" spans="1:10" ht="34.5" thickBot="1">
      <c r="A5" s="9" t="s">
        <v>0</v>
      </c>
      <c r="B5" s="35" t="s">
        <v>1</v>
      </c>
      <c r="C5" s="10" t="s">
        <v>2</v>
      </c>
      <c r="D5" s="10" t="s">
        <v>3</v>
      </c>
      <c r="E5" s="12" t="s">
        <v>4</v>
      </c>
      <c r="F5" s="12" t="s">
        <v>5</v>
      </c>
      <c r="G5" s="12" t="s">
        <v>6</v>
      </c>
      <c r="H5" s="442" t="s">
        <v>7</v>
      </c>
      <c r="I5" s="14" t="s">
        <v>8</v>
      </c>
      <c r="J5" s="15" t="s">
        <v>9</v>
      </c>
    </row>
    <row r="6" spans="1:10" ht="198" customHeight="1" thickBot="1">
      <c r="A6" s="37" t="s">
        <v>10</v>
      </c>
      <c r="B6" s="321" t="s">
        <v>708</v>
      </c>
      <c r="C6" s="17" t="s">
        <v>50</v>
      </c>
      <c r="D6" s="17">
        <v>120</v>
      </c>
      <c r="E6" s="576"/>
      <c r="F6" s="208">
        <f>H6+E6</f>
        <v>0</v>
      </c>
      <c r="G6" s="208">
        <f>E6*D6</f>
        <v>0</v>
      </c>
      <c r="H6" s="208">
        <f>E6*0.08</f>
        <v>0</v>
      </c>
      <c r="I6" s="208">
        <f>F6*D6</f>
        <v>0</v>
      </c>
      <c r="J6" s="303"/>
    </row>
    <row r="7" spans="1:10" ht="12" thickBot="1">
      <c r="A7" s="24"/>
      <c r="B7" s="24"/>
      <c r="C7" s="24"/>
      <c r="D7" s="24"/>
      <c r="E7" s="29"/>
      <c r="F7" s="42"/>
      <c r="G7" s="43">
        <f>SUM(G6:G6)</f>
        <v>0</v>
      </c>
      <c r="H7" s="443"/>
      <c r="I7" s="44">
        <f>SUM(I6:I6)</f>
        <v>0</v>
      </c>
      <c r="J7" s="45"/>
    </row>
    <row r="11" ht="11.25">
      <c r="B11" s="1" t="s">
        <v>870</v>
      </c>
    </row>
    <row r="12" ht="11.25">
      <c r="B12" s="1" t="s">
        <v>871</v>
      </c>
    </row>
    <row r="15" spans="1:8" ht="11.25">
      <c r="A15" s="702"/>
      <c r="B15" s="702"/>
      <c r="C15" s="33"/>
      <c r="D15" s="33"/>
      <c r="F15" s="703"/>
      <c r="G15" s="703"/>
      <c r="H15" s="703"/>
    </row>
    <row r="16" spans="1:8" ht="12" customHeight="1">
      <c r="A16" s="697"/>
      <c r="B16" s="697"/>
      <c r="C16" s="33"/>
      <c r="D16" s="33"/>
      <c r="F16" s="698"/>
      <c r="G16" s="698"/>
      <c r="H16" s="698"/>
    </row>
  </sheetData>
  <sheetProtection/>
  <mergeCells count="10">
    <mergeCell ref="A16:B16"/>
    <mergeCell ref="F16:H16"/>
    <mergeCell ref="A1:B1"/>
    <mergeCell ref="I1:J1"/>
    <mergeCell ref="A3:I3"/>
    <mergeCell ref="A4:I4"/>
    <mergeCell ref="A15:B15"/>
    <mergeCell ref="F15:H15"/>
    <mergeCell ref="C1:E1"/>
    <mergeCell ref="C2:E2"/>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&amp;LMCM/WSM/ZP14/2023&amp;CFormularz  asortymentowo - cenowy &amp;Rzałącznik nr 2  do SWZ</oddHeader>
  </headerFooter>
</worksheet>
</file>

<file path=xl/worksheets/sheet10.xml><?xml version="1.0" encoding="utf-8"?>
<worksheet xmlns="http://schemas.openxmlformats.org/spreadsheetml/2006/main" xmlns:r="http://schemas.openxmlformats.org/officeDocument/2006/relationships">
  <dimension ref="A1:L16"/>
  <sheetViews>
    <sheetView zoomScalePageLayoutView="0" workbookViewId="0" topLeftCell="A5">
      <selection activeCell="C11" sqref="C11:C12"/>
    </sheetView>
  </sheetViews>
  <sheetFormatPr defaultColWidth="11.50390625" defaultRowHeight="12.75"/>
  <cols>
    <col min="1" max="1" width="4.00390625" style="1" customWidth="1"/>
    <col min="2" max="2" width="44.625" style="1" customWidth="1"/>
    <col min="3" max="3" width="5.00390625" style="1" customWidth="1"/>
    <col min="4" max="4" width="6.375" style="1" customWidth="1"/>
    <col min="5" max="7" width="11.50390625" style="1" customWidth="1"/>
    <col min="8" max="8" width="6.00390625" style="417" customWidth="1"/>
    <col min="9" max="9" width="11.50390625" style="1" customWidth="1"/>
    <col min="10" max="10" width="16.50390625" style="1" customWidth="1"/>
    <col min="11" max="16384" width="11.50390625" style="1" customWidth="1"/>
  </cols>
  <sheetData>
    <row r="1" spans="1:10" ht="11.25">
      <c r="A1" s="699"/>
      <c r="B1" s="699"/>
      <c r="C1" s="4"/>
      <c r="D1" s="4"/>
      <c r="E1" s="4"/>
      <c r="F1" s="4"/>
      <c r="G1" s="4"/>
      <c r="H1" s="419"/>
      <c r="I1" s="700"/>
      <c r="J1" s="700"/>
    </row>
    <row r="2" spans="1:10" ht="11.25">
      <c r="A2" s="701"/>
      <c r="B2" s="701"/>
      <c r="C2" s="701"/>
      <c r="D2" s="701"/>
      <c r="E2" s="701"/>
      <c r="F2" s="701"/>
      <c r="G2" s="701"/>
      <c r="H2" s="701"/>
      <c r="I2" s="701"/>
      <c r="J2" s="701"/>
    </row>
    <row r="3" spans="1:12" ht="11.25">
      <c r="A3" s="701" t="s">
        <v>862</v>
      </c>
      <c r="B3" s="701"/>
      <c r="C3" s="701"/>
      <c r="D3" s="701"/>
      <c r="E3" s="701"/>
      <c r="F3" s="701"/>
      <c r="G3" s="701"/>
      <c r="H3" s="701"/>
      <c r="I3" s="701"/>
      <c r="J3" s="701"/>
      <c r="K3" s="6"/>
      <c r="L3" s="6"/>
    </row>
    <row r="4" spans="1:12" ht="13.5" customHeight="1" thickBot="1">
      <c r="A4" s="709" t="s">
        <v>92</v>
      </c>
      <c r="B4" s="709"/>
      <c r="C4" s="709"/>
      <c r="D4" s="709"/>
      <c r="E4" s="709"/>
      <c r="F4" s="709"/>
      <c r="G4" s="709"/>
      <c r="H4" s="709"/>
      <c r="I4" s="709"/>
      <c r="J4" s="709"/>
      <c r="K4" s="8"/>
      <c r="L4" s="8"/>
    </row>
    <row r="5" spans="1:10" ht="34.5" thickBot="1">
      <c r="A5" s="9" t="s">
        <v>0</v>
      </c>
      <c r="B5" s="35" t="s">
        <v>1</v>
      </c>
      <c r="C5" s="10" t="s">
        <v>2</v>
      </c>
      <c r="D5" s="10" t="s">
        <v>3</v>
      </c>
      <c r="E5" s="12" t="s">
        <v>4</v>
      </c>
      <c r="F5" s="12" t="s">
        <v>5</v>
      </c>
      <c r="G5" s="12" t="s">
        <v>6</v>
      </c>
      <c r="H5" s="444" t="s">
        <v>7</v>
      </c>
      <c r="I5" s="14" t="s">
        <v>8</v>
      </c>
      <c r="J5" s="15" t="s">
        <v>9</v>
      </c>
    </row>
    <row r="6" spans="1:10" ht="41.25" customHeight="1">
      <c r="A6" s="37" t="s">
        <v>10</v>
      </c>
      <c r="B6" s="87" t="s">
        <v>93</v>
      </c>
      <c r="C6" s="17" t="s">
        <v>11</v>
      </c>
      <c r="D6" s="17">
        <v>3</v>
      </c>
      <c r="E6" s="576"/>
      <c r="F6" s="208">
        <f>H6+E6</f>
        <v>0</v>
      </c>
      <c r="G6" s="208">
        <f>E6*D6</f>
        <v>0</v>
      </c>
      <c r="H6" s="208">
        <f>E6*0.08</f>
        <v>0</v>
      </c>
      <c r="I6" s="208">
        <f>F6*D6</f>
        <v>0</v>
      </c>
      <c r="J6" s="20"/>
    </row>
    <row r="7" spans="1:10" ht="42" customHeight="1">
      <c r="A7" s="37" t="s">
        <v>12</v>
      </c>
      <c r="B7" s="88" t="s">
        <v>94</v>
      </c>
      <c r="C7" s="41" t="s">
        <v>11</v>
      </c>
      <c r="D7" s="41">
        <v>3</v>
      </c>
      <c r="E7" s="576"/>
      <c r="F7" s="208">
        <f>H7+E7</f>
        <v>0</v>
      </c>
      <c r="G7" s="208">
        <f>E7*D7</f>
        <v>0</v>
      </c>
      <c r="H7" s="208">
        <f>E7*0.08</f>
        <v>0</v>
      </c>
      <c r="I7" s="208">
        <f>F7*D7</f>
        <v>0</v>
      </c>
      <c r="J7" s="24"/>
    </row>
    <row r="8" spans="1:10" ht="11.25">
      <c r="A8" s="24"/>
      <c r="B8" s="24"/>
      <c r="C8" s="24"/>
      <c r="D8" s="24"/>
      <c r="E8" s="29"/>
      <c r="F8" s="42"/>
      <c r="G8" s="43">
        <f>SUM(G6:G7)</f>
        <v>0</v>
      </c>
      <c r="H8" s="453"/>
      <c r="I8" s="44">
        <f>SUM(I6:I7)</f>
        <v>0</v>
      </c>
      <c r="J8" s="45"/>
    </row>
    <row r="11" ht="11.25">
      <c r="C11" s="1" t="s">
        <v>870</v>
      </c>
    </row>
    <row r="12" ht="11.25">
      <c r="C12" s="1" t="s">
        <v>871</v>
      </c>
    </row>
    <row r="15" spans="1:9" ht="12.75">
      <c r="A15" s="8"/>
      <c r="B15" s="702"/>
      <c r="C15" s="702"/>
      <c r="D15" s="702"/>
      <c r="F15" s="358"/>
      <c r="G15" s="703"/>
      <c r="H15" s="703"/>
      <c r="I15" s="703"/>
    </row>
    <row r="16" spans="1:9" ht="12.75">
      <c r="A16" s="697"/>
      <c r="B16" s="697"/>
      <c r="C16" s="697"/>
      <c r="D16" s="697"/>
      <c r="F16" s="359"/>
      <c r="G16" s="698"/>
      <c r="H16" s="698"/>
      <c r="I16" s="698"/>
    </row>
  </sheetData>
  <sheetProtection selectLockedCells="1" selectUnlockedCells="1"/>
  <mergeCells count="9">
    <mergeCell ref="G15:I15"/>
    <mergeCell ref="A16:D16"/>
    <mergeCell ref="G16:I16"/>
    <mergeCell ref="A4:J4"/>
    <mergeCell ref="A1:B1"/>
    <mergeCell ref="I1:J1"/>
    <mergeCell ref="A2:J2"/>
    <mergeCell ref="A3:J3"/>
    <mergeCell ref="B15:D15"/>
  </mergeCells>
  <printOptions/>
  <pageMargins left="0.7086614173228347" right="0.7086614173228347" top="0.7480314960629921" bottom="0.7480314960629921" header="0.31496062992125984" footer="0.31496062992125984"/>
  <pageSetup horizontalDpi="300" verticalDpi="300" orientation="landscape" paperSize="9" r:id="rId1"/>
  <headerFooter>
    <oddHeader>&amp;LMCM/WSM/ZP14/2023&amp;CFormularz  asortymentowo - cenowy &amp;Rzałącznik nr 2  do SWZ</oddHeader>
  </headerFooter>
</worksheet>
</file>

<file path=xl/worksheets/sheet11.xml><?xml version="1.0" encoding="utf-8"?>
<worksheet xmlns="http://schemas.openxmlformats.org/spreadsheetml/2006/main" xmlns:r="http://schemas.openxmlformats.org/officeDocument/2006/relationships">
  <dimension ref="A1:K16"/>
  <sheetViews>
    <sheetView zoomScalePageLayoutView="0" workbookViewId="0" topLeftCell="A3">
      <selection activeCell="D11" sqref="D11:D12"/>
    </sheetView>
  </sheetViews>
  <sheetFormatPr defaultColWidth="11.50390625" defaultRowHeight="12.75"/>
  <cols>
    <col min="1" max="1" width="7.375" style="1" customWidth="1"/>
    <col min="2" max="2" width="27.375" style="1" customWidth="1"/>
    <col min="3" max="3" width="7.50390625" style="1" customWidth="1"/>
    <col min="4" max="4" width="7.625" style="1" customWidth="1"/>
    <col min="5" max="7" width="11.50390625" style="1" customWidth="1"/>
    <col min="8" max="8" width="7.50390625" style="417" customWidth="1"/>
    <col min="9" max="9" width="11.50390625" style="1" customWidth="1"/>
    <col min="10" max="10" width="17.375" style="1" customWidth="1"/>
    <col min="11" max="16384" width="11.50390625" style="1" customWidth="1"/>
  </cols>
  <sheetData>
    <row r="1" spans="1:10" ht="15" customHeight="1">
      <c r="A1" s="699"/>
      <c r="B1" s="699"/>
      <c r="C1" s="4"/>
      <c r="D1" s="4"/>
      <c r="E1" s="4"/>
      <c r="F1" s="4"/>
      <c r="G1" s="4"/>
      <c r="H1" s="419"/>
      <c r="I1" s="714"/>
      <c r="J1" s="714"/>
    </row>
    <row r="2" spans="1:10" ht="15" customHeight="1">
      <c r="A2" s="701"/>
      <c r="B2" s="701"/>
      <c r="C2" s="701"/>
      <c r="D2" s="701"/>
      <c r="E2" s="701"/>
      <c r="F2" s="701"/>
      <c r="G2" s="701"/>
      <c r="H2" s="701"/>
      <c r="I2" s="701"/>
      <c r="J2" s="701"/>
    </row>
    <row r="3" spans="1:10" ht="11.25">
      <c r="A3" s="701" t="s">
        <v>861</v>
      </c>
      <c r="B3" s="701"/>
      <c r="C3" s="701"/>
      <c r="D3" s="701"/>
      <c r="E3" s="701"/>
      <c r="F3" s="701"/>
      <c r="G3" s="701"/>
      <c r="H3" s="701"/>
      <c r="I3" s="701"/>
      <c r="J3" s="701"/>
    </row>
    <row r="4" spans="1:10" ht="13.5" customHeight="1" thickBot="1">
      <c r="A4" s="709" t="s">
        <v>95</v>
      </c>
      <c r="B4" s="709"/>
      <c r="C4" s="709"/>
      <c r="D4" s="709"/>
      <c r="E4" s="709"/>
      <c r="F4" s="709"/>
      <c r="G4" s="709"/>
      <c r="H4" s="709"/>
      <c r="I4" s="709"/>
      <c r="J4" s="709"/>
    </row>
    <row r="5" spans="1:10" ht="34.5" thickBot="1">
      <c r="A5" s="9" t="s">
        <v>0</v>
      </c>
      <c r="B5" s="35" t="s">
        <v>1</v>
      </c>
      <c r="C5" s="10" t="s">
        <v>2</v>
      </c>
      <c r="D5" s="10" t="s">
        <v>3</v>
      </c>
      <c r="E5" s="12" t="s">
        <v>4</v>
      </c>
      <c r="F5" s="12" t="s">
        <v>5</v>
      </c>
      <c r="G5" s="12" t="s">
        <v>6</v>
      </c>
      <c r="H5" s="444" t="s">
        <v>56</v>
      </c>
      <c r="I5" s="14" t="s">
        <v>8</v>
      </c>
      <c r="J5" s="15" t="s">
        <v>9</v>
      </c>
    </row>
    <row r="6" spans="1:11" ht="11.25">
      <c r="A6" s="17" t="s">
        <v>10</v>
      </c>
      <c r="B6" s="89" t="s">
        <v>96</v>
      </c>
      <c r="C6" s="17" t="s">
        <v>11</v>
      </c>
      <c r="D6" s="17">
        <v>20</v>
      </c>
      <c r="E6" s="576"/>
      <c r="F6" s="208">
        <f>H6+E6</f>
        <v>0</v>
      </c>
      <c r="G6" s="208">
        <f>E6*D6</f>
        <v>0</v>
      </c>
      <c r="H6" s="208">
        <f>E6*0.08</f>
        <v>0</v>
      </c>
      <c r="I6" s="208">
        <f>F6*D6</f>
        <v>0</v>
      </c>
      <c r="J6" s="89"/>
      <c r="K6" s="33"/>
    </row>
    <row r="7" spans="1:11" ht="11.25">
      <c r="A7" s="17" t="s">
        <v>12</v>
      </c>
      <c r="B7" s="91" t="s">
        <v>97</v>
      </c>
      <c r="C7" s="41" t="s">
        <v>11</v>
      </c>
      <c r="D7" s="41">
        <v>20</v>
      </c>
      <c r="E7" s="576"/>
      <c r="F7" s="208">
        <f>H7+E7</f>
        <v>0</v>
      </c>
      <c r="G7" s="208">
        <f>E7*D7</f>
        <v>0</v>
      </c>
      <c r="H7" s="208">
        <f>E7*0.08</f>
        <v>0</v>
      </c>
      <c r="I7" s="208">
        <f>F7*D7</f>
        <v>0</v>
      </c>
      <c r="J7" s="91"/>
      <c r="K7" s="33"/>
    </row>
    <row r="8" spans="1:10" ht="11.25">
      <c r="A8" s="24"/>
      <c r="B8" s="24"/>
      <c r="C8" s="24"/>
      <c r="D8" s="24"/>
      <c r="E8" s="29"/>
      <c r="F8" s="42"/>
      <c r="G8" s="43">
        <f>SUM(G6:G7)</f>
        <v>0</v>
      </c>
      <c r="H8" s="453"/>
      <c r="I8" s="44">
        <f>SUM(I6:I7)</f>
        <v>0</v>
      </c>
      <c r="J8" s="45"/>
    </row>
    <row r="11" ht="11.25">
      <c r="D11" s="1" t="s">
        <v>870</v>
      </c>
    </row>
    <row r="12" ht="11.25">
      <c r="D12" s="1" t="s">
        <v>871</v>
      </c>
    </row>
    <row r="15" spans="1:9" ht="12.75">
      <c r="A15" s="8"/>
      <c r="B15" s="702"/>
      <c r="C15" s="702"/>
      <c r="D15" s="702"/>
      <c r="F15" s="358"/>
      <c r="G15" s="703"/>
      <c r="H15" s="703"/>
      <c r="I15" s="703"/>
    </row>
    <row r="16" spans="1:9" ht="12.75">
      <c r="A16" s="697"/>
      <c r="B16" s="697"/>
      <c r="C16" s="697"/>
      <c r="D16" s="697"/>
      <c r="F16" s="359"/>
      <c r="G16" s="698"/>
      <c r="H16" s="698"/>
      <c r="I16" s="698"/>
    </row>
  </sheetData>
  <sheetProtection selectLockedCells="1" selectUnlockedCells="1"/>
  <mergeCells count="9">
    <mergeCell ref="G15:I15"/>
    <mergeCell ref="A16:D16"/>
    <mergeCell ref="G16:I16"/>
    <mergeCell ref="A4:J4"/>
    <mergeCell ref="A1:B1"/>
    <mergeCell ref="I1:J1"/>
    <mergeCell ref="A2:J2"/>
    <mergeCell ref="A3:J3"/>
    <mergeCell ref="B15:D15"/>
  </mergeCells>
  <printOptions/>
  <pageMargins left="0.7086614173228347" right="0.7086614173228347" top="0.7480314960629921" bottom="0.7480314960629921" header="0.31496062992125984" footer="0.31496062992125984"/>
  <pageSetup horizontalDpi="300" verticalDpi="300" orientation="landscape" paperSize="9" r:id="rId1"/>
  <headerFooter>
    <oddHeader>&amp;LMCM/WSM/ZP14/2023&amp;CFormularz  asortymentowo - cenowy &amp;Rzałącznik nr 2  do SWZ</oddHeader>
  </headerFooter>
</worksheet>
</file>

<file path=xl/worksheets/sheet12.xml><?xml version="1.0" encoding="utf-8"?>
<worksheet xmlns="http://schemas.openxmlformats.org/spreadsheetml/2006/main" xmlns:r="http://schemas.openxmlformats.org/officeDocument/2006/relationships">
  <dimension ref="A1:J15"/>
  <sheetViews>
    <sheetView zoomScalePageLayoutView="0" workbookViewId="0" topLeftCell="A1">
      <selection activeCell="C11" sqref="C11:C12"/>
    </sheetView>
  </sheetViews>
  <sheetFormatPr defaultColWidth="11.50390625" defaultRowHeight="12.75"/>
  <cols>
    <col min="1" max="1" width="6.625" style="1" customWidth="1"/>
    <col min="2" max="2" width="23.375" style="1" customWidth="1"/>
    <col min="3" max="4" width="7.50390625" style="1" customWidth="1"/>
    <col min="5" max="7" width="11.50390625" style="1" customWidth="1"/>
    <col min="8" max="8" width="7.375" style="417" customWidth="1"/>
    <col min="9" max="9" width="12.375" style="1" customWidth="1"/>
    <col min="10" max="10" width="16.375" style="1" customWidth="1"/>
    <col min="11" max="16384" width="11.50390625" style="1" customWidth="1"/>
  </cols>
  <sheetData>
    <row r="1" spans="1:10" ht="11.25">
      <c r="A1" s="699"/>
      <c r="B1" s="699"/>
      <c r="C1" s="4"/>
      <c r="D1" s="4"/>
      <c r="E1" s="4"/>
      <c r="F1" s="4"/>
      <c r="G1" s="4"/>
      <c r="H1" s="419"/>
      <c r="I1" s="700"/>
      <c r="J1" s="700"/>
    </row>
    <row r="2" spans="1:10" ht="11.25">
      <c r="A2" s="701"/>
      <c r="B2" s="701"/>
      <c r="C2" s="701"/>
      <c r="D2" s="701"/>
      <c r="E2" s="701"/>
      <c r="F2" s="701"/>
      <c r="G2" s="701"/>
      <c r="H2" s="701"/>
      <c r="I2" s="701"/>
      <c r="J2" s="701"/>
    </row>
    <row r="3" spans="1:10" ht="11.25">
      <c r="A3" s="701" t="s">
        <v>860</v>
      </c>
      <c r="B3" s="701"/>
      <c r="C3" s="701"/>
      <c r="D3" s="701"/>
      <c r="E3" s="701"/>
      <c r="F3" s="701"/>
      <c r="G3" s="701"/>
      <c r="H3" s="701"/>
      <c r="I3" s="701"/>
      <c r="J3" s="701"/>
    </row>
    <row r="4" spans="1:10" ht="13.5" customHeight="1" thickBot="1">
      <c r="A4" s="709" t="s">
        <v>103</v>
      </c>
      <c r="B4" s="709"/>
      <c r="C4" s="709"/>
      <c r="D4" s="709"/>
      <c r="E4" s="709"/>
      <c r="F4" s="709"/>
      <c r="G4" s="709"/>
      <c r="H4" s="709"/>
      <c r="I4" s="709"/>
      <c r="J4" s="709"/>
    </row>
    <row r="5" spans="1:10" ht="34.5" thickBot="1">
      <c r="A5" s="9" t="s">
        <v>0</v>
      </c>
      <c r="B5" s="35" t="s">
        <v>1</v>
      </c>
      <c r="C5" s="10" t="s">
        <v>2</v>
      </c>
      <c r="D5" s="10" t="s">
        <v>3</v>
      </c>
      <c r="E5" s="13" t="s">
        <v>4</v>
      </c>
      <c r="F5" s="13" t="s">
        <v>5</v>
      </c>
      <c r="G5" s="13" t="s">
        <v>6</v>
      </c>
      <c r="H5" s="444" t="s">
        <v>56</v>
      </c>
      <c r="I5" s="67" t="s">
        <v>8</v>
      </c>
      <c r="J5" s="15" t="s">
        <v>9</v>
      </c>
    </row>
    <row r="6" spans="1:10" ht="22.5">
      <c r="A6" s="37" t="s">
        <v>10</v>
      </c>
      <c r="B6" s="74" t="s">
        <v>104</v>
      </c>
      <c r="C6" s="37" t="s">
        <v>50</v>
      </c>
      <c r="D6" s="37">
        <v>1500</v>
      </c>
      <c r="E6" s="576"/>
      <c r="F6" s="208">
        <f>H6+E6</f>
        <v>0</v>
      </c>
      <c r="G6" s="208">
        <f>E6*D6</f>
        <v>0</v>
      </c>
      <c r="H6" s="208">
        <f>E6*0.08</f>
        <v>0</v>
      </c>
      <c r="I6" s="208">
        <f>F6*D6</f>
        <v>0</v>
      </c>
      <c r="J6" s="37"/>
    </row>
    <row r="7" spans="1:10" ht="22.5">
      <c r="A7" s="39" t="s">
        <v>12</v>
      </c>
      <c r="B7" s="85" t="s">
        <v>105</v>
      </c>
      <c r="C7" s="39" t="s">
        <v>50</v>
      </c>
      <c r="D7" s="39">
        <v>200</v>
      </c>
      <c r="E7" s="576"/>
      <c r="F7" s="208">
        <f>H7+E7</f>
        <v>0</v>
      </c>
      <c r="G7" s="208">
        <f>E7*D7</f>
        <v>0</v>
      </c>
      <c r="H7" s="208">
        <f>E7*0.08</f>
        <v>0</v>
      </c>
      <c r="I7" s="208">
        <f>F7*D7</f>
        <v>0</v>
      </c>
      <c r="J7" s="39"/>
    </row>
    <row r="8" spans="1:10" s="95" customFormat="1" ht="11.25">
      <c r="A8" s="92"/>
      <c r="B8" s="92"/>
      <c r="C8" s="92"/>
      <c r="D8" s="93"/>
      <c r="E8" s="68"/>
      <c r="F8" s="9"/>
      <c r="G8" s="78">
        <f>SUM(G6:G7)</f>
        <v>0</v>
      </c>
      <c r="H8" s="446"/>
      <c r="I8" s="79">
        <f>SUM(I6:I7)</f>
        <v>0</v>
      </c>
      <c r="J8" s="94"/>
    </row>
    <row r="9" spans="1:10" ht="11.25">
      <c r="A9" s="33"/>
      <c r="B9" s="33"/>
      <c r="C9" s="33"/>
      <c r="D9" s="33"/>
      <c r="E9" s="33"/>
      <c r="F9" s="33"/>
      <c r="G9" s="33"/>
      <c r="H9" s="416"/>
      <c r="I9" s="33"/>
      <c r="J9" s="33"/>
    </row>
    <row r="11" ht="11.25">
      <c r="C11" s="1" t="s">
        <v>870</v>
      </c>
    </row>
    <row r="12" ht="11.25">
      <c r="C12" s="1" t="s">
        <v>871</v>
      </c>
    </row>
    <row r="13" ht="15" customHeight="1"/>
    <row r="14" spans="1:9" ht="12.75">
      <c r="A14" s="8"/>
      <c r="B14" s="702"/>
      <c r="C14" s="702"/>
      <c r="D14" s="702"/>
      <c r="F14" s="358"/>
      <c r="G14" s="703"/>
      <c r="H14" s="703"/>
      <c r="I14" s="703"/>
    </row>
    <row r="15" spans="1:9" ht="12.75">
      <c r="A15" s="697"/>
      <c r="B15" s="697"/>
      <c r="C15" s="697"/>
      <c r="D15" s="697"/>
      <c r="F15" s="359"/>
      <c r="G15" s="698"/>
      <c r="H15" s="698"/>
      <c r="I15" s="698"/>
    </row>
  </sheetData>
  <sheetProtection selectLockedCells="1" selectUnlockedCells="1"/>
  <mergeCells count="9">
    <mergeCell ref="G14:I14"/>
    <mergeCell ref="A15:D15"/>
    <mergeCell ref="G15:I15"/>
    <mergeCell ref="A4:J4"/>
    <mergeCell ref="A1:B1"/>
    <mergeCell ref="I1:J1"/>
    <mergeCell ref="A2:J2"/>
    <mergeCell ref="A3:J3"/>
    <mergeCell ref="B14:D14"/>
  </mergeCells>
  <printOptions/>
  <pageMargins left="0.7086614173228347" right="0.7086614173228347" top="0.7480314960629921" bottom="0.7480314960629921" header="0.31496062992125984" footer="0.31496062992125984"/>
  <pageSetup horizontalDpi="300" verticalDpi="300" orientation="landscape" paperSize="9" r:id="rId1"/>
  <headerFooter>
    <oddHeader>&amp;LMCM/WSM/ZP14/2023&amp;CFormularz  asortymentowo - cenowy &amp;Rzałącznik nr 2  do SWZ</oddHeader>
  </headerFooter>
</worksheet>
</file>

<file path=xl/worksheets/sheet13.xml><?xml version="1.0" encoding="utf-8"?>
<worksheet xmlns="http://schemas.openxmlformats.org/spreadsheetml/2006/main" xmlns:r="http://schemas.openxmlformats.org/officeDocument/2006/relationships">
  <dimension ref="A1:J27"/>
  <sheetViews>
    <sheetView zoomScalePageLayoutView="0" workbookViewId="0" topLeftCell="A12">
      <selection activeCell="C23" sqref="C23:C24"/>
    </sheetView>
  </sheetViews>
  <sheetFormatPr defaultColWidth="11.50390625" defaultRowHeight="12.75"/>
  <cols>
    <col min="1" max="1" width="4.00390625" style="61" customWidth="1"/>
    <col min="2" max="2" width="35.625" style="1" customWidth="1"/>
    <col min="3" max="3" width="8.50390625" style="1" customWidth="1"/>
    <col min="4" max="4" width="6.625" style="1" customWidth="1"/>
    <col min="5" max="7" width="11.50390625" style="1" customWidth="1"/>
    <col min="8" max="8" width="7.00390625" style="417" customWidth="1"/>
    <col min="9" max="9" width="11.50390625" style="1" customWidth="1"/>
    <col min="10" max="10" width="22.875" style="1" customWidth="1"/>
    <col min="11" max="16384" width="11.50390625" style="1" customWidth="1"/>
  </cols>
  <sheetData>
    <row r="1" spans="1:10" ht="11.25">
      <c r="A1" s="699"/>
      <c r="B1" s="699"/>
      <c r="C1" s="4"/>
      <c r="D1" s="4"/>
      <c r="E1" s="4"/>
      <c r="F1" s="4"/>
      <c r="G1" s="4"/>
      <c r="H1" s="419"/>
      <c r="I1" s="700"/>
      <c r="J1" s="700"/>
    </row>
    <row r="2" spans="1:10" ht="11.25">
      <c r="A2" s="701"/>
      <c r="B2" s="701"/>
      <c r="C2" s="701"/>
      <c r="D2" s="701"/>
      <c r="E2" s="701"/>
      <c r="F2" s="701"/>
      <c r="G2" s="701"/>
      <c r="H2" s="701"/>
      <c r="I2" s="701"/>
      <c r="J2" s="701"/>
    </row>
    <row r="3" spans="1:10" ht="11.25">
      <c r="A3" s="701" t="s">
        <v>859</v>
      </c>
      <c r="B3" s="701"/>
      <c r="C3" s="701"/>
      <c r="D3" s="701"/>
      <c r="E3" s="701"/>
      <c r="F3" s="701"/>
      <c r="G3" s="701"/>
      <c r="H3" s="701"/>
      <c r="I3" s="701"/>
      <c r="J3" s="701"/>
    </row>
    <row r="4" spans="1:10" ht="11.25">
      <c r="A4" s="702" t="s">
        <v>412</v>
      </c>
      <c r="B4" s="702"/>
      <c r="C4" s="702"/>
      <c r="D4" s="702"/>
      <c r="E4" s="702"/>
      <c r="F4" s="702"/>
      <c r="G4" s="702"/>
      <c r="H4" s="702"/>
      <c r="I4" s="702"/>
      <c r="J4" s="702"/>
    </row>
    <row r="5" spans="1:10" ht="22.5">
      <c r="A5" s="93" t="s">
        <v>0</v>
      </c>
      <c r="B5" s="101" t="s">
        <v>1</v>
      </c>
      <c r="C5" s="102" t="s">
        <v>2</v>
      </c>
      <c r="D5" s="102" t="s">
        <v>3</v>
      </c>
      <c r="E5" s="103" t="s">
        <v>4</v>
      </c>
      <c r="F5" s="103" t="s">
        <v>5</v>
      </c>
      <c r="G5" s="103" t="s">
        <v>6</v>
      </c>
      <c r="H5" s="444" t="s">
        <v>7</v>
      </c>
      <c r="I5" s="104" t="s">
        <v>8</v>
      </c>
      <c r="J5" s="15" t="s">
        <v>9</v>
      </c>
    </row>
    <row r="6" spans="1:10" ht="22.5">
      <c r="A6" s="39" t="s">
        <v>10</v>
      </c>
      <c r="B6" s="85" t="s">
        <v>107</v>
      </c>
      <c r="C6" s="39" t="s">
        <v>108</v>
      </c>
      <c r="D6" s="39">
        <v>5</v>
      </c>
      <c r="E6" s="576"/>
      <c r="F6" s="208">
        <f aca="true" t="shared" si="0" ref="F6:F19">H6+E6</f>
        <v>0</v>
      </c>
      <c r="G6" s="208">
        <f aca="true" t="shared" si="1" ref="G6:G19">E6*D6</f>
        <v>0</v>
      </c>
      <c r="H6" s="208">
        <f aca="true" t="shared" si="2" ref="H6:H19">E6*0.08</f>
        <v>0</v>
      </c>
      <c r="I6" s="208">
        <f aca="true" t="shared" si="3" ref="I6:I19">F6*D6</f>
        <v>0</v>
      </c>
      <c r="J6" s="24"/>
    </row>
    <row r="7" spans="1:10" ht="22.5">
      <c r="A7" s="39" t="s">
        <v>12</v>
      </c>
      <c r="B7" s="85" t="s">
        <v>109</v>
      </c>
      <c r="C7" s="39" t="s">
        <v>108</v>
      </c>
      <c r="D7" s="39">
        <v>5</v>
      </c>
      <c r="E7" s="576"/>
      <c r="F7" s="208">
        <f t="shared" si="0"/>
        <v>0</v>
      </c>
      <c r="G7" s="208">
        <f t="shared" si="1"/>
        <v>0</v>
      </c>
      <c r="H7" s="208">
        <f t="shared" si="2"/>
        <v>0</v>
      </c>
      <c r="I7" s="208">
        <f t="shared" si="3"/>
        <v>0</v>
      </c>
      <c r="J7" s="24"/>
    </row>
    <row r="8" spans="1:10" ht="22.5">
      <c r="A8" s="39" t="s">
        <v>13</v>
      </c>
      <c r="B8" s="85" t="s">
        <v>110</v>
      </c>
      <c r="C8" s="39" t="s">
        <v>108</v>
      </c>
      <c r="D8" s="39">
        <v>5</v>
      </c>
      <c r="E8" s="576"/>
      <c r="F8" s="208">
        <f t="shared" si="0"/>
        <v>0</v>
      </c>
      <c r="G8" s="208">
        <f t="shared" si="1"/>
        <v>0</v>
      </c>
      <c r="H8" s="208">
        <f t="shared" si="2"/>
        <v>0</v>
      </c>
      <c r="I8" s="208">
        <f t="shared" si="3"/>
        <v>0</v>
      </c>
      <c r="J8" s="24"/>
    </row>
    <row r="9" spans="1:10" ht="22.5">
      <c r="A9" s="39" t="s">
        <v>14</v>
      </c>
      <c r="B9" s="85" t="s">
        <v>111</v>
      </c>
      <c r="C9" s="39" t="s">
        <v>108</v>
      </c>
      <c r="D9" s="39">
        <v>5</v>
      </c>
      <c r="E9" s="576"/>
      <c r="F9" s="208">
        <f t="shared" si="0"/>
        <v>0</v>
      </c>
      <c r="G9" s="208">
        <f t="shared" si="1"/>
        <v>0</v>
      </c>
      <c r="H9" s="208">
        <f t="shared" si="2"/>
        <v>0</v>
      </c>
      <c r="I9" s="208">
        <f t="shared" si="3"/>
        <v>0</v>
      </c>
      <c r="J9" s="24"/>
    </row>
    <row r="10" spans="1:10" ht="22.5">
      <c r="A10" s="39" t="s">
        <v>15</v>
      </c>
      <c r="B10" s="85" t="s">
        <v>112</v>
      </c>
      <c r="C10" s="39" t="s">
        <v>108</v>
      </c>
      <c r="D10" s="39">
        <v>7</v>
      </c>
      <c r="E10" s="576"/>
      <c r="F10" s="208">
        <f t="shared" si="0"/>
        <v>0</v>
      </c>
      <c r="G10" s="208">
        <f t="shared" si="1"/>
        <v>0</v>
      </c>
      <c r="H10" s="208">
        <f t="shared" si="2"/>
        <v>0</v>
      </c>
      <c r="I10" s="208">
        <f t="shared" si="3"/>
        <v>0</v>
      </c>
      <c r="J10" s="24"/>
    </row>
    <row r="11" spans="1:10" ht="22.5">
      <c r="A11" s="39" t="s">
        <v>16</v>
      </c>
      <c r="B11" s="85" t="s">
        <v>113</v>
      </c>
      <c r="C11" s="39" t="s">
        <v>108</v>
      </c>
      <c r="D11" s="39">
        <v>7</v>
      </c>
      <c r="E11" s="576"/>
      <c r="F11" s="208">
        <f t="shared" si="0"/>
        <v>0</v>
      </c>
      <c r="G11" s="208">
        <f t="shared" si="1"/>
        <v>0</v>
      </c>
      <c r="H11" s="208">
        <f t="shared" si="2"/>
        <v>0</v>
      </c>
      <c r="I11" s="208">
        <f t="shared" si="3"/>
        <v>0</v>
      </c>
      <c r="J11" s="24"/>
    </row>
    <row r="12" spans="1:10" ht="22.5">
      <c r="A12" s="39" t="s">
        <v>18</v>
      </c>
      <c r="B12" s="85" t="s">
        <v>114</v>
      </c>
      <c r="C12" s="39" t="s">
        <v>108</v>
      </c>
      <c r="D12" s="39">
        <v>10</v>
      </c>
      <c r="E12" s="576"/>
      <c r="F12" s="208">
        <f t="shared" si="0"/>
        <v>0</v>
      </c>
      <c r="G12" s="208">
        <f t="shared" si="1"/>
        <v>0</v>
      </c>
      <c r="H12" s="208">
        <f t="shared" si="2"/>
        <v>0</v>
      </c>
      <c r="I12" s="208">
        <f t="shared" si="3"/>
        <v>0</v>
      </c>
      <c r="J12" s="24"/>
    </row>
    <row r="13" spans="1:10" ht="22.5">
      <c r="A13" s="39" t="s">
        <v>19</v>
      </c>
      <c r="B13" s="85" t="s">
        <v>115</v>
      </c>
      <c r="C13" s="39" t="s">
        <v>108</v>
      </c>
      <c r="D13" s="39">
        <v>6</v>
      </c>
      <c r="E13" s="576"/>
      <c r="F13" s="208">
        <f t="shared" si="0"/>
        <v>0</v>
      </c>
      <c r="G13" s="208">
        <f t="shared" si="1"/>
        <v>0</v>
      </c>
      <c r="H13" s="208">
        <f t="shared" si="2"/>
        <v>0</v>
      </c>
      <c r="I13" s="208">
        <f t="shared" si="3"/>
        <v>0</v>
      </c>
      <c r="J13" s="24"/>
    </row>
    <row r="14" spans="1:10" ht="22.5">
      <c r="A14" s="39" t="s">
        <v>20</v>
      </c>
      <c r="B14" s="85" t="s">
        <v>116</v>
      </c>
      <c r="C14" s="39" t="s">
        <v>108</v>
      </c>
      <c r="D14" s="39">
        <v>6</v>
      </c>
      <c r="E14" s="576"/>
      <c r="F14" s="208">
        <f t="shared" si="0"/>
        <v>0</v>
      </c>
      <c r="G14" s="208">
        <f t="shared" si="1"/>
        <v>0</v>
      </c>
      <c r="H14" s="208">
        <f t="shared" si="2"/>
        <v>0</v>
      </c>
      <c r="I14" s="208">
        <f t="shared" si="3"/>
        <v>0</v>
      </c>
      <c r="J14" s="24"/>
    </row>
    <row r="15" spans="1:10" ht="22.5">
      <c r="A15" s="39" t="s">
        <v>21</v>
      </c>
      <c r="B15" s="85" t="s">
        <v>110</v>
      </c>
      <c r="C15" s="39" t="s">
        <v>108</v>
      </c>
      <c r="D15" s="39">
        <v>6</v>
      </c>
      <c r="E15" s="576"/>
      <c r="F15" s="208">
        <f t="shared" si="0"/>
        <v>0</v>
      </c>
      <c r="G15" s="208">
        <f t="shared" si="1"/>
        <v>0</v>
      </c>
      <c r="H15" s="208">
        <f t="shared" si="2"/>
        <v>0</v>
      </c>
      <c r="I15" s="208">
        <f t="shared" si="3"/>
        <v>0</v>
      </c>
      <c r="J15" s="24"/>
    </row>
    <row r="16" spans="1:10" ht="22.5">
      <c r="A16" s="39" t="s">
        <v>23</v>
      </c>
      <c r="B16" s="85" t="s">
        <v>117</v>
      </c>
      <c r="C16" s="39" t="s">
        <v>108</v>
      </c>
      <c r="D16" s="39">
        <v>10</v>
      </c>
      <c r="E16" s="576"/>
      <c r="F16" s="208">
        <f t="shared" si="0"/>
        <v>0</v>
      </c>
      <c r="G16" s="208">
        <f t="shared" si="1"/>
        <v>0</v>
      </c>
      <c r="H16" s="208">
        <f t="shared" si="2"/>
        <v>0</v>
      </c>
      <c r="I16" s="208">
        <f t="shared" si="3"/>
        <v>0</v>
      </c>
      <c r="J16" s="24"/>
    </row>
    <row r="17" spans="1:10" ht="22.5">
      <c r="A17" s="39" t="s">
        <v>24</v>
      </c>
      <c r="B17" s="85" t="s">
        <v>118</v>
      </c>
      <c r="C17" s="39" t="s">
        <v>108</v>
      </c>
      <c r="D17" s="39">
        <v>15</v>
      </c>
      <c r="E17" s="576"/>
      <c r="F17" s="208">
        <f t="shared" si="0"/>
        <v>0</v>
      </c>
      <c r="G17" s="208">
        <f t="shared" si="1"/>
        <v>0</v>
      </c>
      <c r="H17" s="208">
        <f t="shared" si="2"/>
        <v>0</v>
      </c>
      <c r="I17" s="208">
        <f t="shared" si="3"/>
        <v>0</v>
      </c>
      <c r="J17" s="24"/>
    </row>
    <row r="18" spans="1:10" ht="22.5">
      <c r="A18" s="39" t="s">
        <v>25</v>
      </c>
      <c r="B18" s="85" t="s">
        <v>119</v>
      </c>
      <c r="C18" s="39" t="s">
        <v>108</v>
      </c>
      <c r="D18" s="39">
        <v>10</v>
      </c>
      <c r="E18" s="576"/>
      <c r="F18" s="208">
        <f t="shared" si="0"/>
        <v>0</v>
      </c>
      <c r="G18" s="208">
        <f t="shared" si="1"/>
        <v>0</v>
      </c>
      <c r="H18" s="208">
        <f t="shared" si="2"/>
        <v>0</v>
      </c>
      <c r="I18" s="208">
        <f t="shared" si="3"/>
        <v>0</v>
      </c>
      <c r="J18" s="24"/>
    </row>
    <row r="19" spans="1:10" ht="22.5">
      <c r="A19" s="39" t="s">
        <v>26</v>
      </c>
      <c r="B19" s="85" t="s">
        <v>120</v>
      </c>
      <c r="C19" s="39" t="s">
        <v>108</v>
      </c>
      <c r="D19" s="39">
        <v>10</v>
      </c>
      <c r="E19" s="576"/>
      <c r="F19" s="208">
        <f t="shared" si="0"/>
        <v>0</v>
      </c>
      <c r="G19" s="208">
        <f t="shared" si="1"/>
        <v>0</v>
      </c>
      <c r="H19" s="208">
        <f t="shared" si="2"/>
        <v>0</v>
      </c>
      <c r="I19" s="208">
        <f t="shared" si="3"/>
        <v>0</v>
      </c>
      <c r="J19" s="24"/>
    </row>
    <row r="20" spans="1:10" s="95" customFormat="1" ht="13.5" customHeight="1">
      <c r="A20" s="93"/>
      <c r="B20" s="105"/>
      <c r="C20" s="93"/>
      <c r="D20" s="93"/>
      <c r="E20" s="106"/>
      <c r="F20" s="106"/>
      <c r="G20" s="107">
        <f>SUM(G6:G19)</f>
        <v>0</v>
      </c>
      <c r="H20" s="464"/>
      <c r="I20" s="107">
        <f>SUM(I6:I19)</f>
        <v>0</v>
      </c>
      <c r="J20" s="92"/>
    </row>
    <row r="23" ht="11.25">
      <c r="C23" s="1" t="s">
        <v>870</v>
      </c>
    </row>
    <row r="24" ht="11.25">
      <c r="C24" s="1" t="s">
        <v>871</v>
      </c>
    </row>
    <row r="26" spans="1:9" ht="12.75">
      <c r="A26" s="8"/>
      <c r="B26" s="702"/>
      <c r="C26" s="702"/>
      <c r="D26" s="702"/>
      <c r="F26" s="358"/>
      <c r="G26" s="703"/>
      <c r="H26" s="703"/>
      <c r="I26" s="703"/>
    </row>
    <row r="27" spans="1:9" ht="12.75">
      <c r="A27" s="697"/>
      <c r="B27" s="697"/>
      <c r="C27" s="697"/>
      <c r="D27" s="697"/>
      <c r="F27" s="359"/>
      <c r="G27" s="698"/>
      <c r="H27" s="698"/>
      <c r="I27" s="698"/>
    </row>
  </sheetData>
  <sheetProtection selectLockedCells="1" selectUnlockedCells="1"/>
  <mergeCells count="9">
    <mergeCell ref="G26:I26"/>
    <mergeCell ref="A27:D27"/>
    <mergeCell ref="G27:I27"/>
    <mergeCell ref="A4:J4"/>
    <mergeCell ref="A1:B1"/>
    <mergeCell ref="I1:J1"/>
    <mergeCell ref="A2:J2"/>
    <mergeCell ref="A3:J3"/>
    <mergeCell ref="B26:D26"/>
  </mergeCells>
  <printOptions/>
  <pageMargins left="0.7086614173228347" right="0.7086614173228347" top="0.7480314960629921" bottom="0.7480314960629921" header="0.31496062992125984" footer="0.31496062992125984"/>
  <pageSetup horizontalDpi="300" verticalDpi="300" orientation="landscape" paperSize="9" r:id="rId1"/>
  <headerFooter>
    <oddHeader>&amp;LMCM/WSM/ZP14/2023&amp;CFormularz  asortymentowo - cenowy &amp;Rzałącznik nr 2  do SWZ</oddHeader>
  </headerFooter>
</worksheet>
</file>

<file path=xl/worksheets/sheet14.xml><?xml version="1.0" encoding="utf-8"?>
<worksheet xmlns="http://schemas.openxmlformats.org/spreadsheetml/2006/main" xmlns:r="http://schemas.openxmlformats.org/officeDocument/2006/relationships">
  <dimension ref="A1:J16"/>
  <sheetViews>
    <sheetView zoomScalePageLayoutView="0" workbookViewId="0" topLeftCell="A1">
      <selection activeCell="A1" sqref="A1:IV2"/>
    </sheetView>
  </sheetViews>
  <sheetFormatPr defaultColWidth="11.50390625" defaultRowHeight="12.75"/>
  <cols>
    <col min="1" max="1" width="5.125" style="1" customWidth="1"/>
    <col min="2" max="2" width="41.375" style="1" customWidth="1"/>
    <col min="3" max="3" width="5.50390625" style="1" customWidth="1"/>
    <col min="4" max="4" width="6.00390625" style="1" customWidth="1"/>
    <col min="5" max="7" width="11.50390625" style="61" customWidth="1"/>
    <col min="8" max="8" width="6.625" style="413" customWidth="1"/>
    <col min="9" max="9" width="11.50390625" style="61" customWidth="1"/>
    <col min="10" max="10" width="17.625" style="61" customWidth="1"/>
    <col min="11" max="16384" width="11.50390625" style="1" customWidth="1"/>
  </cols>
  <sheetData>
    <row r="1" spans="1:10" ht="12.75" customHeight="1">
      <c r="A1" s="699"/>
      <c r="B1" s="699"/>
      <c r="C1" s="4"/>
      <c r="D1" s="4"/>
      <c r="E1" s="4"/>
      <c r="F1" s="4"/>
      <c r="G1" s="4"/>
      <c r="H1" s="419"/>
      <c r="I1" s="700"/>
      <c r="J1" s="700"/>
    </row>
    <row r="2" spans="1:10" ht="12.75" customHeight="1">
      <c r="A2" s="701"/>
      <c r="B2" s="701"/>
      <c r="C2" s="701"/>
      <c r="D2" s="701"/>
      <c r="E2" s="701"/>
      <c r="F2" s="701"/>
      <c r="G2" s="701"/>
      <c r="H2" s="701"/>
      <c r="I2" s="701"/>
      <c r="J2" s="701"/>
    </row>
    <row r="3" spans="1:10" ht="12.75" customHeight="1">
      <c r="A3" s="701" t="s">
        <v>858</v>
      </c>
      <c r="B3" s="701"/>
      <c r="C3" s="701"/>
      <c r="D3" s="701"/>
      <c r="E3" s="701"/>
      <c r="F3" s="701"/>
      <c r="G3" s="701"/>
      <c r="H3" s="701"/>
      <c r="I3" s="701"/>
      <c r="J3" s="701"/>
    </row>
    <row r="4" spans="1:10" ht="13.5" customHeight="1" thickBot="1">
      <c r="A4" s="709" t="s">
        <v>122</v>
      </c>
      <c r="B4" s="709"/>
      <c r="C4" s="709"/>
      <c r="D4" s="709"/>
      <c r="E4" s="709"/>
      <c r="F4" s="709"/>
      <c r="G4" s="709"/>
      <c r="H4" s="709"/>
      <c r="I4" s="709"/>
      <c r="J4" s="709"/>
    </row>
    <row r="5" spans="1:10" ht="34.5" thickBot="1">
      <c r="A5" s="9" t="s">
        <v>0</v>
      </c>
      <c r="B5" s="66" t="s">
        <v>1</v>
      </c>
      <c r="C5" s="10" t="s">
        <v>2</v>
      </c>
      <c r="D5" s="10" t="s">
        <v>3</v>
      </c>
      <c r="E5" s="13" t="s">
        <v>4</v>
      </c>
      <c r="F5" s="13" t="s">
        <v>5</v>
      </c>
      <c r="G5" s="13" t="s">
        <v>6</v>
      </c>
      <c r="H5" s="444" t="s">
        <v>56</v>
      </c>
      <c r="I5" s="67" t="s">
        <v>8</v>
      </c>
      <c r="J5" s="15" t="s">
        <v>9</v>
      </c>
    </row>
    <row r="6" spans="1:10" ht="74.25" customHeight="1">
      <c r="A6" s="37" t="s">
        <v>10</v>
      </c>
      <c r="B6" s="74" t="s">
        <v>123</v>
      </c>
      <c r="C6" s="37" t="s">
        <v>124</v>
      </c>
      <c r="D6" s="37">
        <v>5</v>
      </c>
      <c r="E6" s="576"/>
      <c r="F6" s="208">
        <f>H6+E6</f>
        <v>0</v>
      </c>
      <c r="G6" s="208">
        <f>E6*D6</f>
        <v>0</v>
      </c>
      <c r="H6" s="208">
        <f>E6*0.08</f>
        <v>0</v>
      </c>
      <c r="I6" s="208">
        <f>F6*D6</f>
        <v>0</v>
      </c>
      <c r="J6" s="37"/>
    </row>
    <row r="7" spans="1:10" s="95" customFormat="1" ht="11.25">
      <c r="A7" s="92"/>
      <c r="B7" s="92"/>
      <c r="C7" s="92"/>
      <c r="D7" s="92"/>
      <c r="E7" s="68"/>
      <c r="F7" s="9"/>
      <c r="G7" s="78">
        <f>SUM(G6)</f>
        <v>0</v>
      </c>
      <c r="H7" s="446"/>
      <c r="I7" s="79">
        <f>SUM(I6)</f>
        <v>0</v>
      </c>
      <c r="J7" s="94"/>
    </row>
    <row r="8" spans="1:10" ht="11.25">
      <c r="A8" s="33"/>
      <c r="B8" s="33"/>
      <c r="C8" s="33"/>
      <c r="D8" s="33"/>
      <c r="E8" s="62"/>
      <c r="F8" s="62"/>
      <c r="G8" s="62"/>
      <c r="H8" s="415"/>
      <c r="I8" s="62"/>
      <c r="J8" s="62"/>
    </row>
    <row r="10" ht="11.25">
      <c r="B10" s="1" t="s">
        <v>870</v>
      </c>
    </row>
    <row r="11" ht="11.25">
      <c r="B11" s="1" t="s">
        <v>871</v>
      </c>
    </row>
    <row r="15" spans="1:10" ht="12.75">
      <c r="A15" s="8"/>
      <c r="B15" s="702"/>
      <c r="C15" s="702"/>
      <c r="D15" s="702"/>
      <c r="E15" s="1"/>
      <c r="F15" s="358"/>
      <c r="G15" s="703"/>
      <c r="H15" s="703"/>
      <c r="I15" s="703"/>
      <c r="J15" s="1"/>
    </row>
    <row r="16" spans="1:10" ht="12.75">
      <c r="A16" s="697"/>
      <c r="B16" s="697"/>
      <c r="C16" s="697"/>
      <c r="D16" s="697"/>
      <c r="E16" s="1"/>
      <c r="F16" s="359"/>
      <c r="G16" s="698"/>
      <c r="H16" s="698"/>
      <c r="I16" s="698"/>
      <c r="J16" s="1"/>
    </row>
  </sheetData>
  <sheetProtection selectLockedCells="1" selectUnlockedCells="1"/>
  <mergeCells count="9">
    <mergeCell ref="G15:I15"/>
    <mergeCell ref="A16:D16"/>
    <mergeCell ref="G16:I16"/>
    <mergeCell ref="A4:J4"/>
    <mergeCell ref="A1:B1"/>
    <mergeCell ref="I1:J1"/>
    <mergeCell ref="A2:J2"/>
    <mergeCell ref="A3:J3"/>
    <mergeCell ref="B15:D15"/>
  </mergeCells>
  <printOptions/>
  <pageMargins left="0.7086614173228347" right="0.7086614173228347" top="0.7480314960629921" bottom="0.7480314960629921" header="0.31496062992125984" footer="0.31496062992125984"/>
  <pageSetup horizontalDpi="300" verticalDpi="300" orientation="landscape" paperSize="9" r:id="rId1"/>
  <headerFooter>
    <oddHeader>&amp;LMCM/WSM/ZP14/2023&amp;CFormularz  asortymentowo - cenowy &amp;Rzałącznik nr 2  do SWZ</oddHeader>
  </headerFooter>
</worksheet>
</file>

<file path=xl/worksheets/sheet15.xml><?xml version="1.0" encoding="utf-8"?>
<worksheet xmlns="http://schemas.openxmlformats.org/spreadsheetml/2006/main" xmlns:r="http://schemas.openxmlformats.org/officeDocument/2006/relationships">
  <dimension ref="A1:J15"/>
  <sheetViews>
    <sheetView zoomScalePageLayoutView="0" workbookViewId="0" topLeftCell="A1">
      <selection activeCell="A1" sqref="A1:IV2"/>
    </sheetView>
  </sheetViews>
  <sheetFormatPr defaultColWidth="11.50390625" defaultRowHeight="12.75"/>
  <cols>
    <col min="1" max="1" width="5.50390625" style="1" customWidth="1"/>
    <col min="2" max="2" width="37.375" style="1" customWidth="1"/>
    <col min="3" max="3" width="5.125" style="1" customWidth="1"/>
    <col min="4" max="4" width="6.625" style="1" customWidth="1"/>
    <col min="5" max="6" width="10.625" style="61" customWidth="1"/>
    <col min="7" max="7" width="11.50390625" style="61" customWidth="1"/>
    <col min="8" max="8" width="10.50390625" style="413" customWidth="1"/>
    <col min="9" max="9" width="11.50390625" style="61" customWidth="1"/>
    <col min="10" max="10" width="18.50390625" style="61" customWidth="1"/>
    <col min="11" max="16384" width="11.50390625" style="1" customWidth="1"/>
  </cols>
  <sheetData>
    <row r="1" spans="1:10" ht="11.25">
      <c r="A1" s="699"/>
      <c r="B1" s="699"/>
      <c r="C1" s="4"/>
      <c r="D1" s="4"/>
      <c r="E1" s="4"/>
      <c r="F1" s="4"/>
      <c r="G1" s="4"/>
      <c r="H1" s="419"/>
      <c r="I1" s="700"/>
      <c r="J1" s="700"/>
    </row>
    <row r="2" spans="1:10" ht="11.25">
      <c r="A2" s="701"/>
      <c r="B2" s="701"/>
      <c r="C2" s="701"/>
      <c r="D2" s="701"/>
      <c r="E2" s="701"/>
      <c r="F2" s="701"/>
      <c r="G2" s="701"/>
      <c r="H2" s="701"/>
      <c r="I2" s="701"/>
      <c r="J2" s="701"/>
    </row>
    <row r="3" spans="1:10" ht="11.25">
      <c r="A3" s="701" t="s">
        <v>857</v>
      </c>
      <c r="B3" s="701"/>
      <c r="C3" s="701"/>
      <c r="D3" s="701"/>
      <c r="E3" s="701"/>
      <c r="F3" s="701"/>
      <c r="G3" s="701"/>
      <c r="H3" s="701"/>
      <c r="I3" s="701"/>
      <c r="J3" s="701"/>
    </row>
    <row r="4" spans="1:10" ht="13.5" customHeight="1" thickBot="1">
      <c r="A4" s="709" t="s">
        <v>125</v>
      </c>
      <c r="B4" s="709"/>
      <c r="C4" s="709"/>
      <c r="D4" s="709"/>
      <c r="E4" s="709"/>
      <c r="F4" s="709"/>
      <c r="G4" s="709"/>
      <c r="H4" s="709"/>
      <c r="I4" s="709"/>
      <c r="J4" s="709"/>
    </row>
    <row r="5" spans="1:10" ht="34.5" thickBot="1">
      <c r="A5" s="9" t="s">
        <v>0</v>
      </c>
      <c r="B5" s="66" t="s">
        <v>1</v>
      </c>
      <c r="C5" s="10" t="s">
        <v>2</v>
      </c>
      <c r="D5" s="10" t="s">
        <v>3</v>
      </c>
      <c r="E5" s="13" t="s">
        <v>4</v>
      </c>
      <c r="F5" s="13" t="s">
        <v>5</v>
      </c>
      <c r="G5" s="13" t="s">
        <v>6</v>
      </c>
      <c r="H5" s="444" t="s">
        <v>7</v>
      </c>
      <c r="I5" s="67" t="s">
        <v>8</v>
      </c>
      <c r="J5" s="15" t="s">
        <v>9</v>
      </c>
    </row>
    <row r="6" spans="1:10" ht="82.5" customHeight="1">
      <c r="A6" s="37" t="s">
        <v>10</v>
      </c>
      <c r="B6" s="74" t="s">
        <v>126</v>
      </c>
      <c r="C6" s="37" t="s">
        <v>124</v>
      </c>
      <c r="D6" s="37">
        <v>7</v>
      </c>
      <c r="E6" s="576"/>
      <c r="F6" s="208">
        <f>H6+E6</f>
        <v>0</v>
      </c>
      <c r="G6" s="208">
        <f>E6*D6</f>
        <v>0</v>
      </c>
      <c r="H6" s="208">
        <f>E6*0.08</f>
        <v>0</v>
      </c>
      <c r="I6" s="208">
        <f>F6*D6</f>
        <v>0</v>
      </c>
      <c r="J6" s="19"/>
    </row>
    <row r="7" spans="1:10" s="95" customFormat="1" ht="11.25">
      <c r="A7" s="92"/>
      <c r="B7" s="92"/>
      <c r="C7" s="92"/>
      <c r="D7" s="92"/>
      <c r="E7" s="68"/>
      <c r="F7" s="9"/>
      <c r="G7" s="78">
        <f>SUM(G6)</f>
        <v>0</v>
      </c>
      <c r="H7" s="446"/>
      <c r="I7" s="79">
        <f>SUM(I6)</f>
        <v>0</v>
      </c>
      <c r="J7" s="94"/>
    </row>
    <row r="10" ht="11.25">
      <c r="B10" s="1" t="s">
        <v>870</v>
      </c>
    </row>
    <row r="11" ht="11.25">
      <c r="B11" s="1" t="s">
        <v>871</v>
      </c>
    </row>
    <row r="14" spans="1:10" ht="12.75">
      <c r="A14" s="8"/>
      <c r="B14" s="702"/>
      <c r="C14" s="702"/>
      <c r="D14" s="702"/>
      <c r="E14" s="1"/>
      <c r="F14" s="358"/>
      <c r="G14" s="703"/>
      <c r="H14" s="703"/>
      <c r="I14" s="703"/>
      <c r="J14" s="1"/>
    </row>
    <row r="15" spans="1:10" ht="12.75">
      <c r="A15" s="697"/>
      <c r="B15" s="697"/>
      <c r="C15" s="697"/>
      <c r="D15" s="697"/>
      <c r="E15" s="1"/>
      <c r="F15" s="359"/>
      <c r="G15" s="698"/>
      <c r="H15" s="698"/>
      <c r="I15" s="698"/>
      <c r="J15" s="1"/>
    </row>
  </sheetData>
  <sheetProtection selectLockedCells="1" selectUnlockedCells="1"/>
  <mergeCells count="9">
    <mergeCell ref="G14:I14"/>
    <mergeCell ref="A15:D15"/>
    <mergeCell ref="G15:I15"/>
    <mergeCell ref="A4:J4"/>
    <mergeCell ref="A1:B1"/>
    <mergeCell ref="I1:J1"/>
    <mergeCell ref="A2:J2"/>
    <mergeCell ref="A3:J3"/>
    <mergeCell ref="B14:D14"/>
  </mergeCells>
  <printOptions/>
  <pageMargins left="0.7086614173228347" right="0.7086614173228347" top="0.7480314960629921" bottom="0.7480314960629921" header="0.31496062992125984" footer="0.31496062992125984"/>
  <pageSetup horizontalDpi="300" verticalDpi="300" orientation="landscape" paperSize="9" r:id="rId1"/>
  <headerFooter>
    <oddHeader>&amp;LMCM/WSM/ZP14/2023&amp;CFormularz  asortymentowo - cenowy &amp;Rzałącznik nr 2  do SWZ</oddHeader>
  </headerFooter>
</worksheet>
</file>

<file path=xl/worksheets/sheet16.xml><?xml version="1.0" encoding="utf-8"?>
<worksheet xmlns="http://schemas.openxmlformats.org/spreadsheetml/2006/main" xmlns:r="http://schemas.openxmlformats.org/officeDocument/2006/relationships">
  <dimension ref="A1:J17"/>
  <sheetViews>
    <sheetView zoomScalePageLayoutView="0" workbookViewId="0" topLeftCell="A8">
      <selection activeCell="B14" sqref="B14:B15"/>
    </sheetView>
  </sheetViews>
  <sheetFormatPr defaultColWidth="11.50390625" defaultRowHeight="12.75"/>
  <cols>
    <col min="1" max="1" width="5.375" style="1" customWidth="1"/>
    <col min="2" max="2" width="63.375" style="1" customWidth="1"/>
    <col min="3" max="3" width="5.00390625" style="1" customWidth="1"/>
    <col min="4" max="4" width="7.375" style="1" customWidth="1"/>
    <col min="5" max="5" width="10.50390625" style="61" customWidth="1"/>
    <col min="6" max="7" width="11.50390625" style="61" customWidth="1"/>
    <col min="8" max="8" width="7.375" style="413" customWidth="1"/>
    <col min="9" max="9" width="11.50390625" style="61" customWidth="1"/>
    <col min="10" max="10" width="17.625" style="61" customWidth="1"/>
    <col min="11" max="16384" width="11.50390625" style="1" customWidth="1"/>
  </cols>
  <sheetData>
    <row r="1" spans="1:10" ht="11.25">
      <c r="A1" s="699"/>
      <c r="B1" s="699"/>
      <c r="C1" s="4"/>
      <c r="D1" s="4"/>
      <c r="E1" s="4"/>
      <c r="F1" s="4"/>
      <c r="G1" s="4"/>
      <c r="H1" s="419"/>
      <c r="I1" s="700"/>
      <c r="J1" s="700"/>
    </row>
    <row r="2" spans="1:10" ht="11.25">
      <c r="A2" s="701"/>
      <c r="B2" s="701"/>
      <c r="C2" s="701"/>
      <c r="D2" s="701"/>
      <c r="E2" s="701"/>
      <c r="F2" s="701"/>
      <c r="G2" s="701"/>
      <c r="H2" s="701"/>
      <c r="I2" s="701"/>
      <c r="J2" s="701"/>
    </row>
    <row r="3" spans="1:10" ht="11.25">
      <c r="A3" s="701" t="s">
        <v>856</v>
      </c>
      <c r="B3" s="701"/>
      <c r="C3" s="701"/>
      <c r="D3" s="701"/>
      <c r="E3" s="701"/>
      <c r="F3" s="701"/>
      <c r="G3" s="701"/>
      <c r="H3" s="701"/>
      <c r="I3" s="701"/>
      <c r="J3" s="701"/>
    </row>
    <row r="4" spans="1:10" ht="13.5" customHeight="1">
      <c r="A4" s="702" t="s">
        <v>127</v>
      </c>
      <c r="B4" s="702"/>
      <c r="C4" s="702"/>
      <c r="D4" s="702"/>
      <c r="E4" s="702"/>
      <c r="F4" s="702"/>
      <c r="G4" s="702"/>
      <c r="H4" s="702"/>
      <c r="I4" s="702"/>
      <c r="J4" s="702"/>
    </row>
    <row r="5" spans="1:10" ht="43.5" customHeight="1">
      <c r="A5" s="256" t="s">
        <v>0</v>
      </c>
      <c r="B5" s="465" t="s">
        <v>1</v>
      </c>
      <c r="C5" s="212" t="s">
        <v>2</v>
      </c>
      <c r="D5" s="212" t="s">
        <v>3</v>
      </c>
      <c r="E5" s="214" t="s">
        <v>4</v>
      </c>
      <c r="F5" s="214" t="s">
        <v>5</v>
      </c>
      <c r="G5" s="214" t="s">
        <v>6</v>
      </c>
      <c r="H5" s="466" t="s">
        <v>7</v>
      </c>
      <c r="I5" s="467" t="s">
        <v>8</v>
      </c>
      <c r="J5" s="212" t="s">
        <v>9</v>
      </c>
    </row>
    <row r="6" spans="1:10" ht="237.75" customHeight="1">
      <c r="A6" s="205" t="s">
        <v>10</v>
      </c>
      <c r="B6" s="221" t="s">
        <v>491</v>
      </c>
      <c r="C6" s="206" t="s">
        <v>11</v>
      </c>
      <c r="D6" s="206">
        <v>130</v>
      </c>
      <c r="E6" s="576"/>
      <c r="F6" s="208">
        <f>H6+E6</f>
        <v>0</v>
      </c>
      <c r="G6" s="208">
        <f>E6*D6</f>
        <v>0</v>
      </c>
      <c r="H6" s="208">
        <f>E6*0.08</f>
        <v>0</v>
      </c>
      <c r="I6" s="208">
        <f>F6*D6</f>
        <v>0</v>
      </c>
      <c r="J6" s="209"/>
    </row>
    <row r="7" spans="1:10" ht="11.25">
      <c r="A7" s="205" t="s">
        <v>12</v>
      </c>
      <c r="B7" s="221" t="s">
        <v>378</v>
      </c>
      <c r="C7" s="206" t="s">
        <v>11</v>
      </c>
      <c r="D7" s="206">
        <v>70</v>
      </c>
      <c r="E7" s="576"/>
      <c r="F7" s="208">
        <f>H7+E7</f>
        <v>0</v>
      </c>
      <c r="G7" s="208">
        <f>E7*D7</f>
        <v>0</v>
      </c>
      <c r="H7" s="208">
        <f>E7*0.08</f>
        <v>0</v>
      </c>
      <c r="I7" s="208">
        <f>F7*D7</f>
        <v>0</v>
      </c>
      <c r="J7" s="209"/>
    </row>
    <row r="8" spans="1:10" ht="246" customHeight="1">
      <c r="A8" s="205" t="s">
        <v>13</v>
      </c>
      <c r="B8" s="221" t="s">
        <v>489</v>
      </c>
      <c r="C8" s="206" t="s">
        <v>11</v>
      </c>
      <c r="D8" s="206">
        <v>30</v>
      </c>
      <c r="E8" s="576"/>
      <c r="F8" s="208">
        <f>H8+E8</f>
        <v>0</v>
      </c>
      <c r="G8" s="208">
        <f>E8*D8</f>
        <v>0</v>
      </c>
      <c r="H8" s="208">
        <f>E8*0.08</f>
        <v>0</v>
      </c>
      <c r="I8" s="208">
        <f>F8*D8</f>
        <v>0</v>
      </c>
      <c r="J8" s="209"/>
    </row>
    <row r="9" spans="1:10" ht="114.75" customHeight="1">
      <c r="A9" s="205" t="s">
        <v>14</v>
      </c>
      <c r="B9" s="403" t="s">
        <v>492</v>
      </c>
      <c r="C9" s="205" t="s">
        <v>124</v>
      </c>
      <c r="D9" s="205">
        <v>20</v>
      </c>
      <c r="E9" s="576"/>
      <c r="F9" s="208">
        <f>H9+E9</f>
        <v>0</v>
      </c>
      <c r="G9" s="208">
        <f>E9*D9</f>
        <v>0</v>
      </c>
      <c r="H9" s="208">
        <f>E9*0.08</f>
        <v>0</v>
      </c>
      <c r="I9" s="208">
        <f>F9*D9</f>
        <v>0</v>
      </c>
      <c r="J9" s="205"/>
    </row>
    <row r="10" spans="1:10" ht="11.25">
      <c r="A10" s="209"/>
      <c r="B10" s="209"/>
      <c r="C10" s="209"/>
      <c r="D10" s="209"/>
      <c r="E10" s="205"/>
      <c r="F10" s="205"/>
      <c r="G10" s="208">
        <f>SUM(G6:G9)</f>
        <v>0</v>
      </c>
      <c r="H10" s="414"/>
      <c r="I10" s="208">
        <f>SUM(I6:I9)</f>
        <v>0</v>
      </c>
      <c r="J10" s="205"/>
    </row>
    <row r="14" ht="11.25">
      <c r="B14" s="1" t="s">
        <v>870</v>
      </c>
    </row>
    <row r="15" ht="11.25">
      <c r="B15" s="1" t="s">
        <v>871</v>
      </c>
    </row>
    <row r="16" spans="1:10" ht="12.75">
      <c r="A16" s="8"/>
      <c r="B16" s="702"/>
      <c r="C16" s="702"/>
      <c r="D16" s="702"/>
      <c r="E16" s="1"/>
      <c r="F16" s="358"/>
      <c r="G16" s="703"/>
      <c r="H16" s="703"/>
      <c r="I16" s="703"/>
      <c r="J16" s="1"/>
    </row>
    <row r="17" spans="1:10" ht="12.75">
      <c r="A17" s="697"/>
      <c r="B17" s="697"/>
      <c r="C17" s="697"/>
      <c r="D17" s="697"/>
      <c r="E17" s="1"/>
      <c r="F17" s="359"/>
      <c r="G17" s="698"/>
      <c r="H17" s="698"/>
      <c r="I17" s="698"/>
      <c r="J17" s="1"/>
    </row>
  </sheetData>
  <sheetProtection selectLockedCells="1" selectUnlockedCells="1"/>
  <mergeCells count="9">
    <mergeCell ref="G16:I16"/>
    <mergeCell ref="A17:D17"/>
    <mergeCell ref="G17:I17"/>
    <mergeCell ref="A4:J4"/>
    <mergeCell ref="A1:B1"/>
    <mergeCell ref="I1:J1"/>
    <mergeCell ref="A2:J2"/>
    <mergeCell ref="A3:J3"/>
    <mergeCell ref="B16:D16"/>
  </mergeCells>
  <printOptions/>
  <pageMargins left="0.7086614173228347" right="0.7086614173228347" top="0.7480314960629921" bottom="0.7480314960629921" header="0.31496062992125984" footer="0.31496062992125984"/>
  <pageSetup horizontalDpi="300" verticalDpi="300" orientation="landscape" paperSize="9" r:id="rId1"/>
  <headerFooter>
    <oddHeader>&amp;LMCM/WSM/ZP14/2023&amp;CFormularz  asortymentowo - cenowy &amp;Rzałącznik nr 2  do SWZ</oddHeader>
  </headerFooter>
</worksheet>
</file>

<file path=xl/worksheets/sheet17.xml><?xml version="1.0" encoding="utf-8"?>
<worksheet xmlns="http://schemas.openxmlformats.org/spreadsheetml/2006/main" xmlns:r="http://schemas.openxmlformats.org/officeDocument/2006/relationships">
  <dimension ref="A1:J15"/>
  <sheetViews>
    <sheetView zoomScalePageLayoutView="0" workbookViewId="0" topLeftCell="A6">
      <selection activeCell="A1" sqref="A1:IV2"/>
    </sheetView>
  </sheetViews>
  <sheetFormatPr defaultColWidth="11.50390625" defaultRowHeight="12.75"/>
  <cols>
    <col min="1" max="1" width="4.00390625" style="1" customWidth="1"/>
    <col min="2" max="2" width="32.00390625" style="1" customWidth="1"/>
    <col min="3" max="3" width="6.375" style="1" customWidth="1"/>
    <col min="4" max="4" width="4.875" style="1" bestFit="1" customWidth="1"/>
    <col min="5" max="6" width="11.50390625" style="1" customWidth="1"/>
    <col min="7" max="7" width="10.00390625" style="1" customWidth="1"/>
    <col min="8" max="8" width="6.50390625" style="417" customWidth="1"/>
    <col min="9" max="9" width="11.50390625" style="1" customWidth="1"/>
    <col min="10" max="10" width="20.375" style="1" customWidth="1"/>
    <col min="11" max="16384" width="11.50390625" style="1" customWidth="1"/>
  </cols>
  <sheetData>
    <row r="1" spans="1:10" ht="11.25">
      <c r="A1" s="699"/>
      <c r="B1" s="699"/>
      <c r="C1" s="4"/>
      <c r="D1" s="4"/>
      <c r="E1" s="4"/>
      <c r="F1" s="4"/>
      <c r="G1" s="4"/>
      <c r="H1" s="419"/>
      <c r="I1" s="700"/>
      <c r="J1" s="700"/>
    </row>
    <row r="2" spans="1:10" ht="11.25">
      <c r="A2" s="701"/>
      <c r="B2" s="701"/>
      <c r="C2" s="701"/>
      <c r="D2" s="701"/>
      <c r="E2" s="701"/>
      <c r="F2" s="701"/>
      <c r="G2" s="701"/>
      <c r="H2" s="701"/>
      <c r="I2" s="701"/>
      <c r="J2" s="701"/>
    </row>
    <row r="3" spans="1:10" ht="11.25">
      <c r="A3" s="701" t="s">
        <v>855</v>
      </c>
      <c r="B3" s="701"/>
      <c r="C3" s="701"/>
      <c r="D3" s="701"/>
      <c r="E3" s="701"/>
      <c r="F3" s="701"/>
      <c r="G3" s="701"/>
      <c r="H3" s="701"/>
      <c r="I3" s="701"/>
      <c r="J3" s="701"/>
    </row>
    <row r="4" spans="1:10" ht="13.5" customHeight="1" thickBot="1">
      <c r="A4" s="709" t="s">
        <v>128</v>
      </c>
      <c r="B4" s="709"/>
      <c r="C4" s="709"/>
      <c r="D4" s="709"/>
      <c r="E4" s="709"/>
      <c r="F4" s="709"/>
      <c r="G4" s="709"/>
      <c r="H4" s="709"/>
      <c r="I4" s="709"/>
      <c r="J4" s="709"/>
    </row>
    <row r="5" spans="1:10" ht="34.5" thickBot="1">
      <c r="A5" s="9" t="s">
        <v>0</v>
      </c>
      <c r="B5" s="35" t="s">
        <v>1</v>
      </c>
      <c r="C5" s="10" t="s">
        <v>2</v>
      </c>
      <c r="D5" s="10" t="s">
        <v>3</v>
      </c>
      <c r="E5" s="12" t="s">
        <v>4</v>
      </c>
      <c r="F5" s="12" t="s">
        <v>5</v>
      </c>
      <c r="G5" s="12" t="s">
        <v>6</v>
      </c>
      <c r="H5" s="444" t="s">
        <v>7</v>
      </c>
      <c r="I5" s="53" t="s">
        <v>8</v>
      </c>
      <c r="J5" s="15" t="s">
        <v>9</v>
      </c>
    </row>
    <row r="6" spans="1:10" ht="96.75" customHeight="1">
      <c r="A6" s="37" t="s">
        <v>10</v>
      </c>
      <c r="B6" s="112" t="s">
        <v>720</v>
      </c>
      <c r="C6" s="17" t="s">
        <v>11</v>
      </c>
      <c r="D6" s="17">
        <v>5</v>
      </c>
      <c r="E6" s="576"/>
      <c r="F6" s="208">
        <f>H6+E6</f>
        <v>0</v>
      </c>
      <c r="G6" s="208">
        <f>E6*D6</f>
        <v>0</v>
      </c>
      <c r="H6" s="208">
        <f>E6*0.08</f>
        <v>0</v>
      </c>
      <c r="I6" s="208">
        <f>F6*D6</f>
        <v>0</v>
      </c>
      <c r="J6" s="20"/>
    </row>
    <row r="7" spans="1:10" s="95" customFormat="1" ht="11.25">
      <c r="A7" s="93"/>
      <c r="B7" s="113"/>
      <c r="C7" s="102"/>
      <c r="D7" s="102"/>
      <c r="E7" s="114"/>
      <c r="F7" s="115"/>
      <c r="G7" s="116">
        <f>SUM(G6)</f>
        <v>0</v>
      </c>
      <c r="H7" s="446"/>
      <c r="I7" s="117">
        <f>SUM(I6)</f>
        <v>0</v>
      </c>
      <c r="J7" s="69"/>
    </row>
    <row r="10" ht="11.25">
      <c r="B10" s="1" t="s">
        <v>870</v>
      </c>
    </row>
    <row r="11" ht="11.25">
      <c r="B11" s="1" t="s">
        <v>871</v>
      </c>
    </row>
    <row r="14" spans="1:9" ht="12.75">
      <c r="A14" s="8"/>
      <c r="B14" s="702"/>
      <c r="C14" s="702"/>
      <c r="D14" s="702"/>
      <c r="F14" s="358"/>
      <c r="G14" s="703"/>
      <c r="H14" s="703"/>
      <c r="I14" s="703"/>
    </row>
    <row r="15" spans="1:9" ht="12.75">
      <c r="A15" s="697"/>
      <c r="B15" s="697"/>
      <c r="C15" s="697"/>
      <c r="D15" s="697"/>
      <c r="F15" s="359"/>
      <c r="G15" s="698"/>
      <c r="H15" s="698"/>
      <c r="I15" s="698"/>
    </row>
  </sheetData>
  <sheetProtection selectLockedCells="1" selectUnlockedCells="1"/>
  <mergeCells count="9">
    <mergeCell ref="G14:I14"/>
    <mergeCell ref="A15:D15"/>
    <mergeCell ref="G15:I15"/>
    <mergeCell ref="A4:J4"/>
    <mergeCell ref="A1:B1"/>
    <mergeCell ref="I1:J1"/>
    <mergeCell ref="A2:J2"/>
    <mergeCell ref="A3:J3"/>
    <mergeCell ref="B14:D14"/>
  </mergeCells>
  <printOptions/>
  <pageMargins left="0.7086614173228347" right="0.7086614173228347" top="0.7480314960629921" bottom="0.7480314960629921" header="0.31496062992125984" footer="0.31496062992125984"/>
  <pageSetup horizontalDpi="300" verticalDpi="300" orientation="landscape" paperSize="9" r:id="rId1"/>
  <headerFooter>
    <oddHeader>&amp;LMCM/WSM/ZP14/2023&amp;CFormularz  asortymentowo - cenowy &amp;Rzałącznik nr 2  do SWZ</oddHeader>
  </headerFooter>
</worksheet>
</file>

<file path=xl/worksheets/sheet18.xml><?xml version="1.0" encoding="utf-8"?>
<worksheet xmlns="http://schemas.openxmlformats.org/spreadsheetml/2006/main" xmlns:r="http://schemas.openxmlformats.org/officeDocument/2006/relationships">
  <dimension ref="A1:J16"/>
  <sheetViews>
    <sheetView zoomScalePageLayoutView="0" workbookViewId="0" topLeftCell="A1">
      <selection activeCell="B10" sqref="B10:B11"/>
    </sheetView>
  </sheetViews>
  <sheetFormatPr defaultColWidth="11.50390625" defaultRowHeight="12.75"/>
  <cols>
    <col min="1" max="1" width="7.375" style="1" customWidth="1"/>
    <col min="2" max="2" width="31.375" style="1" customWidth="1"/>
    <col min="3" max="3" width="5.625" style="1" customWidth="1"/>
    <col min="4" max="4" width="6.375" style="1" customWidth="1"/>
    <col min="5" max="7" width="11.50390625" style="1" customWidth="1"/>
    <col min="8" max="8" width="6.00390625" style="417" customWidth="1"/>
    <col min="9" max="9" width="11.50390625" style="1" customWidth="1"/>
    <col min="10" max="10" width="16.875" style="1" customWidth="1"/>
    <col min="11" max="16384" width="11.50390625" style="1" customWidth="1"/>
  </cols>
  <sheetData>
    <row r="1" spans="1:10" ht="11.25">
      <c r="A1" s="699"/>
      <c r="B1" s="699"/>
      <c r="C1" s="4"/>
      <c r="D1" s="4"/>
      <c r="E1" s="4"/>
      <c r="F1" s="4"/>
      <c r="G1" s="4"/>
      <c r="H1" s="419"/>
      <c r="I1" s="700"/>
      <c r="J1" s="700"/>
    </row>
    <row r="2" spans="1:10" ht="11.25">
      <c r="A2" s="701"/>
      <c r="B2" s="701"/>
      <c r="C2" s="701"/>
      <c r="D2" s="701"/>
      <c r="E2" s="701"/>
      <c r="F2" s="701"/>
      <c r="G2" s="701"/>
      <c r="H2" s="701"/>
      <c r="I2" s="701"/>
      <c r="J2" s="701"/>
    </row>
    <row r="3" spans="1:10" ht="11.25">
      <c r="A3" s="701" t="s">
        <v>854</v>
      </c>
      <c r="B3" s="701"/>
      <c r="C3" s="701"/>
      <c r="D3" s="701"/>
      <c r="E3" s="701"/>
      <c r="F3" s="701"/>
      <c r="G3" s="701"/>
      <c r="H3" s="701"/>
      <c r="I3" s="701"/>
      <c r="J3" s="701"/>
    </row>
    <row r="4" spans="1:10" ht="13.5" customHeight="1" thickBot="1">
      <c r="A4" s="709" t="s">
        <v>129</v>
      </c>
      <c r="B4" s="709"/>
      <c r="C4" s="709"/>
      <c r="D4" s="709"/>
      <c r="E4" s="709"/>
      <c r="F4" s="709"/>
      <c r="G4" s="709"/>
      <c r="H4" s="709"/>
      <c r="I4" s="709"/>
      <c r="J4" s="709"/>
    </row>
    <row r="5" spans="1:10" ht="34.5" thickBot="1">
      <c r="A5" s="9" t="s">
        <v>0</v>
      </c>
      <c r="B5" s="66" t="s">
        <v>1</v>
      </c>
      <c r="C5" s="10" t="s">
        <v>2</v>
      </c>
      <c r="D5" s="10" t="s">
        <v>3</v>
      </c>
      <c r="E5" s="13" t="s">
        <v>36</v>
      </c>
      <c r="F5" s="13" t="s">
        <v>130</v>
      </c>
      <c r="G5" s="13" t="s">
        <v>6</v>
      </c>
      <c r="H5" s="444" t="s">
        <v>56</v>
      </c>
      <c r="I5" s="49" t="s">
        <v>8</v>
      </c>
      <c r="J5" s="15" t="s">
        <v>9</v>
      </c>
    </row>
    <row r="6" spans="1:10" ht="61.5" customHeight="1">
      <c r="A6" s="37" t="s">
        <v>10</v>
      </c>
      <c r="B6" s="118" t="s">
        <v>131</v>
      </c>
      <c r="C6" s="37" t="s">
        <v>106</v>
      </c>
      <c r="D6" s="37">
        <v>300</v>
      </c>
      <c r="E6" s="576"/>
      <c r="F6" s="208">
        <f>H6+E6</f>
        <v>0</v>
      </c>
      <c r="G6" s="208">
        <f>E6*D6</f>
        <v>0</v>
      </c>
      <c r="H6" s="208">
        <f>E6*0.08</f>
        <v>0</v>
      </c>
      <c r="I6" s="208">
        <f>F6*D6</f>
        <v>0</v>
      </c>
      <c r="J6" s="37"/>
    </row>
    <row r="7" spans="1:10" ht="16.5" customHeight="1">
      <c r="A7" s="93"/>
      <c r="B7" s="93"/>
      <c r="C7" s="93"/>
      <c r="D7" s="93"/>
      <c r="E7" s="68"/>
      <c r="F7" s="9"/>
      <c r="G7" s="78">
        <f>SUM(G6)</f>
        <v>0</v>
      </c>
      <c r="H7" s="446"/>
      <c r="I7" s="79">
        <f>SUM(I6)</f>
        <v>0</v>
      </c>
      <c r="J7" s="45"/>
    </row>
    <row r="10" ht="11.25">
      <c r="B10" s="1" t="s">
        <v>870</v>
      </c>
    </row>
    <row r="11" ht="11.25">
      <c r="B11" s="1" t="s">
        <v>871</v>
      </c>
    </row>
    <row r="14" ht="14.25" customHeight="1"/>
    <row r="15" spans="1:9" ht="12.75">
      <c r="A15" s="8"/>
      <c r="B15" s="702"/>
      <c r="C15" s="702"/>
      <c r="D15" s="702"/>
      <c r="F15" s="358"/>
      <c r="G15" s="703"/>
      <c r="H15" s="703"/>
      <c r="I15" s="703"/>
    </row>
    <row r="16" spans="1:9" ht="12.75">
      <c r="A16" s="697"/>
      <c r="B16" s="697"/>
      <c r="C16" s="697"/>
      <c r="D16" s="697"/>
      <c r="F16" s="359"/>
      <c r="G16" s="698"/>
      <c r="H16" s="698"/>
      <c r="I16" s="698"/>
    </row>
  </sheetData>
  <sheetProtection selectLockedCells="1" selectUnlockedCells="1"/>
  <mergeCells count="9">
    <mergeCell ref="G15:I15"/>
    <mergeCell ref="A16:D16"/>
    <mergeCell ref="G16:I16"/>
    <mergeCell ref="A4:J4"/>
    <mergeCell ref="A1:B1"/>
    <mergeCell ref="I1:J1"/>
    <mergeCell ref="A2:J2"/>
    <mergeCell ref="A3:J3"/>
    <mergeCell ref="B15:D15"/>
  </mergeCells>
  <printOptions/>
  <pageMargins left="0.7086614173228347" right="0.7086614173228347" top="0.7480314960629921" bottom="0.7480314960629921" header="0.31496062992125984" footer="0.31496062992125984"/>
  <pageSetup horizontalDpi="300" verticalDpi="300" orientation="landscape" paperSize="9" r:id="rId1"/>
  <headerFooter>
    <oddHeader>&amp;LMCM/WSM/ZP14/2023&amp;CFormularz  asortymentowo - cenowy &amp;Rzałącznik nr 2  do SWZ</oddHeader>
  </headerFooter>
</worksheet>
</file>

<file path=xl/worksheets/sheet19.xml><?xml version="1.0" encoding="utf-8"?>
<worksheet xmlns="http://schemas.openxmlformats.org/spreadsheetml/2006/main" xmlns:r="http://schemas.openxmlformats.org/officeDocument/2006/relationships">
  <dimension ref="A1:J14"/>
  <sheetViews>
    <sheetView zoomScalePageLayoutView="0" workbookViewId="0" topLeftCell="A1">
      <selection activeCell="B10" sqref="B10:B11"/>
    </sheetView>
  </sheetViews>
  <sheetFormatPr defaultColWidth="9.00390625" defaultRowHeight="12.75"/>
  <cols>
    <col min="1" max="1" width="4.625" style="1" customWidth="1"/>
    <col min="2" max="2" width="32.375" style="120" customWidth="1"/>
    <col min="3" max="3" width="5.50390625" style="61" customWidth="1"/>
    <col min="4" max="4" width="6.125" style="61" customWidth="1"/>
    <col min="5" max="5" width="11.375" style="121" customWidth="1"/>
    <col min="6" max="6" width="12.625" style="121" customWidth="1"/>
    <col min="7" max="7" width="11.50390625" style="121" customWidth="1"/>
    <col min="8" max="8" width="8.125" style="413" customWidth="1"/>
    <col min="9" max="9" width="14.00390625" style="121" customWidth="1"/>
    <col min="10" max="10" width="17.625" style="1" customWidth="1"/>
    <col min="11" max="16384" width="8.875" style="1" customWidth="1"/>
  </cols>
  <sheetData>
    <row r="1" spans="1:10" ht="11.25">
      <c r="A1" s="699"/>
      <c r="B1" s="699"/>
      <c r="C1" s="4"/>
      <c r="D1" s="4"/>
      <c r="E1" s="4"/>
      <c r="F1" s="4"/>
      <c r="G1" s="4"/>
      <c r="H1" s="419"/>
      <c r="I1" s="700"/>
      <c r="J1" s="700"/>
    </row>
    <row r="2" spans="1:10" ht="11.25">
      <c r="A2" s="701"/>
      <c r="B2" s="701"/>
      <c r="C2" s="701"/>
      <c r="D2" s="701"/>
      <c r="E2" s="701"/>
      <c r="F2" s="701"/>
      <c r="G2" s="701"/>
      <c r="H2" s="701"/>
      <c r="I2" s="701"/>
      <c r="J2" s="701"/>
    </row>
    <row r="3" spans="1:10" ht="11.25">
      <c r="A3" s="701" t="s">
        <v>853</v>
      </c>
      <c r="B3" s="701"/>
      <c r="C3" s="701"/>
      <c r="D3" s="701"/>
      <c r="E3" s="701"/>
      <c r="F3" s="701"/>
      <c r="G3" s="701"/>
      <c r="H3" s="701"/>
      <c r="I3" s="701"/>
      <c r="J3" s="701"/>
    </row>
    <row r="4" spans="1:10" ht="13.5" customHeight="1" thickBot="1">
      <c r="A4" s="709" t="s">
        <v>132</v>
      </c>
      <c r="B4" s="709"/>
      <c r="C4" s="709"/>
      <c r="D4" s="709"/>
      <c r="E4" s="709"/>
      <c r="F4" s="709"/>
      <c r="G4" s="709"/>
      <c r="H4" s="709"/>
      <c r="I4" s="709"/>
      <c r="J4" s="709"/>
    </row>
    <row r="5" spans="1:10" ht="34.5" thickBot="1">
      <c r="A5" s="9" t="s">
        <v>0</v>
      </c>
      <c r="B5" s="122" t="s">
        <v>1</v>
      </c>
      <c r="C5" s="10" t="s">
        <v>2</v>
      </c>
      <c r="D5" s="10" t="s">
        <v>3</v>
      </c>
      <c r="E5" s="13" t="s">
        <v>4</v>
      </c>
      <c r="F5" s="13" t="s">
        <v>5</v>
      </c>
      <c r="G5" s="13" t="s">
        <v>6</v>
      </c>
      <c r="H5" s="444" t="s">
        <v>7</v>
      </c>
      <c r="I5" s="49" t="s">
        <v>8</v>
      </c>
      <c r="J5" s="15" t="s">
        <v>9</v>
      </c>
    </row>
    <row r="6" spans="1:10" ht="102.75" customHeight="1">
      <c r="A6" s="37" t="s">
        <v>10</v>
      </c>
      <c r="B6" s="74" t="s">
        <v>133</v>
      </c>
      <c r="C6" s="125" t="s">
        <v>50</v>
      </c>
      <c r="D6" s="125">
        <v>10</v>
      </c>
      <c r="E6" s="576"/>
      <c r="F6" s="208">
        <f>H6+E6</f>
        <v>0</v>
      </c>
      <c r="G6" s="208">
        <f>E6*D6</f>
        <v>0</v>
      </c>
      <c r="H6" s="208">
        <f>E6*0.08</f>
        <v>0</v>
      </c>
      <c r="I6" s="208">
        <f>F6*D6</f>
        <v>0</v>
      </c>
      <c r="J6" s="126"/>
    </row>
    <row r="7" spans="1:9" ht="13.5" customHeight="1">
      <c r="A7" s="33"/>
      <c r="B7" s="124"/>
      <c r="C7" s="715" t="s">
        <v>34</v>
      </c>
      <c r="D7" s="715"/>
      <c r="E7" s="57" t="s">
        <v>35</v>
      </c>
      <c r="F7" s="57" t="s">
        <v>35</v>
      </c>
      <c r="G7" s="119">
        <f>SUM(G6)</f>
        <v>0</v>
      </c>
      <c r="H7" s="468" t="s">
        <v>35</v>
      </c>
      <c r="I7" s="119">
        <f>SUM(I6)</f>
        <v>0</v>
      </c>
    </row>
    <row r="8" spans="1:4" ht="11.25">
      <c r="A8" s="33"/>
      <c r="B8" s="124"/>
      <c r="C8" s="62"/>
      <c r="D8" s="62"/>
    </row>
    <row r="9" spans="1:4" ht="11.25">
      <c r="A9" s="33"/>
      <c r="B9" s="124"/>
      <c r="C9" s="62"/>
      <c r="D9" s="62"/>
    </row>
    <row r="10" spans="1:4" ht="11.25">
      <c r="A10" s="33"/>
      <c r="B10" s="124" t="s">
        <v>870</v>
      </c>
      <c r="C10" s="62"/>
      <c r="D10" s="62"/>
    </row>
    <row r="11" spans="1:4" ht="11.25">
      <c r="A11" s="33"/>
      <c r="B11" s="124" t="s">
        <v>871</v>
      </c>
      <c r="C11" s="62"/>
      <c r="D11" s="62"/>
    </row>
    <row r="12" spans="1:4" ht="11.25">
      <c r="A12" s="33"/>
      <c r="B12" s="124"/>
      <c r="C12" s="62"/>
      <c r="D12" s="62"/>
    </row>
    <row r="13" spans="1:9" ht="12.75">
      <c r="A13" s="8"/>
      <c r="B13" s="702"/>
      <c r="C13" s="702"/>
      <c r="D13" s="702"/>
      <c r="E13" s="1"/>
      <c r="F13" s="358"/>
      <c r="G13" s="703"/>
      <c r="H13" s="703"/>
      <c r="I13" s="703"/>
    </row>
    <row r="14" spans="1:9" ht="12.75">
      <c r="A14" s="697"/>
      <c r="B14" s="697"/>
      <c r="C14" s="697"/>
      <c r="D14" s="697"/>
      <c r="E14" s="1"/>
      <c r="F14" s="359"/>
      <c r="G14" s="698"/>
      <c r="H14" s="698"/>
      <c r="I14" s="698"/>
    </row>
  </sheetData>
  <sheetProtection selectLockedCells="1" selectUnlockedCells="1"/>
  <mergeCells count="10">
    <mergeCell ref="A14:D14"/>
    <mergeCell ref="G14:I14"/>
    <mergeCell ref="A3:J3"/>
    <mergeCell ref="A4:J4"/>
    <mergeCell ref="A1:B1"/>
    <mergeCell ref="I1:J1"/>
    <mergeCell ref="C7:D7"/>
    <mergeCell ref="A2:J2"/>
    <mergeCell ref="B13:D13"/>
    <mergeCell ref="G13:I13"/>
  </mergeCells>
  <printOptions/>
  <pageMargins left="0.7086614173228347" right="0.7086614173228347" top="0.7480314960629921" bottom="0.7480314960629921" header="0.31496062992125984" footer="0.31496062992125984"/>
  <pageSetup horizontalDpi="300" verticalDpi="300" orientation="landscape" paperSize="9" r:id="rId1"/>
  <headerFooter>
    <oddHeader>&amp;LMCM/WSM/ZP14/2023&amp;CFormularz  asortymentowo - cenowy &amp;Rzałącznik nr 2  do SWZ</oddHeader>
  </headerFooter>
</worksheet>
</file>

<file path=xl/worksheets/sheet2.xml><?xml version="1.0" encoding="utf-8"?>
<worksheet xmlns="http://schemas.openxmlformats.org/spreadsheetml/2006/main" xmlns:r="http://schemas.openxmlformats.org/officeDocument/2006/relationships">
  <dimension ref="A1:J60"/>
  <sheetViews>
    <sheetView zoomScale="115" zoomScaleNormal="115" zoomScalePageLayoutView="0" workbookViewId="0" topLeftCell="A47">
      <selection activeCell="A56" sqref="A56:A57"/>
    </sheetView>
  </sheetViews>
  <sheetFormatPr defaultColWidth="9.00390625" defaultRowHeight="12.75"/>
  <cols>
    <col min="1" max="1" width="3.625" style="1" customWidth="1"/>
    <col min="2" max="2" width="55.125" style="410" customWidth="1"/>
    <col min="3" max="3" width="6.00390625" style="1" customWidth="1"/>
    <col min="4" max="4" width="9.50390625" style="1" customWidth="1"/>
    <col min="5" max="5" width="10.125" style="2" customWidth="1"/>
    <col min="6" max="6" width="20.125" style="1" customWidth="1"/>
    <col min="7" max="7" width="13.375" style="1" customWidth="1"/>
    <col min="8" max="8" width="6.375" style="343" customWidth="1"/>
    <col min="9" max="9" width="14.50390625" style="1" customWidth="1"/>
    <col min="10" max="10" width="14.125" style="61" customWidth="1"/>
    <col min="11" max="16384" width="8.875" style="1" customWidth="1"/>
  </cols>
  <sheetData>
    <row r="1" spans="1:10" ht="11.25">
      <c r="A1" s="699"/>
      <c r="B1" s="699"/>
      <c r="C1" s="701"/>
      <c r="D1" s="701"/>
      <c r="E1" s="701"/>
      <c r="F1" s="4"/>
      <c r="G1" s="4"/>
      <c r="H1" s="340"/>
      <c r="I1" s="700"/>
      <c r="J1" s="700"/>
    </row>
    <row r="2" spans="1:10" ht="11.25">
      <c r="A2" s="354"/>
      <c r="B2" s="408"/>
      <c r="C2" s="699"/>
      <c r="D2" s="699"/>
      <c r="E2" s="699"/>
      <c r="F2" s="4"/>
      <c r="G2" s="4"/>
      <c r="H2" s="340"/>
      <c r="I2" s="5"/>
      <c r="J2" s="60"/>
    </row>
    <row r="3" spans="1:10" ht="11.25">
      <c r="A3" s="704" t="s">
        <v>788</v>
      </c>
      <c r="B3" s="704"/>
      <c r="C3" s="704"/>
      <c r="D3" s="704"/>
      <c r="E3" s="704"/>
      <c r="F3" s="704"/>
      <c r="G3" s="704"/>
      <c r="H3" s="704"/>
      <c r="I3" s="704"/>
      <c r="J3" s="361"/>
    </row>
    <row r="4" spans="1:10" ht="12" thickBot="1">
      <c r="A4" s="702" t="s">
        <v>401</v>
      </c>
      <c r="B4" s="702"/>
      <c r="C4" s="702"/>
      <c r="D4" s="702"/>
      <c r="E4" s="702"/>
      <c r="F4" s="702"/>
      <c r="G4" s="702"/>
      <c r="H4" s="702"/>
      <c r="I4" s="702"/>
      <c r="J4" s="62"/>
    </row>
    <row r="5" spans="1:10" ht="45.75" thickBot="1">
      <c r="A5" s="9" t="s">
        <v>0</v>
      </c>
      <c r="B5" s="407" t="s">
        <v>1</v>
      </c>
      <c r="C5" s="10" t="s">
        <v>2</v>
      </c>
      <c r="D5" s="10" t="s">
        <v>3</v>
      </c>
      <c r="E5" s="11" t="s">
        <v>4</v>
      </c>
      <c r="F5" s="12" t="s">
        <v>5</v>
      </c>
      <c r="G5" s="12" t="s">
        <v>6</v>
      </c>
      <c r="H5" s="341" t="s">
        <v>56</v>
      </c>
      <c r="I5" s="14" t="s">
        <v>8</v>
      </c>
      <c r="J5" s="15" t="s">
        <v>9</v>
      </c>
    </row>
    <row r="6" spans="1:10" ht="11.25">
      <c r="A6" s="16" t="s">
        <v>10</v>
      </c>
      <c r="B6" s="404" t="s">
        <v>448</v>
      </c>
      <c r="C6" s="17" t="s">
        <v>11</v>
      </c>
      <c r="D6" s="18">
        <v>10000</v>
      </c>
      <c r="E6" s="576"/>
      <c r="F6" s="208">
        <f aca="true" t="shared" si="0" ref="F6:F51">H6+E6</f>
        <v>0</v>
      </c>
      <c r="G6" s="208">
        <f aca="true" t="shared" si="1" ref="G6:G51">E6*D6</f>
        <v>0</v>
      </c>
      <c r="H6" s="208">
        <f aca="true" t="shared" si="2" ref="H6:H51">E6*0.08</f>
        <v>0</v>
      </c>
      <c r="I6" s="208">
        <f aca="true" t="shared" si="3" ref="I6:I51">F6*D6</f>
        <v>0</v>
      </c>
      <c r="J6" s="37"/>
    </row>
    <row r="7" spans="1:10" ht="60.75">
      <c r="A7" s="16" t="s">
        <v>12</v>
      </c>
      <c r="B7" s="406" t="s">
        <v>468</v>
      </c>
      <c r="C7" s="21" t="s">
        <v>11</v>
      </c>
      <c r="D7" s="22">
        <v>5000</v>
      </c>
      <c r="E7" s="576"/>
      <c r="F7" s="208">
        <f t="shared" si="0"/>
        <v>0</v>
      </c>
      <c r="G7" s="208">
        <f t="shared" si="1"/>
        <v>0</v>
      </c>
      <c r="H7" s="208">
        <f t="shared" si="2"/>
        <v>0</v>
      </c>
      <c r="I7" s="208">
        <f t="shared" si="3"/>
        <v>0</v>
      </c>
      <c r="J7" s="39"/>
    </row>
    <row r="8" spans="1:10" ht="45.75" customHeight="1">
      <c r="A8" s="16" t="s">
        <v>13</v>
      </c>
      <c r="B8" s="405" t="s">
        <v>449</v>
      </c>
      <c r="C8" s="369" t="s">
        <v>11</v>
      </c>
      <c r="D8" s="370">
        <v>4500</v>
      </c>
      <c r="E8" s="576"/>
      <c r="F8" s="208">
        <f t="shared" si="0"/>
        <v>0</v>
      </c>
      <c r="G8" s="208">
        <f t="shared" si="1"/>
        <v>0</v>
      </c>
      <c r="H8" s="208">
        <f t="shared" si="2"/>
        <v>0</v>
      </c>
      <c r="I8" s="208">
        <f t="shared" si="3"/>
        <v>0</v>
      </c>
      <c r="J8" s="39"/>
    </row>
    <row r="9" spans="1:10" ht="55.5" customHeight="1">
      <c r="A9" s="16" t="s">
        <v>14</v>
      </c>
      <c r="B9" s="420" t="s">
        <v>469</v>
      </c>
      <c r="C9" s="25" t="s">
        <v>11</v>
      </c>
      <c r="D9" s="26">
        <v>300</v>
      </c>
      <c r="E9" s="576"/>
      <c r="F9" s="208">
        <f t="shared" si="0"/>
        <v>0</v>
      </c>
      <c r="G9" s="208">
        <f t="shared" si="1"/>
        <v>0</v>
      </c>
      <c r="H9" s="208">
        <f t="shared" si="2"/>
        <v>0</v>
      </c>
      <c r="I9" s="208">
        <f t="shared" si="3"/>
        <v>0</v>
      </c>
      <c r="J9" s="39"/>
    </row>
    <row r="10" spans="1:10" ht="58.5" customHeight="1">
      <c r="A10" s="16" t="s">
        <v>15</v>
      </c>
      <c r="B10" s="420" t="s">
        <v>470</v>
      </c>
      <c r="C10" s="25" t="s">
        <v>11</v>
      </c>
      <c r="D10" s="26">
        <v>1800</v>
      </c>
      <c r="E10" s="576"/>
      <c r="F10" s="208">
        <f t="shared" si="0"/>
        <v>0</v>
      </c>
      <c r="G10" s="208">
        <f t="shared" si="1"/>
        <v>0</v>
      </c>
      <c r="H10" s="208">
        <f t="shared" si="2"/>
        <v>0</v>
      </c>
      <c r="I10" s="208">
        <f t="shared" si="3"/>
        <v>0</v>
      </c>
      <c r="J10" s="39"/>
    </row>
    <row r="11" spans="1:10" ht="90.75">
      <c r="A11" s="16" t="s">
        <v>16</v>
      </c>
      <c r="B11" s="421" t="s">
        <v>471</v>
      </c>
      <c r="C11" s="25" t="s">
        <v>17</v>
      </c>
      <c r="D11" s="26">
        <v>500</v>
      </c>
      <c r="E11" s="576"/>
      <c r="F11" s="208">
        <f t="shared" si="0"/>
        <v>0</v>
      </c>
      <c r="G11" s="208">
        <f t="shared" si="1"/>
        <v>0</v>
      </c>
      <c r="H11" s="208">
        <f t="shared" si="2"/>
        <v>0</v>
      </c>
      <c r="I11" s="208">
        <f t="shared" si="3"/>
        <v>0</v>
      </c>
      <c r="J11" s="39"/>
    </row>
    <row r="12" spans="1:10" ht="90.75">
      <c r="A12" s="16" t="s">
        <v>18</v>
      </c>
      <c r="B12" s="422" t="s">
        <v>472</v>
      </c>
      <c r="C12" s="25" t="s">
        <v>17</v>
      </c>
      <c r="D12" s="26">
        <v>800</v>
      </c>
      <c r="E12" s="576"/>
      <c r="F12" s="208">
        <f t="shared" si="0"/>
        <v>0</v>
      </c>
      <c r="G12" s="208">
        <f t="shared" si="1"/>
        <v>0</v>
      </c>
      <c r="H12" s="208">
        <f t="shared" si="2"/>
        <v>0</v>
      </c>
      <c r="I12" s="208">
        <f t="shared" si="3"/>
        <v>0</v>
      </c>
      <c r="J12" s="39"/>
    </row>
    <row r="13" spans="1:10" ht="90.75">
      <c r="A13" s="16" t="s">
        <v>19</v>
      </c>
      <c r="B13" s="422" t="s">
        <v>473</v>
      </c>
      <c r="C13" s="25" t="s">
        <v>17</v>
      </c>
      <c r="D13" s="26">
        <v>500</v>
      </c>
      <c r="E13" s="576"/>
      <c r="F13" s="208">
        <f t="shared" si="0"/>
        <v>0</v>
      </c>
      <c r="G13" s="208">
        <f t="shared" si="1"/>
        <v>0</v>
      </c>
      <c r="H13" s="208">
        <f t="shared" si="2"/>
        <v>0</v>
      </c>
      <c r="I13" s="208">
        <f t="shared" si="3"/>
        <v>0</v>
      </c>
      <c r="J13" s="39"/>
    </row>
    <row r="14" spans="1:10" ht="90.75">
      <c r="A14" s="16" t="s">
        <v>20</v>
      </c>
      <c r="B14" s="423" t="s">
        <v>474</v>
      </c>
      <c r="C14" s="25" t="s">
        <v>17</v>
      </c>
      <c r="D14" s="26">
        <v>800</v>
      </c>
      <c r="E14" s="576"/>
      <c r="F14" s="208">
        <f t="shared" si="0"/>
        <v>0</v>
      </c>
      <c r="G14" s="208">
        <f t="shared" si="1"/>
        <v>0</v>
      </c>
      <c r="H14" s="208">
        <f t="shared" si="2"/>
        <v>0</v>
      </c>
      <c r="I14" s="208">
        <f t="shared" si="3"/>
        <v>0</v>
      </c>
      <c r="J14" s="39"/>
    </row>
    <row r="15" spans="1:10" ht="89.25" customHeight="1">
      <c r="A15" s="16" t="s">
        <v>21</v>
      </c>
      <c r="B15" s="424" t="s">
        <v>479</v>
      </c>
      <c r="C15" s="27" t="s">
        <v>11</v>
      </c>
      <c r="D15" s="28">
        <v>7000</v>
      </c>
      <c r="E15" s="576"/>
      <c r="F15" s="208">
        <f t="shared" si="0"/>
        <v>0</v>
      </c>
      <c r="G15" s="208">
        <f t="shared" si="1"/>
        <v>0</v>
      </c>
      <c r="H15" s="208">
        <f t="shared" si="2"/>
        <v>0</v>
      </c>
      <c r="I15" s="208">
        <f t="shared" si="3"/>
        <v>0</v>
      </c>
      <c r="J15" s="39"/>
    </row>
    <row r="16" spans="1:10" ht="81">
      <c r="A16" s="16" t="s">
        <v>23</v>
      </c>
      <c r="B16" s="425" t="s">
        <v>475</v>
      </c>
      <c r="C16" s="25" t="s">
        <v>11</v>
      </c>
      <c r="D16" s="26">
        <v>8000</v>
      </c>
      <c r="E16" s="576"/>
      <c r="F16" s="208">
        <f t="shared" si="0"/>
        <v>0</v>
      </c>
      <c r="G16" s="208">
        <f t="shared" si="1"/>
        <v>0</v>
      </c>
      <c r="H16" s="208">
        <f t="shared" si="2"/>
        <v>0</v>
      </c>
      <c r="I16" s="208">
        <f t="shared" si="3"/>
        <v>0</v>
      </c>
      <c r="J16" s="39"/>
    </row>
    <row r="17" spans="1:10" ht="11.25">
      <c r="A17" s="16" t="s">
        <v>24</v>
      </c>
      <c r="B17" s="426" t="s">
        <v>451</v>
      </c>
      <c r="C17" s="366" t="s">
        <v>11</v>
      </c>
      <c r="D17" s="367">
        <v>3500</v>
      </c>
      <c r="E17" s="576"/>
      <c r="F17" s="208">
        <f t="shared" si="0"/>
        <v>0</v>
      </c>
      <c r="G17" s="208">
        <f t="shared" si="1"/>
        <v>0</v>
      </c>
      <c r="H17" s="208">
        <f t="shared" si="2"/>
        <v>0</v>
      </c>
      <c r="I17" s="208">
        <f t="shared" si="3"/>
        <v>0</v>
      </c>
      <c r="J17" s="100"/>
    </row>
    <row r="18" spans="1:10" ht="30">
      <c r="A18" s="16" t="s">
        <v>25</v>
      </c>
      <c r="B18" s="427" t="s">
        <v>476</v>
      </c>
      <c r="C18" s="27" t="s">
        <v>11</v>
      </c>
      <c r="D18" s="28">
        <v>900</v>
      </c>
      <c r="E18" s="576"/>
      <c r="F18" s="208">
        <f t="shared" si="0"/>
        <v>0</v>
      </c>
      <c r="G18" s="208">
        <f t="shared" si="1"/>
        <v>0</v>
      </c>
      <c r="H18" s="208">
        <f t="shared" si="2"/>
        <v>0</v>
      </c>
      <c r="I18" s="208">
        <f t="shared" si="3"/>
        <v>0</v>
      </c>
      <c r="J18" s="39"/>
    </row>
    <row r="19" spans="1:10" ht="60.75">
      <c r="A19" s="16" t="s">
        <v>26</v>
      </c>
      <c r="B19" s="427" t="s">
        <v>477</v>
      </c>
      <c r="C19" s="27" t="s">
        <v>11</v>
      </c>
      <c r="D19" s="28">
        <v>2500</v>
      </c>
      <c r="E19" s="576"/>
      <c r="F19" s="208">
        <f t="shared" si="0"/>
        <v>0</v>
      </c>
      <c r="G19" s="208">
        <f t="shared" si="1"/>
        <v>0</v>
      </c>
      <c r="H19" s="208">
        <f t="shared" si="2"/>
        <v>0</v>
      </c>
      <c r="I19" s="208">
        <f t="shared" si="3"/>
        <v>0</v>
      </c>
      <c r="J19" s="39"/>
    </row>
    <row r="20" spans="1:10" s="96" customFormat="1" ht="11.25">
      <c r="A20" s="371" t="s">
        <v>27</v>
      </c>
      <c r="B20" s="426" t="s">
        <v>450</v>
      </c>
      <c r="C20" s="366" t="s">
        <v>29</v>
      </c>
      <c r="D20" s="367">
        <v>2000</v>
      </c>
      <c r="E20" s="576"/>
      <c r="F20" s="208">
        <f t="shared" si="0"/>
        <v>0</v>
      </c>
      <c r="G20" s="208">
        <f t="shared" si="1"/>
        <v>0</v>
      </c>
      <c r="H20" s="208">
        <f t="shared" si="2"/>
        <v>0</v>
      </c>
      <c r="I20" s="208">
        <f t="shared" si="3"/>
        <v>0</v>
      </c>
      <c r="J20" s="100"/>
    </row>
    <row r="21" spans="1:10" ht="71.25">
      <c r="A21" s="16" t="s">
        <v>28</v>
      </c>
      <c r="B21" s="428" t="s">
        <v>478</v>
      </c>
      <c r="C21" s="27" t="s">
        <v>11</v>
      </c>
      <c r="D21" s="28">
        <v>50000</v>
      </c>
      <c r="E21" s="576"/>
      <c r="F21" s="208">
        <f t="shared" si="0"/>
        <v>0</v>
      </c>
      <c r="G21" s="208">
        <f t="shared" si="1"/>
        <v>0</v>
      </c>
      <c r="H21" s="208">
        <f t="shared" si="2"/>
        <v>0</v>
      </c>
      <c r="I21" s="208">
        <f t="shared" si="3"/>
        <v>0</v>
      </c>
      <c r="J21" s="39"/>
    </row>
    <row r="22" spans="1:10" ht="27.75" customHeight="1">
      <c r="A22" s="16" t="s">
        <v>30</v>
      </c>
      <c r="B22" s="429" t="s">
        <v>385</v>
      </c>
      <c r="C22" s="27" t="s">
        <v>11</v>
      </c>
      <c r="D22" s="28">
        <v>500</v>
      </c>
      <c r="E22" s="576"/>
      <c r="F22" s="208">
        <f t="shared" si="0"/>
        <v>0</v>
      </c>
      <c r="G22" s="208">
        <f t="shared" si="1"/>
        <v>0</v>
      </c>
      <c r="H22" s="208">
        <f t="shared" si="2"/>
        <v>0</v>
      </c>
      <c r="I22" s="208">
        <f t="shared" si="3"/>
        <v>0</v>
      </c>
      <c r="J22" s="39"/>
    </row>
    <row r="23" spans="1:10" ht="91.5">
      <c r="A23" s="16" t="s">
        <v>31</v>
      </c>
      <c r="B23" s="430" t="s">
        <v>387</v>
      </c>
      <c r="C23" s="364" t="s">
        <v>50</v>
      </c>
      <c r="D23" s="365">
        <v>600</v>
      </c>
      <c r="E23" s="576"/>
      <c r="F23" s="208">
        <f t="shared" si="0"/>
        <v>0</v>
      </c>
      <c r="G23" s="208">
        <f t="shared" si="1"/>
        <v>0</v>
      </c>
      <c r="H23" s="208">
        <f t="shared" si="2"/>
        <v>0</v>
      </c>
      <c r="I23" s="208">
        <f t="shared" si="3"/>
        <v>0</v>
      </c>
      <c r="J23" s="368"/>
    </row>
    <row r="24" spans="1:10" ht="317.25" customHeight="1">
      <c r="A24" s="16" t="s">
        <v>32</v>
      </c>
      <c r="B24" s="431" t="s">
        <v>410</v>
      </c>
      <c r="C24" s="347" t="s">
        <v>50</v>
      </c>
      <c r="D24" s="347">
        <v>22000</v>
      </c>
      <c r="E24" s="576"/>
      <c r="F24" s="208">
        <f t="shared" si="0"/>
        <v>0</v>
      </c>
      <c r="G24" s="208">
        <f t="shared" si="1"/>
        <v>0</v>
      </c>
      <c r="H24" s="208">
        <f t="shared" si="2"/>
        <v>0</v>
      </c>
      <c r="I24" s="208">
        <f t="shared" si="3"/>
        <v>0</v>
      </c>
      <c r="J24" s="339"/>
    </row>
    <row r="25" spans="1:10" ht="294.75" customHeight="1">
      <c r="A25" s="16" t="s">
        <v>33</v>
      </c>
      <c r="B25" s="432" t="s">
        <v>411</v>
      </c>
      <c r="C25" s="338" t="s">
        <v>50</v>
      </c>
      <c r="D25" s="338">
        <v>1000</v>
      </c>
      <c r="E25" s="576"/>
      <c r="F25" s="208">
        <f t="shared" si="0"/>
        <v>0</v>
      </c>
      <c r="G25" s="208">
        <f t="shared" si="1"/>
        <v>0</v>
      </c>
      <c r="H25" s="208">
        <f t="shared" si="2"/>
        <v>0</v>
      </c>
      <c r="I25" s="208">
        <f t="shared" si="3"/>
        <v>0</v>
      </c>
      <c r="J25" s="346"/>
    </row>
    <row r="26" spans="1:10" ht="12.75">
      <c r="A26" s="16" t="s">
        <v>37</v>
      </c>
      <c r="B26" s="433" t="s">
        <v>386</v>
      </c>
      <c r="C26" s="348" t="s">
        <v>50</v>
      </c>
      <c r="D26" s="348">
        <v>20000</v>
      </c>
      <c r="E26" s="576"/>
      <c r="F26" s="208">
        <f t="shared" si="0"/>
        <v>0</v>
      </c>
      <c r="G26" s="208">
        <f t="shared" si="1"/>
        <v>0</v>
      </c>
      <c r="H26" s="208">
        <f t="shared" si="2"/>
        <v>0</v>
      </c>
      <c r="I26" s="208">
        <f t="shared" si="3"/>
        <v>0</v>
      </c>
      <c r="J26" s="63"/>
    </row>
    <row r="27" spans="1:10" ht="11.25">
      <c r="A27" s="16" t="s">
        <v>38</v>
      </c>
      <c r="B27" s="434" t="s">
        <v>51</v>
      </c>
      <c r="C27" s="17" t="s">
        <v>11</v>
      </c>
      <c r="D27" s="17">
        <v>30</v>
      </c>
      <c r="E27" s="576"/>
      <c r="F27" s="208">
        <f t="shared" si="0"/>
        <v>0</v>
      </c>
      <c r="G27" s="208">
        <f t="shared" si="1"/>
        <v>0</v>
      </c>
      <c r="H27" s="208">
        <f t="shared" si="2"/>
        <v>0</v>
      </c>
      <c r="I27" s="208">
        <f t="shared" si="3"/>
        <v>0</v>
      </c>
      <c r="J27" s="37"/>
    </row>
    <row r="28" spans="1:10" ht="11.25">
      <c r="A28" s="16" t="s">
        <v>39</v>
      </c>
      <c r="B28" s="399" t="s">
        <v>52</v>
      </c>
      <c r="C28" s="41" t="s">
        <v>11</v>
      </c>
      <c r="D28" s="41">
        <v>30</v>
      </c>
      <c r="E28" s="576"/>
      <c r="F28" s="208">
        <f t="shared" si="0"/>
        <v>0</v>
      </c>
      <c r="G28" s="208">
        <f t="shared" si="1"/>
        <v>0</v>
      </c>
      <c r="H28" s="208">
        <f t="shared" si="2"/>
        <v>0</v>
      </c>
      <c r="I28" s="208">
        <f t="shared" si="3"/>
        <v>0</v>
      </c>
      <c r="J28" s="37"/>
    </row>
    <row r="29" spans="1:10" ht="11.25">
      <c r="A29" s="16" t="s">
        <v>40</v>
      </c>
      <c r="B29" s="399" t="s">
        <v>53</v>
      </c>
      <c r="C29" s="41" t="s">
        <v>11</v>
      </c>
      <c r="D29" s="41">
        <v>30</v>
      </c>
      <c r="E29" s="576"/>
      <c r="F29" s="208">
        <f t="shared" si="0"/>
        <v>0</v>
      </c>
      <c r="G29" s="208">
        <f t="shared" si="1"/>
        <v>0</v>
      </c>
      <c r="H29" s="208">
        <f t="shared" si="2"/>
        <v>0</v>
      </c>
      <c r="I29" s="208">
        <f t="shared" si="3"/>
        <v>0</v>
      </c>
      <c r="J29" s="37"/>
    </row>
    <row r="30" spans="1:10" ht="22.5">
      <c r="A30" s="16" t="s">
        <v>41</v>
      </c>
      <c r="B30" s="392" t="s">
        <v>54</v>
      </c>
      <c r="C30" s="41" t="s">
        <v>11</v>
      </c>
      <c r="D30" s="41">
        <v>2500</v>
      </c>
      <c r="E30" s="576"/>
      <c r="F30" s="208">
        <f t="shared" si="0"/>
        <v>0</v>
      </c>
      <c r="G30" s="208">
        <f t="shared" si="1"/>
        <v>0</v>
      </c>
      <c r="H30" s="208">
        <f t="shared" si="2"/>
        <v>0</v>
      </c>
      <c r="I30" s="208">
        <f t="shared" si="3"/>
        <v>0</v>
      </c>
      <c r="J30" s="37"/>
    </row>
    <row r="31" spans="1:10" ht="11.25">
      <c r="A31" s="16" t="s">
        <v>42</v>
      </c>
      <c r="B31" s="392" t="s">
        <v>55</v>
      </c>
      <c r="C31" s="41" t="s">
        <v>50</v>
      </c>
      <c r="D31" s="41">
        <v>20</v>
      </c>
      <c r="E31" s="576"/>
      <c r="F31" s="208">
        <f t="shared" si="0"/>
        <v>0</v>
      </c>
      <c r="G31" s="208">
        <f t="shared" si="1"/>
        <v>0</v>
      </c>
      <c r="H31" s="208">
        <f t="shared" si="2"/>
        <v>0</v>
      </c>
      <c r="I31" s="208">
        <f t="shared" si="3"/>
        <v>0</v>
      </c>
      <c r="J31" s="37"/>
    </row>
    <row r="32" spans="1:10" ht="79.5">
      <c r="A32" s="16" t="s">
        <v>43</v>
      </c>
      <c r="B32" s="435" t="s">
        <v>59</v>
      </c>
      <c r="C32" s="17" t="s">
        <v>22</v>
      </c>
      <c r="D32" s="17">
        <v>400</v>
      </c>
      <c r="E32" s="576"/>
      <c r="F32" s="208">
        <f t="shared" si="0"/>
        <v>0</v>
      </c>
      <c r="G32" s="208">
        <f t="shared" si="1"/>
        <v>0</v>
      </c>
      <c r="H32" s="208">
        <f t="shared" si="2"/>
        <v>0</v>
      </c>
      <c r="I32" s="208">
        <f t="shared" si="3"/>
        <v>0</v>
      </c>
      <c r="J32" s="37"/>
    </row>
    <row r="33" spans="1:10" ht="79.5">
      <c r="A33" s="16" t="s">
        <v>44</v>
      </c>
      <c r="B33" s="436" t="s">
        <v>60</v>
      </c>
      <c r="C33" s="41" t="s">
        <v>22</v>
      </c>
      <c r="D33" s="41">
        <v>150</v>
      </c>
      <c r="E33" s="576"/>
      <c r="F33" s="208">
        <f t="shared" si="0"/>
        <v>0</v>
      </c>
      <c r="G33" s="208">
        <f t="shared" si="1"/>
        <v>0</v>
      </c>
      <c r="H33" s="208">
        <f t="shared" si="2"/>
        <v>0</v>
      </c>
      <c r="I33" s="208">
        <f t="shared" si="3"/>
        <v>0</v>
      </c>
      <c r="J33" s="37"/>
    </row>
    <row r="34" spans="1:10" ht="79.5">
      <c r="A34" s="16" t="s">
        <v>45</v>
      </c>
      <c r="B34" s="436" t="s">
        <v>61</v>
      </c>
      <c r="C34" s="41" t="s">
        <v>22</v>
      </c>
      <c r="D34" s="41">
        <v>150</v>
      </c>
      <c r="E34" s="576"/>
      <c r="F34" s="208">
        <f t="shared" si="0"/>
        <v>0</v>
      </c>
      <c r="G34" s="208">
        <f t="shared" si="1"/>
        <v>0</v>
      </c>
      <c r="H34" s="208">
        <f t="shared" si="2"/>
        <v>0</v>
      </c>
      <c r="I34" s="208">
        <f t="shared" si="3"/>
        <v>0</v>
      </c>
      <c r="J34" s="37"/>
    </row>
    <row r="35" spans="1:10" ht="79.5">
      <c r="A35" s="16" t="s">
        <v>46</v>
      </c>
      <c r="B35" s="436" t="s">
        <v>62</v>
      </c>
      <c r="C35" s="41" t="s">
        <v>22</v>
      </c>
      <c r="D35" s="41">
        <v>50</v>
      </c>
      <c r="E35" s="576"/>
      <c r="F35" s="208">
        <f t="shared" si="0"/>
        <v>0</v>
      </c>
      <c r="G35" s="208">
        <f t="shared" si="1"/>
        <v>0</v>
      </c>
      <c r="H35" s="208">
        <f t="shared" si="2"/>
        <v>0</v>
      </c>
      <c r="I35" s="208">
        <f t="shared" si="3"/>
        <v>0</v>
      </c>
      <c r="J35" s="37"/>
    </row>
    <row r="36" spans="1:10" ht="79.5">
      <c r="A36" s="16" t="s">
        <v>47</v>
      </c>
      <c r="B36" s="436" t="s">
        <v>63</v>
      </c>
      <c r="C36" s="41" t="s">
        <v>22</v>
      </c>
      <c r="D36" s="41">
        <v>500</v>
      </c>
      <c r="E36" s="576"/>
      <c r="F36" s="208">
        <f t="shared" si="0"/>
        <v>0</v>
      </c>
      <c r="G36" s="208">
        <f t="shared" si="1"/>
        <v>0</v>
      </c>
      <c r="H36" s="208">
        <f t="shared" si="2"/>
        <v>0</v>
      </c>
      <c r="I36" s="208">
        <f t="shared" si="3"/>
        <v>0</v>
      </c>
      <c r="J36" s="37"/>
    </row>
    <row r="37" spans="1:10" ht="79.5">
      <c r="A37" s="16" t="s">
        <v>48</v>
      </c>
      <c r="B37" s="436" t="s">
        <v>64</v>
      </c>
      <c r="C37" s="41" t="s">
        <v>22</v>
      </c>
      <c r="D37" s="41">
        <v>20</v>
      </c>
      <c r="E37" s="576"/>
      <c r="F37" s="208">
        <f t="shared" si="0"/>
        <v>0</v>
      </c>
      <c r="G37" s="208">
        <f t="shared" si="1"/>
        <v>0</v>
      </c>
      <c r="H37" s="208">
        <f t="shared" si="2"/>
        <v>0</v>
      </c>
      <c r="I37" s="208">
        <f t="shared" si="3"/>
        <v>0</v>
      </c>
      <c r="J37" s="37"/>
    </row>
    <row r="38" spans="1:10" ht="79.5">
      <c r="A38" s="16" t="s">
        <v>49</v>
      </c>
      <c r="B38" s="436" t="s">
        <v>65</v>
      </c>
      <c r="C38" s="41" t="s">
        <v>22</v>
      </c>
      <c r="D38" s="41">
        <v>10</v>
      </c>
      <c r="E38" s="576"/>
      <c r="F38" s="208">
        <f t="shared" si="0"/>
        <v>0</v>
      </c>
      <c r="G38" s="208">
        <f t="shared" si="1"/>
        <v>0</v>
      </c>
      <c r="H38" s="208">
        <f t="shared" si="2"/>
        <v>0</v>
      </c>
      <c r="I38" s="208">
        <f t="shared" si="3"/>
        <v>0</v>
      </c>
      <c r="J38" s="37"/>
    </row>
    <row r="39" spans="1:10" ht="79.5">
      <c r="A39" s="16" t="s">
        <v>424</v>
      </c>
      <c r="B39" s="436" t="s">
        <v>66</v>
      </c>
      <c r="C39" s="41" t="s">
        <v>22</v>
      </c>
      <c r="D39" s="41">
        <v>400</v>
      </c>
      <c r="E39" s="576"/>
      <c r="F39" s="208">
        <f t="shared" si="0"/>
        <v>0</v>
      </c>
      <c r="G39" s="208">
        <f t="shared" si="1"/>
        <v>0</v>
      </c>
      <c r="H39" s="208">
        <f t="shared" si="2"/>
        <v>0</v>
      </c>
      <c r="I39" s="208">
        <f t="shared" si="3"/>
        <v>0</v>
      </c>
      <c r="J39" s="37"/>
    </row>
    <row r="40" spans="1:10" ht="79.5">
      <c r="A40" s="16" t="s">
        <v>425</v>
      </c>
      <c r="B40" s="436" t="s">
        <v>67</v>
      </c>
      <c r="C40" s="41" t="s">
        <v>22</v>
      </c>
      <c r="D40" s="41">
        <v>150</v>
      </c>
      <c r="E40" s="576"/>
      <c r="F40" s="208">
        <f t="shared" si="0"/>
        <v>0</v>
      </c>
      <c r="G40" s="208">
        <f t="shared" si="1"/>
        <v>0</v>
      </c>
      <c r="H40" s="208">
        <f t="shared" si="2"/>
        <v>0</v>
      </c>
      <c r="I40" s="208">
        <f t="shared" si="3"/>
        <v>0</v>
      </c>
      <c r="J40" s="37"/>
    </row>
    <row r="41" spans="1:10" ht="79.5">
      <c r="A41" s="16" t="s">
        <v>426</v>
      </c>
      <c r="B41" s="436" t="s">
        <v>68</v>
      </c>
      <c r="C41" s="41" t="s">
        <v>22</v>
      </c>
      <c r="D41" s="41">
        <v>1000</v>
      </c>
      <c r="E41" s="576"/>
      <c r="F41" s="208">
        <f t="shared" si="0"/>
        <v>0</v>
      </c>
      <c r="G41" s="208">
        <f t="shared" si="1"/>
        <v>0</v>
      </c>
      <c r="H41" s="208">
        <f t="shared" si="2"/>
        <v>0</v>
      </c>
      <c r="I41" s="208">
        <f t="shared" si="3"/>
        <v>0</v>
      </c>
      <c r="J41" s="37"/>
    </row>
    <row r="42" spans="1:10" ht="11.25">
      <c r="A42" s="16" t="s">
        <v>427</v>
      </c>
      <c r="B42" s="437" t="s">
        <v>69</v>
      </c>
      <c r="C42" s="17" t="s">
        <v>11</v>
      </c>
      <c r="D42" s="17">
        <v>800</v>
      </c>
      <c r="E42" s="576"/>
      <c r="F42" s="208">
        <f t="shared" si="0"/>
        <v>0</v>
      </c>
      <c r="G42" s="208">
        <f t="shared" si="1"/>
        <v>0</v>
      </c>
      <c r="H42" s="208">
        <f t="shared" si="2"/>
        <v>0</v>
      </c>
      <c r="I42" s="208">
        <f t="shared" si="3"/>
        <v>0</v>
      </c>
      <c r="J42" s="37"/>
    </row>
    <row r="43" spans="1:10" ht="22.5">
      <c r="A43" s="16" t="s">
        <v>428</v>
      </c>
      <c r="B43" s="437" t="s">
        <v>418</v>
      </c>
      <c r="C43" s="17" t="s">
        <v>11</v>
      </c>
      <c r="D43" s="17">
        <v>6000</v>
      </c>
      <c r="E43" s="576"/>
      <c r="F43" s="208">
        <f t="shared" si="0"/>
        <v>0</v>
      </c>
      <c r="G43" s="208">
        <f t="shared" si="1"/>
        <v>0</v>
      </c>
      <c r="H43" s="208">
        <f t="shared" si="2"/>
        <v>0</v>
      </c>
      <c r="I43" s="208">
        <f t="shared" si="3"/>
        <v>0</v>
      </c>
      <c r="J43" s="37"/>
    </row>
    <row r="44" spans="1:10" ht="11.25">
      <c r="A44" s="16" t="s">
        <v>429</v>
      </c>
      <c r="B44" s="392" t="s">
        <v>70</v>
      </c>
      <c r="C44" s="17" t="s">
        <v>11</v>
      </c>
      <c r="D44" s="41">
        <v>80</v>
      </c>
      <c r="E44" s="576"/>
      <c r="F44" s="208">
        <f t="shared" si="0"/>
        <v>0</v>
      </c>
      <c r="G44" s="208">
        <f t="shared" si="1"/>
        <v>0</v>
      </c>
      <c r="H44" s="208">
        <f t="shared" si="2"/>
        <v>0</v>
      </c>
      <c r="I44" s="208">
        <f t="shared" si="3"/>
        <v>0</v>
      </c>
      <c r="J44" s="37"/>
    </row>
    <row r="45" spans="1:10" ht="22.5">
      <c r="A45" s="16" t="s">
        <v>430</v>
      </c>
      <c r="B45" s="392" t="s">
        <v>419</v>
      </c>
      <c r="C45" s="17" t="s">
        <v>11</v>
      </c>
      <c r="D45" s="41">
        <v>420</v>
      </c>
      <c r="E45" s="576"/>
      <c r="F45" s="208">
        <f t="shared" si="0"/>
        <v>0</v>
      </c>
      <c r="G45" s="208">
        <f t="shared" si="1"/>
        <v>0</v>
      </c>
      <c r="H45" s="208">
        <f t="shared" si="2"/>
        <v>0</v>
      </c>
      <c r="I45" s="208">
        <f t="shared" si="3"/>
        <v>0</v>
      </c>
      <c r="J45" s="37"/>
    </row>
    <row r="46" spans="1:10" ht="57">
      <c r="A46" s="16" t="s">
        <v>431</v>
      </c>
      <c r="B46" s="435" t="s">
        <v>98</v>
      </c>
      <c r="C46" s="17" t="s">
        <v>11</v>
      </c>
      <c r="D46" s="17">
        <v>1000</v>
      </c>
      <c r="E46" s="576"/>
      <c r="F46" s="208">
        <f t="shared" si="0"/>
        <v>0</v>
      </c>
      <c r="G46" s="208">
        <f t="shared" si="1"/>
        <v>0</v>
      </c>
      <c r="H46" s="208">
        <f t="shared" si="2"/>
        <v>0</v>
      </c>
      <c r="I46" s="208">
        <f t="shared" si="3"/>
        <v>0</v>
      </c>
      <c r="J46" s="37"/>
    </row>
    <row r="47" spans="1:10" ht="57">
      <c r="A47" s="16" t="s">
        <v>432</v>
      </c>
      <c r="B47" s="436" t="s">
        <v>99</v>
      </c>
      <c r="C47" s="41" t="s">
        <v>11</v>
      </c>
      <c r="D47" s="41">
        <v>1000</v>
      </c>
      <c r="E47" s="576"/>
      <c r="F47" s="208">
        <f t="shared" si="0"/>
        <v>0</v>
      </c>
      <c r="G47" s="208">
        <f t="shared" si="1"/>
        <v>0</v>
      </c>
      <c r="H47" s="208">
        <f t="shared" si="2"/>
        <v>0</v>
      </c>
      <c r="I47" s="208">
        <f t="shared" si="3"/>
        <v>0</v>
      </c>
      <c r="J47" s="37"/>
    </row>
    <row r="48" spans="1:10" ht="22.5">
      <c r="A48" s="16" t="s">
        <v>433</v>
      </c>
      <c r="B48" s="392" t="s">
        <v>100</v>
      </c>
      <c r="C48" s="41" t="s">
        <v>11</v>
      </c>
      <c r="D48" s="41">
        <v>180</v>
      </c>
      <c r="E48" s="576"/>
      <c r="F48" s="208">
        <f t="shared" si="0"/>
        <v>0</v>
      </c>
      <c r="G48" s="208">
        <f t="shared" si="1"/>
        <v>0</v>
      </c>
      <c r="H48" s="208">
        <f t="shared" si="2"/>
        <v>0</v>
      </c>
      <c r="I48" s="208">
        <f t="shared" si="3"/>
        <v>0</v>
      </c>
      <c r="J48" s="37"/>
    </row>
    <row r="49" spans="1:10" ht="22.5">
      <c r="A49" s="16" t="s">
        <v>434</v>
      </c>
      <c r="B49" s="393" t="s">
        <v>101</v>
      </c>
      <c r="C49" s="51" t="s">
        <v>11</v>
      </c>
      <c r="D49" s="51">
        <v>150</v>
      </c>
      <c r="E49" s="576"/>
      <c r="F49" s="208">
        <f t="shared" si="0"/>
        <v>0</v>
      </c>
      <c r="G49" s="208">
        <f t="shared" si="1"/>
        <v>0</v>
      </c>
      <c r="H49" s="208">
        <f t="shared" si="2"/>
        <v>0</v>
      </c>
      <c r="I49" s="208">
        <f t="shared" si="3"/>
        <v>0</v>
      </c>
      <c r="J49" s="125"/>
    </row>
    <row r="50" spans="1:10" ht="22.5">
      <c r="A50" s="16" t="s">
        <v>435</v>
      </c>
      <c r="B50" s="438" t="s">
        <v>102</v>
      </c>
      <c r="C50" s="363" t="s">
        <v>11</v>
      </c>
      <c r="D50" s="363">
        <v>350</v>
      </c>
      <c r="E50" s="576"/>
      <c r="F50" s="208">
        <f t="shared" si="0"/>
        <v>0</v>
      </c>
      <c r="G50" s="208">
        <f t="shared" si="1"/>
        <v>0</v>
      </c>
      <c r="H50" s="208">
        <f t="shared" si="2"/>
        <v>0</v>
      </c>
      <c r="I50" s="208">
        <f t="shared" si="3"/>
        <v>0</v>
      </c>
      <c r="J50" s="205"/>
    </row>
    <row r="51" spans="1:10" ht="12" thickBot="1">
      <c r="A51" s="16" t="s">
        <v>436</v>
      </c>
      <c r="B51" s="409" t="s">
        <v>222</v>
      </c>
      <c r="C51" s="206" t="s">
        <v>50</v>
      </c>
      <c r="D51" s="206">
        <v>950</v>
      </c>
      <c r="E51" s="576"/>
      <c r="F51" s="208">
        <f t="shared" si="0"/>
        <v>0</v>
      </c>
      <c r="G51" s="208">
        <f t="shared" si="1"/>
        <v>0</v>
      </c>
      <c r="H51" s="208">
        <f t="shared" si="2"/>
        <v>0</v>
      </c>
      <c r="I51" s="208">
        <f t="shared" si="3"/>
        <v>0</v>
      </c>
      <c r="J51" s="205"/>
    </row>
    <row r="52" spans="1:10" ht="12" thickBot="1">
      <c r="A52" s="24"/>
      <c r="B52" s="439"/>
      <c r="C52" s="705" t="s">
        <v>34</v>
      </c>
      <c r="D52" s="706"/>
      <c r="E52" s="278" t="s">
        <v>35</v>
      </c>
      <c r="F52" s="279" t="s">
        <v>35</v>
      </c>
      <c r="G52" s="280">
        <f>SUM(G6:G51)</f>
        <v>0</v>
      </c>
      <c r="H52" s="344" t="s">
        <v>35</v>
      </c>
      <c r="I52" s="280">
        <f>SUM(I6:I51)</f>
        <v>0</v>
      </c>
      <c r="J52" s="362"/>
    </row>
    <row r="53" spans="1:9" ht="11.25">
      <c r="A53" s="33"/>
      <c r="B53" s="440"/>
      <c r="C53" s="281"/>
      <c r="D53" s="281"/>
      <c r="E53" s="282"/>
      <c r="F53" s="283"/>
      <c r="G53" s="283"/>
      <c r="H53" s="345"/>
      <c r="I53" s="283"/>
    </row>
    <row r="54" spans="1:9" ht="11.25">
      <c r="A54" s="33"/>
      <c r="B54" s="440"/>
      <c r="C54" s="281"/>
      <c r="D54" s="281"/>
      <c r="E54" s="282"/>
      <c r="F54" s="283"/>
      <c r="G54" s="283"/>
      <c r="H54" s="345"/>
      <c r="I54" s="283"/>
    </row>
    <row r="55" spans="1:9" ht="11.25">
      <c r="A55" s="33"/>
      <c r="B55" s="440"/>
      <c r="C55" s="281"/>
      <c r="D55" s="281"/>
      <c r="E55" s="282"/>
      <c r="F55" s="283"/>
      <c r="G55" s="283"/>
      <c r="H55" s="345"/>
      <c r="I55" s="283"/>
    </row>
    <row r="56" spans="1:9" ht="11.25">
      <c r="A56" s="33" t="s">
        <v>870</v>
      </c>
      <c r="B56" s="440"/>
      <c r="C56" s="281"/>
      <c r="D56" s="281"/>
      <c r="E56" s="282"/>
      <c r="F56" s="283"/>
      <c r="G56" s="283"/>
      <c r="H56" s="345"/>
      <c r="I56" s="283"/>
    </row>
    <row r="57" spans="1:9" ht="11.25">
      <c r="A57" s="33" t="s">
        <v>871</v>
      </c>
      <c r="B57" s="440"/>
      <c r="C57" s="281"/>
      <c r="D57" s="281"/>
      <c r="E57" s="282"/>
      <c r="F57" s="283"/>
      <c r="G57" s="283"/>
      <c r="H57" s="345"/>
      <c r="I57" s="283"/>
    </row>
    <row r="58" spans="1:4" ht="11.25">
      <c r="A58" s="33"/>
      <c r="B58" s="411"/>
      <c r="C58" s="33"/>
      <c r="D58" s="33"/>
    </row>
    <row r="59" spans="1:8" ht="11.25">
      <c r="A59" s="702"/>
      <c r="B59" s="702"/>
      <c r="C59" s="33"/>
      <c r="D59" s="33"/>
      <c r="E59" s="1"/>
      <c r="F59" s="703"/>
      <c r="G59" s="703"/>
      <c r="H59" s="703"/>
    </row>
    <row r="60" spans="1:8" ht="11.25">
      <c r="A60" s="697"/>
      <c r="B60" s="697"/>
      <c r="C60" s="33"/>
      <c r="D60" s="33"/>
      <c r="E60" s="1"/>
      <c r="F60" s="698"/>
      <c r="G60" s="698"/>
      <c r="H60" s="698"/>
    </row>
  </sheetData>
  <sheetProtection/>
  <mergeCells count="11">
    <mergeCell ref="C2:E2"/>
    <mergeCell ref="A60:B60"/>
    <mergeCell ref="F60:H60"/>
    <mergeCell ref="A1:B1"/>
    <mergeCell ref="I1:J1"/>
    <mergeCell ref="A3:I3"/>
    <mergeCell ref="A4:I4"/>
    <mergeCell ref="C52:D52"/>
    <mergeCell ref="A59:B59"/>
    <mergeCell ref="F59:H59"/>
    <mergeCell ref="C1:E1"/>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&amp;LMCM/WSM/ZP14/2023&amp;CFormularz  asortymentowo - cenowy &amp;Rzałącznik nr 2  do SWZ</oddHeader>
  </headerFooter>
</worksheet>
</file>

<file path=xl/worksheets/sheet20.xml><?xml version="1.0" encoding="utf-8"?>
<worksheet xmlns="http://schemas.openxmlformats.org/spreadsheetml/2006/main" xmlns:r="http://schemas.openxmlformats.org/officeDocument/2006/relationships">
  <dimension ref="A1:J14"/>
  <sheetViews>
    <sheetView zoomScalePageLayoutView="0" workbookViewId="0" topLeftCell="A1">
      <selection activeCell="C10" sqref="C10:C11"/>
    </sheetView>
  </sheetViews>
  <sheetFormatPr defaultColWidth="9.00390625" defaultRowHeight="12.75"/>
  <cols>
    <col min="1" max="1" width="4.625" style="1" customWidth="1"/>
    <col min="2" max="2" width="30.625" style="1" customWidth="1"/>
    <col min="3" max="3" width="5.00390625" style="1" customWidth="1"/>
    <col min="4" max="4" width="6.00390625" style="1" customWidth="1"/>
    <col min="5" max="5" width="10.625" style="1" customWidth="1"/>
    <col min="6" max="6" width="11.625" style="1" customWidth="1"/>
    <col min="7" max="7" width="12.375" style="1" customWidth="1"/>
    <col min="8" max="8" width="6.625" style="417" customWidth="1"/>
    <col min="9" max="9" width="15.50390625" style="1" customWidth="1"/>
    <col min="10" max="10" width="17.125" style="1" customWidth="1"/>
    <col min="11" max="16384" width="8.875" style="1" customWidth="1"/>
  </cols>
  <sheetData>
    <row r="1" spans="1:10" ht="11.25">
      <c r="A1" s="699"/>
      <c r="B1" s="699"/>
      <c r="C1" s="4"/>
      <c r="D1" s="4"/>
      <c r="E1" s="4"/>
      <c r="F1" s="4"/>
      <c r="G1" s="4"/>
      <c r="H1" s="419"/>
      <c r="I1" s="700"/>
      <c r="J1" s="700"/>
    </row>
    <row r="2" spans="1:10" ht="11.25">
      <c r="A2" s="701"/>
      <c r="B2" s="701"/>
      <c r="C2" s="701"/>
      <c r="D2" s="701"/>
      <c r="E2" s="701"/>
      <c r="F2" s="701"/>
      <c r="G2" s="701"/>
      <c r="H2" s="701"/>
      <c r="I2" s="701"/>
      <c r="J2" s="701"/>
    </row>
    <row r="3" spans="1:10" ht="11.25">
      <c r="A3" s="701" t="s">
        <v>852</v>
      </c>
      <c r="B3" s="701"/>
      <c r="C3" s="701"/>
      <c r="D3" s="701"/>
      <c r="E3" s="701"/>
      <c r="F3" s="701"/>
      <c r="G3" s="701"/>
      <c r="H3" s="701"/>
      <c r="I3" s="701"/>
      <c r="J3" s="701"/>
    </row>
    <row r="4" spans="1:10" ht="13.5" customHeight="1" thickBot="1">
      <c r="A4" s="709"/>
      <c r="B4" s="709"/>
      <c r="C4" s="709"/>
      <c r="D4" s="709"/>
      <c r="E4" s="709"/>
      <c r="F4" s="709"/>
      <c r="G4" s="709"/>
      <c r="H4" s="709"/>
      <c r="I4" s="709"/>
      <c r="J4" s="709"/>
    </row>
    <row r="5" spans="1:10" ht="33.75">
      <c r="A5" s="247" t="s">
        <v>0</v>
      </c>
      <c r="B5" s="248" t="s">
        <v>1</v>
      </c>
      <c r="C5" s="249" t="s">
        <v>2</v>
      </c>
      <c r="D5" s="249" t="s">
        <v>3</v>
      </c>
      <c r="E5" s="250" t="s">
        <v>4</v>
      </c>
      <c r="F5" s="250" t="s">
        <v>5</v>
      </c>
      <c r="G5" s="250" t="s">
        <v>6</v>
      </c>
      <c r="H5" s="449" t="s">
        <v>56</v>
      </c>
      <c r="I5" s="251" t="s">
        <v>8</v>
      </c>
      <c r="J5" s="252" t="s">
        <v>9</v>
      </c>
    </row>
    <row r="6" spans="1:10" ht="125.25">
      <c r="A6" s="205" t="s">
        <v>10</v>
      </c>
      <c r="B6" s="284" t="s">
        <v>134</v>
      </c>
      <c r="C6" s="206" t="s">
        <v>50</v>
      </c>
      <c r="D6" s="206">
        <v>30</v>
      </c>
      <c r="E6" s="576"/>
      <c r="F6" s="208">
        <f>H6+E6</f>
        <v>0</v>
      </c>
      <c r="G6" s="208">
        <f>E6*D6</f>
        <v>0</v>
      </c>
      <c r="H6" s="208">
        <f>E6*0.08</f>
        <v>0</v>
      </c>
      <c r="I6" s="208">
        <f>F6*D6</f>
        <v>0</v>
      </c>
      <c r="J6" s="209"/>
    </row>
    <row r="7" spans="1:9" ht="13.5" customHeight="1" thickBot="1">
      <c r="A7" s="33"/>
      <c r="B7" s="33"/>
      <c r="C7" s="710" t="s">
        <v>34</v>
      </c>
      <c r="D7" s="710"/>
      <c r="E7" s="254" t="s">
        <v>35</v>
      </c>
      <c r="F7" s="254" t="s">
        <v>35</v>
      </c>
      <c r="G7" s="255">
        <f>SUM(G6:G6)</f>
        <v>0</v>
      </c>
      <c r="H7" s="450" t="s">
        <v>35</v>
      </c>
      <c r="I7" s="255">
        <f>SUM(I6:I6)</f>
        <v>0</v>
      </c>
    </row>
    <row r="8" spans="1:4" ht="11.25">
      <c r="A8" s="33"/>
      <c r="B8" s="33"/>
      <c r="C8" s="33"/>
      <c r="D8" s="33"/>
    </row>
    <row r="9" spans="1:4" ht="11.25">
      <c r="A9" s="33"/>
      <c r="B9" s="33"/>
      <c r="C9" s="33"/>
      <c r="D9" s="33"/>
    </row>
    <row r="10" spans="1:4" ht="11.25">
      <c r="A10" s="33"/>
      <c r="B10" s="33"/>
      <c r="C10" s="33" t="s">
        <v>870</v>
      </c>
      <c r="D10" s="33"/>
    </row>
    <row r="11" spans="1:4" ht="11.25">
      <c r="A11" s="33"/>
      <c r="B11" s="33"/>
      <c r="C11" s="33" t="s">
        <v>871</v>
      </c>
      <c r="D11" s="33"/>
    </row>
    <row r="12" spans="1:4" ht="11.25">
      <c r="A12" s="33"/>
      <c r="B12" s="33"/>
      <c r="C12" s="33"/>
      <c r="D12" s="33"/>
    </row>
    <row r="13" spans="1:9" ht="12.75">
      <c r="A13" s="8"/>
      <c r="B13" s="702"/>
      <c r="C13" s="702"/>
      <c r="D13" s="702"/>
      <c r="F13" s="358"/>
      <c r="G13" s="703"/>
      <c r="H13" s="703"/>
      <c r="I13" s="703"/>
    </row>
    <row r="14" spans="1:9" ht="12.75">
      <c r="A14" s="697"/>
      <c r="B14" s="697"/>
      <c r="C14" s="697"/>
      <c r="D14" s="697"/>
      <c r="F14" s="359"/>
      <c r="G14" s="698"/>
      <c r="H14" s="698"/>
      <c r="I14" s="698"/>
    </row>
  </sheetData>
  <sheetProtection selectLockedCells="1" selectUnlockedCells="1"/>
  <mergeCells count="10">
    <mergeCell ref="A14:D14"/>
    <mergeCell ref="G14:I14"/>
    <mergeCell ref="A3:J3"/>
    <mergeCell ref="A4:J4"/>
    <mergeCell ref="A1:B1"/>
    <mergeCell ref="I1:J1"/>
    <mergeCell ref="C7:D7"/>
    <mergeCell ref="A2:J2"/>
    <mergeCell ref="B13:D13"/>
    <mergeCell ref="G13:I13"/>
  </mergeCells>
  <printOptions/>
  <pageMargins left="0.7086614173228347" right="0.7086614173228347" top="0.7480314960629921" bottom="0.7480314960629921" header="0.31496062992125984" footer="0.31496062992125984"/>
  <pageSetup horizontalDpi="300" verticalDpi="300" orientation="landscape" paperSize="9" r:id="rId1"/>
  <headerFooter>
    <oddHeader>&amp;LMCM/WSM/ZP14/2023&amp;CFormularz  asortymentowo - cenowy &amp;Rzałącznik nr 2  do SWZ</oddHeader>
  </headerFooter>
</worksheet>
</file>

<file path=xl/worksheets/sheet21.xml><?xml version="1.0" encoding="utf-8"?>
<worksheet xmlns="http://schemas.openxmlformats.org/spreadsheetml/2006/main" xmlns:r="http://schemas.openxmlformats.org/officeDocument/2006/relationships">
  <dimension ref="A1:J17"/>
  <sheetViews>
    <sheetView zoomScalePageLayoutView="0" workbookViewId="0" topLeftCell="A7">
      <selection activeCell="D13" sqref="D13:D14"/>
    </sheetView>
  </sheetViews>
  <sheetFormatPr defaultColWidth="9.00390625" defaultRowHeight="12.75"/>
  <cols>
    <col min="1" max="1" width="4.625" style="1" customWidth="1"/>
    <col min="2" max="2" width="30.625" style="1" customWidth="1"/>
    <col min="3" max="3" width="5.375" style="61" customWidth="1"/>
    <col min="4" max="4" width="7.00390625" style="61" customWidth="1"/>
    <col min="5" max="6" width="12.625" style="121" customWidth="1"/>
    <col min="7" max="7" width="15.00390625" style="121" customWidth="1"/>
    <col min="8" max="8" width="7.625" style="413" customWidth="1"/>
    <col min="9" max="9" width="15.50390625" style="121" customWidth="1"/>
    <col min="10" max="10" width="18.00390625" style="1" customWidth="1"/>
    <col min="11" max="16384" width="8.875" style="1" customWidth="1"/>
  </cols>
  <sheetData>
    <row r="1" spans="1:10" ht="11.25">
      <c r="A1" s="699"/>
      <c r="B1" s="699"/>
      <c r="C1" s="4"/>
      <c r="D1" s="4"/>
      <c r="E1" s="4"/>
      <c r="F1" s="4"/>
      <c r="G1" s="4"/>
      <c r="H1" s="419"/>
      <c r="I1" s="700"/>
      <c r="J1" s="700"/>
    </row>
    <row r="2" spans="1:10" ht="11.25">
      <c r="A2" s="701"/>
      <c r="B2" s="701"/>
      <c r="C2" s="701"/>
      <c r="D2" s="701"/>
      <c r="E2" s="701"/>
      <c r="F2" s="701"/>
      <c r="G2" s="701"/>
      <c r="H2" s="701"/>
      <c r="I2" s="701"/>
      <c r="J2" s="701"/>
    </row>
    <row r="3" spans="1:10" ht="11.25">
      <c r="A3" s="701" t="s">
        <v>851</v>
      </c>
      <c r="B3" s="701"/>
      <c r="C3" s="701"/>
      <c r="D3" s="701"/>
      <c r="E3" s="701"/>
      <c r="F3" s="701"/>
      <c r="G3" s="701"/>
      <c r="H3" s="701"/>
      <c r="I3" s="701"/>
      <c r="J3" s="701"/>
    </row>
    <row r="4" spans="1:10" ht="13.5" customHeight="1" thickBot="1">
      <c r="A4" s="709" t="s">
        <v>177</v>
      </c>
      <c r="B4" s="709"/>
      <c r="C4" s="709"/>
      <c r="D4" s="709"/>
      <c r="E4" s="709"/>
      <c r="F4" s="709"/>
      <c r="G4" s="709"/>
      <c r="H4" s="709"/>
      <c r="I4" s="709"/>
      <c r="J4" s="709"/>
    </row>
    <row r="5" spans="1:10" ht="34.5" thickBot="1">
      <c r="A5" s="9" t="s">
        <v>0</v>
      </c>
      <c r="B5" s="35" t="s">
        <v>1</v>
      </c>
      <c r="C5" s="10" t="s">
        <v>2</v>
      </c>
      <c r="D5" s="10" t="s">
        <v>3</v>
      </c>
      <c r="E5" s="13" t="s">
        <v>4</v>
      </c>
      <c r="F5" s="13" t="s">
        <v>5</v>
      </c>
      <c r="G5" s="13" t="s">
        <v>6</v>
      </c>
      <c r="H5" s="444" t="s">
        <v>7</v>
      </c>
      <c r="I5" s="49" t="s">
        <v>8</v>
      </c>
      <c r="J5" s="15" t="s">
        <v>9</v>
      </c>
    </row>
    <row r="6" spans="1:10" ht="22.5">
      <c r="A6" s="132" t="s">
        <v>10</v>
      </c>
      <c r="B6" s="87" t="s">
        <v>480</v>
      </c>
      <c r="C6" s="17" t="s">
        <v>50</v>
      </c>
      <c r="D6" s="17">
        <v>40</v>
      </c>
      <c r="E6" s="576"/>
      <c r="F6" s="208">
        <f>H6+E6</f>
        <v>0</v>
      </c>
      <c r="G6" s="208">
        <f>E6*D6</f>
        <v>0</v>
      </c>
      <c r="H6" s="208">
        <f>E6*0.08</f>
        <v>0</v>
      </c>
      <c r="I6" s="208">
        <f>F6*D6</f>
        <v>0</v>
      </c>
      <c r="J6" s="17"/>
    </row>
    <row r="7" spans="1:10" ht="96">
      <c r="A7" s="132" t="s">
        <v>12</v>
      </c>
      <c r="B7" s="134" t="s">
        <v>178</v>
      </c>
      <c r="C7" s="17" t="s">
        <v>106</v>
      </c>
      <c r="D7" s="17">
        <v>10</v>
      </c>
      <c r="E7" s="576"/>
      <c r="F7" s="208">
        <f>H7+E7</f>
        <v>0</v>
      </c>
      <c r="G7" s="208">
        <f>E7*D7</f>
        <v>0</v>
      </c>
      <c r="H7" s="208">
        <f>E7*0.08</f>
        <v>0</v>
      </c>
      <c r="I7" s="208">
        <f>F7*D7</f>
        <v>0</v>
      </c>
      <c r="J7" s="17"/>
    </row>
    <row r="8" spans="1:10" ht="90.75">
      <c r="A8" s="132" t="s">
        <v>13</v>
      </c>
      <c r="B8" s="41" t="s">
        <v>179</v>
      </c>
      <c r="C8" s="39" t="s">
        <v>50</v>
      </c>
      <c r="D8" s="39">
        <v>600</v>
      </c>
      <c r="E8" s="576"/>
      <c r="F8" s="208">
        <f>H8+E8</f>
        <v>0</v>
      </c>
      <c r="G8" s="208">
        <f>E8*D8</f>
        <v>0</v>
      </c>
      <c r="H8" s="208">
        <f>E8*0.08</f>
        <v>0</v>
      </c>
      <c r="I8" s="208">
        <f>F8*D8</f>
        <v>0</v>
      </c>
      <c r="J8" s="135"/>
    </row>
    <row r="9" spans="1:10" ht="96">
      <c r="A9" s="132" t="s">
        <v>14</v>
      </c>
      <c r="B9" s="136" t="s">
        <v>178</v>
      </c>
      <c r="C9" s="39" t="s">
        <v>106</v>
      </c>
      <c r="D9" s="39">
        <v>4</v>
      </c>
      <c r="E9" s="576"/>
      <c r="F9" s="208">
        <f>H9+E9</f>
        <v>0</v>
      </c>
      <c r="G9" s="208">
        <f>E9*D9</f>
        <v>0</v>
      </c>
      <c r="H9" s="208">
        <f>E9*0.08</f>
        <v>0</v>
      </c>
      <c r="I9" s="208">
        <f>F9*D9</f>
        <v>0</v>
      </c>
      <c r="J9" s="135"/>
    </row>
    <row r="10" spans="1:9" ht="13.5" customHeight="1">
      <c r="A10" s="137"/>
      <c r="B10" s="33"/>
      <c r="C10" s="716" t="s">
        <v>34</v>
      </c>
      <c r="D10" s="716"/>
      <c r="E10" s="57" t="s">
        <v>35</v>
      </c>
      <c r="F10" s="57" t="s">
        <v>35</v>
      </c>
      <c r="G10" s="119">
        <f>SUM(G6:G9)</f>
        <v>0</v>
      </c>
      <c r="H10" s="468" t="s">
        <v>35</v>
      </c>
      <c r="I10" s="119">
        <f>SUM(I6:I9)</f>
        <v>0</v>
      </c>
    </row>
    <row r="11" spans="1:4" ht="11.25">
      <c r="A11" s="33"/>
      <c r="B11" s="33"/>
      <c r="C11" s="62"/>
      <c r="D11" s="62"/>
    </row>
    <row r="12" spans="1:4" ht="11.25">
      <c r="A12" s="33"/>
      <c r="B12" s="33"/>
      <c r="C12" s="62"/>
      <c r="D12" s="62"/>
    </row>
    <row r="13" spans="1:4" ht="11.25">
      <c r="A13" s="33"/>
      <c r="B13" s="33"/>
      <c r="C13" s="62"/>
      <c r="D13" s="62" t="s">
        <v>870</v>
      </c>
    </row>
    <row r="14" spans="1:4" ht="11.25">
      <c r="A14" s="33"/>
      <c r="B14" s="33"/>
      <c r="C14" s="62"/>
      <c r="D14" s="62" t="s">
        <v>871</v>
      </c>
    </row>
    <row r="15" spans="1:4" ht="11.25">
      <c r="A15" s="33"/>
      <c r="B15" s="33"/>
      <c r="C15" s="62"/>
      <c r="D15" s="62"/>
    </row>
    <row r="16" spans="1:9" ht="12.75">
      <c r="A16" s="8"/>
      <c r="B16" s="702"/>
      <c r="C16" s="702"/>
      <c r="D16" s="702"/>
      <c r="E16" s="1"/>
      <c r="F16" s="358"/>
      <c r="G16" s="703"/>
      <c r="H16" s="703"/>
      <c r="I16" s="703"/>
    </row>
    <row r="17" spans="1:9" ht="12.75">
      <c r="A17" s="697"/>
      <c r="B17" s="697"/>
      <c r="C17" s="697"/>
      <c r="D17" s="697"/>
      <c r="E17" s="1"/>
      <c r="F17" s="359"/>
      <c r="G17" s="698"/>
      <c r="H17" s="698"/>
      <c r="I17" s="698"/>
    </row>
  </sheetData>
  <sheetProtection selectLockedCells="1" selectUnlockedCells="1"/>
  <mergeCells count="10">
    <mergeCell ref="A17:D17"/>
    <mergeCell ref="G17:I17"/>
    <mergeCell ref="A3:J3"/>
    <mergeCell ref="A4:J4"/>
    <mergeCell ref="A1:B1"/>
    <mergeCell ref="I1:J1"/>
    <mergeCell ref="C10:D10"/>
    <mergeCell ref="A2:J2"/>
    <mergeCell ref="B16:D16"/>
    <mergeCell ref="G16:I16"/>
  </mergeCells>
  <printOptions/>
  <pageMargins left="0.7086614173228347" right="0.7086614173228347" top="0.7480314960629921" bottom="0.7480314960629921" header="0.31496062992125984" footer="0.31496062992125984"/>
  <pageSetup horizontalDpi="300" verticalDpi="300" orientation="landscape" paperSize="9" r:id="rId1"/>
  <headerFooter>
    <oddHeader>&amp;LMCM/WSM/ZP14/2023&amp;CFormularz  asortymentowo - cenowy &amp;Rzałącznik nr 2  do SWZ</oddHeader>
  </headerFooter>
</worksheet>
</file>

<file path=xl/worksheets/sheet22.xml><?xml version="1.0" encoding="utf-8"?>
<worksheet xmlns="http://schemas.openxmlformats.org/spreadsheetml/2006/main" xmlns:r="http://schemas.openxmlformats.org/officeDocument/2006/relationships">
  <dimension ref="A1:L27"/>
  <sheetViews>
    <sheetView zoomScalePageLayoutView="0" workbookViewId="0" topLeftCell="A17">
      <selection activeCell="E22" sqref="E22:E23"/>
    </sheetView>
  </sheetViews>
  <sheetFormatPr defaultColWidth="11.50390625" defaultRowHeight="12.75"/>
  <cols>
    <col min="1" max="1" width="3.875" style="1" customWidth="1"/>
    <col min="2" max="2" width="39.50390625" style="64" customWidth="1"/>
    <col min="3" max="4" width="0" style="1" hidden="1" customWidth="1"/>
    <col min="5" max="9" width="11.50390625" style="1" customWidth="1"/>
    <col min="10" max="10" width="8.375" style="417" customWidth="1"/>
    <col min="11" max="11" width="12.375" style="1" customWidth="1"/>
    <col min="12" max="16384" width="11.50390625" style="1" customWidth="1"/>
  </cols>
  <sheetData>
    <row r="1" spans="1:12" ht="11.25">
      <c r="A1" s="699"/>
      <c r="B1" s="699"/>
      <c r="C1" s="4"/>
      <c r="D1" s="4"/>
      <c r="E1" s="4"/>
      <c r="F1" s="4"/>
      <c r="G1" s="4"/>
      <c r="H1" s="4"/>
      <c r="I1" s="4"/>
      <c r="J1" s="700"/>
      <c r="K1" s="700"/>
      <c r="L1" s="700"/>
    </row>
    <row r="2" spans="1:12" ht="11.25">
      <c r="A2" s="701"/>
      <c r="B2" s="701"/>
      <c r="C2" s="701"/>
      <c r="D2" s="701"/>
      <c r="E2" s="701"/>
      <c r="F2" s="701"/>
      <c r="G2" s="701"/>
      <c r="H2" s="701"/>
      <c r="I2" s="701"/>
      <c r="J2" s="701"/>
      <c r="K2" s="701"/>
      <c r="L2" s="701"/>
    </row>
    <row r="3" spans="1:12" ht="11.25">
      <c r="A3" s="701" t="s">
        <v>850</v>
      </c>
      <c r="B3" s="701"/>
      <c r="C3" s="701"/>
      <c r="D3" s="701"/>
      <c r="E3" s="701"/>
      <c r="F3" s="701"/>
      <c r="G3" s="701"/>
      <c r="H3" s="701"/>
      <c r="I3" s="701"/>
      <c r="J3" s="701"/>
      <c r="K3" s="701"/>
      <c r="L3" s="701"/>
    </row>
    <row r="4" spans="1:12" ht="12" thickBot="1">
      <c r="A4" s="702" t="s">
        <v>180</v>
      </c>
      <c r="B4" s="702"/>
      <c r="C4" s="702"/>
      <c r="D4" s="702"/>
      <c r="E4" s="702"/>
      <c r="F4" s="702"/>
      <c r="G4" s="702"/>
      <c r="H4" s="702"/>
      <c r="I4" s="702"/>
      <c r="J4" s="702"/>
      <c r="K4" s="702"/>
      <c r="L4" s="702"/>
    </row>
    <row r="5" spans="1:12" ht="57" thickBot="1">
      <c r="A5" s="9" t="s">
        <v>0</v>
      </c>
      <c r="B5" s="248" t="s">
        <v>1</v>
      </c>
      <c r="C5" s="249" t="s">
        <v>2</v>
      </c>
      <c r="D5" s="249" t="s">
        <v>3</v>
      </c>
      <c r="E5" s="249" t="s">
        <v>181</v>
      </c>
      <c r="F5" s="10" t="s">
        <v>3</v>
      </c>
      <c r="G5" s="12" t="s">
        <v>4</v>
      </c>
      <c r="H5" s="12" t="s">
        <v>5</v>
      </c>
      <c r="I5" s="12" t="s">
        <v>6</v>
      </c>
      <c r="J5" s="444" t="s">
        <v>7</v>
      </c>
      <c r="K5" s="138" t="s">
        <v>8</v>
      </c>
      <c r="L5" s="15" t="s">
        <v>9</v>
      </c>
    </row>
    <row r="6" spans="1:12" ht="48" customHeight="1">
      <c r="A6" s="285" t="s">
        <v>10</v>
      </c>
      <c r="B6" s="717" t="s">
        <v>182</v>
      </c>
      <c r="C6" s="717"/>
      <c r="D6" s="717"/>
      <c r="E6" s="289" t="s">
        <v>50</v>
      </c>
      <c r="F6" s="139">
        <v>300</v>
      </c>
      <c r="G6" s="576"/>
      <c r="H6" s="208">
        <f aca="true" t="shared" si="0" ref="H6:H18">J6+G6</f>
        <v>0</v>
      </c>
      <c r="I6" s="208">
        <f aca="true" t="shared" si="1" ref="I6:I18">G6*F6</f>
        <v>0</v>
      </c>
      <c r="J6" s="208">
        <f aca="true" t="shared" si="2" ref="J6:J18">G6*0.08</f>
        <v>0</v>
      </c>
      <c r="K6" s="208">
        <f aca="true" t="shared" si="3" ref="K6:K18">H6*F6</f>
        <v>0</v>
      </c>
      <c r="L6" s="19"/>
    </row>
    <row r="7" spans="1:12" ht="35.25" customHeight="1">
      <c r="A7" s="285" t="s">
        <v>12</v>
      </c>
      <c r="B7" s="717" t="s">
        <v>183</v>
      </c>
      <c r="C7" s="717"/>
      <c r="D7" s="717"/>
      <c r="E7" s="289" t="s">
        <v>50</v>
      </c>
      <c r="F7" s="139">
        <v>300</v>
      </c>
      <c r="G7" s="576"/>
      <c r="H7" s="208">
        <f t="shared" si="0"/>
        <v>0</v>
      </c>
      <c r="I7" s="208">
        <f t="shared" si="1"/>
        <v>0</v>
      </c>
      <c r="J7" s="208">
        <f t="shared" si="2"/>
        <v>0</v>
      </c>
      <c r="K7" s="208">
        <f t="shared" si="3"/>
        <v>0</v>
      </c>
      <c r="L7" s="59"/>
    </row>
    <row r="8" spans="1:12" ht="72.75" customHeight="1">
      <c r="A8" s="285" t="s">
        <v>13</v>
      </c>
      <c r="B8" s="717" t="s">
        <v>184</v>
      </c>
      <c r="C8" s="717"/>
      <c r="D8" s="717"/>
      <c r="E8" s="289" t="s">
        <v>50</v>
      </c>
      <c r="F8" s="139">
        <v>100</v>
      </c>
      <c r="G8" s="576"/>
      <c r="H8" s="208">
        <f t="shared" si="0"/>
        <v>0</v>
      </c>
      <c r="I8" s="208">
        <f t="shared" si="1"/>
        <v>0</v>
      </c>
      <c r="J8" s="208">
        <f t="shared" si="2"/>
        <v>0</v>
      </c>
      <c r="K8" s="208">
        <f t="shared" si="3"/>
        <v>0</v>
      </c>
      <c r="L8" s="123"/>
    </row>
    <row r="9" spans="1:12" ht="74.25" customHeight="1">
      <c r="A9" s="285" t="s">
        <v>14</v>
      </c>
      <c r="B9" s="717" t="s">
        <v>185</v>
      </c>
      <c r="C9" s="717"/>
      <c r="D9" s="717"/>
      <c r="E9" s="289" t="s">
        <v>50</v>
      </c>
      <c r="F9" s="139">
        <v>100</v>
      </c>
      <c r="G9" s="576"/>
      <c r="H9" s="208">
        <f t="shared" si="0"/>
        <v>0</v>
      </c>
      <c r="I9" s="208">
        <f t="shared" si="1"/>
        <v>0</v>
      </c>
      <c r="J9" s="208">
        <f t="shared" si="2"/>
        <v>0</v>
      </c>
      <c r="K9" s="208">
        <f t="shared" si="3"/>
        <v>0</v>
      </c>
      <c r="L9" s="123"/>
    </row>
    <row r="10" spans="1:12" ht="74.25" customHeight="1">
      <c r="A10" s="285" t="s">
        <v>15</v>
      </c>
      <c r="B10" s="717" t="s">
        <v>186</v>
      </c>
      <c r="C10" s="717"/>
      <c r="D10" s="717"/>
      <c r="E10" s="289" t="s">
        <v>50</v>
      </c>
      <c r="F10" s="139">
        <v>100</v>
      </c>
      <c r="G10" s="576"/>
      <c r="H10" s="208">
        <f t="shared" si="0"/>
        <v>0</v>
      </c>
      <c r="I10" s="208">
        <f t="shared" si="1"/>
        <v>0</v>
      </c>
      <c r="J10" s="208">
        <f t="shared" si="2"/>
        <v>0</v>
      </c>
      <c r="K10" s="208">
        <f t="shared" si="3"/>
        <v>0</v>
      </c>
      <c r="L10" s="123"/>
    </row>
    <row r="11" spans="1:12" ht="70.5" customHeight="1">
      <c r="A11" s="285" t="s">
        <v>16</v>
      </c>
      <c r="B11" s="717" t="s">
        <v>187</v>
      </c>
      <c r="C11" s="717"/>
      <c r="D11" s="717"/>
      <c r="E11" s="289" t="s">
        <v>50</v>
      </c>
      <c r="F11" s="139">
        <v>120</v>
      </c>
      <c r="G11" s="576"/>
      <c r="H11" s="208">
        <f t="shared" si="0"/>
        <v>0</v>
      </c>
      <c r="I11" s="208">
        <f t="shared" si="1"/>
        <v>0</v>
      </c>
      <c r="J11" s="208">
        <f t="shared" si="2"/>
        <v>0</v>
      </c>
      <c r="K11" s="208">
        <f t="shared" si="3"/>
        <v>0</v>
      </c>
      <c r="L11" s="123"/>
    </row>
    <row r="12" spans="1:12" ht="72.75" customHeight="1">
      <c r="A12" s="285" t="s">
        <v>18</v>
      </c>
      <c r="B12" s="717" t="s">
        <v>186</v>
      </c>
      <c r="C12" s="717"/>
      <c r="D12" s="717"/>
      <c r="E12" s="289" t="s">
        <v>50</v>
      </c>
      <c r="F12" s="139">
        <v>120</v>
      </c>
      <c r="G12" s="576"/>
      <c r="H12" s="208">
        <f t="shared" si="0"/>
        <v>0</v>
      </c>
      <c r="I12" s="208">
        <f t="shared" si="1"/>
        <v>0</v>
      </c>
      <c r="J12" s="208">
        <f t="shared" si="2"/>
        <v>0</v>
      </c>
      <c r="K12" s="208">
        <f t="shared" si="3"/>
        <v>0</v>
      </c>
      <c r="L12" s="123"/>
    </row>
    <row r="13" spans="1:12" ht="53.25" customHeight="1">
      <c r="A13" s="285" t="s">
        <v>19</v>
      </c>
      <c r="B13" s="717" t="s">
        <v>188</v>
      </c>
      <c r="C13" s="717"/>
      <c r="D13" s="717"/>
      <c r="E13" s="289" t="s">
        <v>50</v>
      </c>
      <c r="F13" s="286">
        <v>120</v>
      </c>
      <c r="G13" s="576"/>
      <c r="H13" s="208">
        <f t="shared" si="0"/>
        <v>0</v>
      </c>
      <c r="I13" s="208">
        <f t="shared" si="1"/>
        <v>0</v>
      </c>
      <c r="J13" s="208">
        <f t="shared" si="2"/>
        <v>0</v>
      </c>
      <c r="K13" s="208">
        <f t="shared" si="3"/>
        <v>0</v>
      </c>
      <c r="L13" s="123"/>
    </row>
    <row r="14" spans="1:12" ht="53.25" customHeight="1">
      <c r="A14" s="285" t="s">
        <v>20</v>
      </c>
      <c r="B14" s="717" t="s">
        <v>189</v>
      </c>
      <c r="C14" s="717"/>
      <c r="D14" s="717"/>
      <c r="E14" s="289" t="s">
        <v>50</v>
      </c>
      <c r="F14" s="287">
        <v>50</v>
      </c>
      <c r="G14" s="576"/>
      <c r="H14" s="208">
        <f t="shared" si="0"/>
        <v>0</v>
      </c>
      <c r="I14" s="208">
        <f t="shared" si="1"/>
        <v>0</v>
      </c>
      <c r="J14" s="208">
        <f t="shared" si="2"/>
        <v>0</v>
      </c>
      <c r="K14" s="208">
        <f t="shared" si="3"/>
        <v>0</v>
      </c>
      <c r="L14" s="123"/>
    </row>
    <row r="15" spans="1:12" ht="53.25" customHeight="1">
      <c r="A15" s="285" t="s">
        <v>21</v>
      </c>
      <c r="B15" s="717" t="s">
        <v>190</v>
      </c>
      <c r="C15" s="717"/>
      <c r="D15" s="717"/>
      <c r="E15" s="289" t="s">
        <v>50</v>
      </c>
      <c r="F15" s="140">
        <v>300</v>
      </c>
      <c r="G15" s="576"/>
      <c r="H15" s="208">
        <f t="shared" si="0"/>
        <v>0</v>
      </c>
      <c r="I15" s="208">
        <f t="shared" si="1"/>
        <v>0</v>
      </c>
      <c r="J15" s="208">
        <f t="shared" si="2"/>
        <v>0</v>
      </c>
      <c r="K15" s="208">
        <f t="shared" si="3"/>
        <v>0</v>
      </c>
      <c r="L15" s="123"/>
    </row>
    <row r="16" spans="1:12" ht="53.25" customHeight="1">
      <c r="A16" s="285" t="s">
        <v>23</v>
      </c>
      <c r="B16" s="717" t="s">
        <v>191</v>
      </c>
      <c r="C16" s="717"/>
      <c r="D16" s="717"/>
      <c r="E16" s="289" t="s">
        <v>50</v>
      </c>
      <c r="F16" s="139">
        <v>20</v>
      </c>
      <c r="G16" s="576"/>
      <c r="H16" s="208">
        <f t="shared" si="0"/>
        <v>0</v>
      </c>
      <c r="I16" s="208">
        <f t="shared" si="1"/>
        <v>0</v>
      </c>
      <c r="J16" s="208">
        <f t="shared" si="2"/>
        <v>0</v>
      </c>
      <c r="K16" s="208">
        <f t="shared" si="3"/>
        <v>0</v>
      </c>
      <c r="L16" s="123"/>
    </row>
    <row r="17" spans="1:12" ht="53.25" customHeight="1">
      <c r="A17" s="285" t="s">
        <v>24</v>
      </c>
      <c r="B17" s="717" t="s">
        <v>192</v>
      </c>
      <c r="C17" s="717"/>
      <c r="D17" s="717"/>
      <c r="E17" s="289" t="s">
        <v>50</v>
      </c>
      <c r="F17" s="139">
        <v>60</v>
      </c>
      <c r="G17" s="576"/>
      <c r="H17" s="208">
        <f t="shared" si="0"/>
        <v>0</v>
      </c>
      <c r="I17" s="208">
        <f t="shared" si="1"/>
        <v>0</v>
      </c>
      <c r="J17" s="208">
        <f t="shared" si="2"/>
        <v>0</v>
      </c>
      <c r="K17" s="208">
        <f t="shared" si="3"/>
        <v>0</v>
      </c>
      <c r="L17" s="123"/>
    </row>
    <row r="18" spans="1:12" ht="53.25" customHeight="1" thickBot="1">
      <c r="A18" s="285" t="s">
        <v>25</v>
      </c>
      <c r="B18" s="717" t="s">
        <v>193</v>
      </c>
      <c r="C18" s="717"/>
      <c r="D18" s="717"/>
      <c r="E18" s="289" t="s">
        <v>50</v>
      </c>
      <c r="F18" s="139">
        <v>30</v>
      </c>
      <c r="G18" s="576"/>
      <c r="H18" s="208">
        <f t="shared" si="0"/>
        <v>0</v>
      </c>
      <c r="I18" s="208">
        <f t="shared" si="1"/>
        <v>0</v>
      </c>
      <c r="J18" s="208">
        <f t="shared" si="2"/>
        <v>0</v>
      </c>
      <c r="K18" s="208">
        <f t="shared" si="3"/>
        <v>0</v>
      </c>
      <c r="L18" s="123"/>
    </row>
    <row r="19" spans="1:12" ht="12" thickBot="1">
      <c r="A19" s="135"/>
      <c r="B19" s="118"/>
      <c r="C19" s="126"/>
      <c r="D19" s="288"/>
      <c r="E19" s="288"/>
      <c r="F19" s="141"/>
      <c r="G19" s="142"/>
      <c r="H19" s="142"/>
      <c r="I19" s="143">
        <f>SUM(I6:I18)</f>
        <v>0</v>
      </c>
      <c r="J19" s="469"/>
      <c r="K19" s="144">
        <f>SUM(K6:K18)</f>
        <v>0</v>
      </c>
      <c r="L19" s="144"/>
    </row>
    <row r="22" spans="1:12" ht="11.25">
      <c r="A22" s="33"/>
      <c r="B22" s="145"/>
      <c r="C22" s="33"/>
      <c r="D22" s="33"/>
      <c r="E22" s="33" t="s">
        <v>870</v>
      </c>
      <c r="F22" s="33"/>
      <c r="G22" s="33"/>
      <c r="L22" s="3"/>
    </row>
    <row r="23" spans="1:12" ht="11.25">
      <c r="A23" s="33"/>
      <c r="B23" s="145"/>
      <c r="C23" s="33"/>
      <c r="D23" s="33"/>
      <c r="E23" s="33" t="s">
        <v>871</v>
      </c>
      <c r="F23" s="33"/>
      <c r="G23" s="33"/>
      <c r="L23" s="3"/>
    </row>
    <row r="24" spans="1:12" ht="11.25">
      <c r="A24" s="33"/>
      <c r="B24" s="145"/>
      <c r="C24" s="33"/>
      <c r="D24" s="33"/>
      <c r="E24" s="33"/>
      <c r="F24" s="33"/>
      <c r="G24" s="33"/>
      <c r="L24" s="3"/>
    </row>
    <row r="25" spans="1:12" ht="11.25">
      <c r="A25" s="33"/>
      <c r="B25" s="145"/>
      <c r="C25" s="33"/>
      <c r="D25" s="33"/>
      <c r="E25" s="33"/>
      <c r="F25" s="33"/>
      <c r="G25" s="33"/>
      <c r="L25" s="3"/>
    </row>
    <row r="26" spans="1:9" ht="12.75">
      <c r="A26" s="8"/>
      <c r="B26" s="702"/>
      <c r="C26" s="702"/>
      <c r="D26" s="702"/>
      <c r="F26" s="358"/>
      <c r="G26" s="703"/>
      <c r="H26" s="703"/>
      <c r="I26" s="703"/>
    </row>
    <row r="27" spans="1:9" ht="12.75">
      <c r="A27" s="697"/>
      <c r="B27" s="697"/>
      <c r="C27" s="697"/>
      <c r="D27" s="697"/>
      <c r="F27" s="359"/>
      <c r="G27" s="698"/>
      <c r="H27" s="698"/>
      <c r="I27" s="698"/>
    </row>
  </sheetData>
  <sheetProtection selectLockedCells="1" selectUnlockedCells="1"/>
  <mergeCells count="22">
    <mergeCell ref="G26:I26"/>
    <mergeCell ref="A27:D27"/>
    <mergeCell ref="G27:I27"/>
    <mergeCell ref="B14:D14"/>
    <mergeCell ref="B15:D15"/>
    <mergeCell ref="B16:D16"/>
    <mergeCell ref="B17:D17"/>
    <mergeCell ref="B18:D18"/>
    <mergeCell ref="B26:D26"/>
    <mergeCell ref="B8:D8"/>
    <mergeCell ref="B9:D9"/>
    <mergeCell ref="B10:D10"/>
    <mergeCell ref="B11:D11"/>
    <mergeCell ref="B12:D12"/>
    <mergeCell ref="B13:D13"/>
    <mergeCell ref="A1:B1"/>
    <mergeCell ref="J1:L1"/>
    <mergeCell ref="A3:L3"/>
    <mergeCell ref="A4:L4"/>
    <mergeCell ref="B6:D6"/>
    <mergeCell ref="B7:D7"/>
    <mergeCell ref="A2:L2"/>
  </mergeCells>
  <printOptions/>
  <pageMargins left="0.7086614173228347" right="0.7086614173228347" top="0.7480314960629921" bottom="0.7480314960629921" header="0.31496062992125984" footer="0.31496062992125984"/>
  <pageSetup horizontalDpi="300" verticalDpi="300" orientation="landscape" paperSize="9" r:id="rId1"/>
  <headerFooter>
    <oddHeader>&amp;LMCM/WSM/ZP14/2023&amp;CFormularz  asortymentowo - cenowy &amp;Rzałącznik nr 2  do SWZ</oddHeader>
  </headerFooter>
</worksheet>
</file>

<file path=xl/worksheets/sheet23.xml><?xml version="1.0" encoding="utf-8"?>
<worksheet xmlns="http://schemas.openxmlformats.org/spreadsheetml/2006/main" xmlns:r="http://schemas.openxmlformats.org/officeDocument/2006/relationships">
  <dimension ref="A1:J15"/>
  <sheetViews>
    <sheetView zoomScalePageLayoutView="0" workbookViewId="0" topLeftCell="A1">
      <selection activeCell="A1" sqref="A1:IV2"/>
    </sheetView>
  </sheetViews>
  <sheetFormatPr defaultColWidth="9.00390625" defaultRowHeight="12.75"/>
  <cols>
    <col min="1" max="1" width="4.625" style="1" customWidth="1"/>
    <col min="2" max="2" width="30.625" style="1" customWidth="1"/>
    <col min="3" max="3" width="5.625" style="61" customWidth="1"/>
    <col min="4" max="4" width="6.50390625" style="61" customWidth="1"/>
    <col min="5" max="6" width="12.625" style="121" customWidth="1"/>
    <col min="7" max="7" width="14.50390625" style="121" customWidth="1"/>
    <col min="8" max="8" width="8.50390625" style="470" customWidth="1"/>
    <col min="9" max="9" width="16.00390625" style="121" customWidth="1"/>
    <col min="10" max="10" width="17.625" style="1" customWidth="1"/>
    <col min="11" max="16384" width="8.875" style="1" customWidth="1"/>
  </cols>
  <sheetData>
    <row r="1" spans="1:10" ht="11.25">
      <c r="A1" s="699"/>
      <c r="B1" s="699"/>
      <c r="C1" s="4"/>
      <c r="D1" s="4"/>
      <c r="E1" s="4"/>
      <c r="F1" s="4"/>
      <c r="G1" s="4"/>
      <c r="H1" s="419"/>
      <c r="I1" s="700"/>
      <c r="J1" s="700"/>
    </row>
    <row r="2" spans="1:10" ht="11.25">
      <c r="A2" s="701"/>
      <c r="B2" s="701"/>
      <c r="C2" s="701"/>
      <c r="D2" s="701"/>
      <c r="E2" s="701"/>
      <c r="F2" s="701"/>
      <c r="G2" s="701"/>
      <c r="H2" s="701"/>
      <c r="I2" s="701"/>
      <c r="J2" s="5"/>
    </row>
    <row r="3" spans="1:9" ht="11.25">
      <c r="A3" s="701" t="s">
        <v>849</v>
      </c>
      <c r="B3" s="701"/>
      <c r="C3" s="701"/>
      <c r="D3" s="701"/>
      <c r="E3" s="701"/>
      <c r="F3" s="701"/>
      <c r="G3" s="701"/>
      <c r="H3" s="701"/>
      <c r="I3" s="701"/>
    </row>
    <row r="4" spans="1:9" ht="11.25">
      <c r="A4" s="702" t="s">
        <v>194</v>
      </c>
      <c r="B4" s="702"/>
      <c r="C4" s="702"/>
      <c r="D4" s="702"/>
      <c r="E4" s="702"/>
      <c r="F4" s="702"/>
      <c r="G4" s="702"/>
      <c r="H4" s="702"/>
      <c r="I4" s="702"/>
    </row>
    <row r="5" spans="1:10" ht="33.75">
      <c r="A5" s="9" t="s">
        <v>0</v>
      </c>
      <c r="B5" s="35" t="s">
        <v>1</v>
      </c>
      <c r="C5" s="10" t="s">
        <v>2</v>
      </c>
      <c r="D5" s="10" t="s">
        <v>3</v>
      </c>
      <c r="E5" s="13" t="s">
        <v>4</v>
      </c>
      <c r="F5" s="13" t="s">
        <v>5</v>
      </c>
      <c r="G5" s="13" t="s">
        <v>6</v>
      </c>
      <c r="H5" s="444" t="s">
        <v>56</v>
      </c>
      <c r="I5" s="49" t="s">
        <v>8</v>
      </c>
      <c r="J5" s="15" t="s">
        <v>9</v>
      </c>
    </row>
    <row r="6" spans="1:10" ht="57">
      <c r="A6" s="37" t="s">
        <v>10</v>
      </c>
      <c r="B6" s="127" t="s">
        <v>195</v>
      </c>
      <c r="C6" s="37" t="s">
        <v>50</v>
      </c>
      <c r="D6" s="37">
        <v>80</v>
      </c>
      <c r="E6" s="576"/>
      <c r="F6" s="208">
        <f>H6+E6</f>
        <v>0</v>
      </c>
      <c r="G6" s="208">
        <f>E6*D6</f>
        <v>0</v>
      </c>
      <c r="H6" s="208">
        <f>E6*0.08</f>
        <v>0</v>
      </c>
      <c r="I6" s="208">
        <f>F6*D6</f>
        <v>0</v>
      </c>
      <c r="J6" s="20"/>
    </row>
    <row r="7" spans="1:10" ht="45">
      <c r="A7" s="37" t="s">
        <v>12</v>
      </c>
      <c r="B7" s="146" t="s">
        <v>196</v>
      </c>
      <c r="C7" s="39" t="s">
        <v>50</v>
      </c>
      <c r="D7" s="39">
        <v>1000</v>
      </c>
      <c r="E7" s="576"/>
      <c r="F7" s="208">
        <f>H7+E7</f>
        <v>0</v>
      </c>
      <c r="G7" s="208">
        <f>E7*D7</f>
        <v>0</v>
      </c>
      <c r="H7" s="208">
        <f>E7*0.08</f>
        <v>0</v>
      </c>
      <c r="I7" s="208">
        <f>F7*D7</f>
        <v>0</v>
      </c>
      <c r="J7" s="24"/>
    </row>
    <row r="8" spans="1:9" ht="13.5" customHeight="1">
      <c r="A8" s="33"/>
      <c r="B8" s="33"/>
      <c r="C8" s="716" t="s">
        <v>34</v>
      </c>
      <c r="D8" s="716"/>
      <c r="E8" s="57" t="s">
        <v>35</v>
      </c>
      <c r="F8" s="57" t="s">
        <v>35</v>
      </c>
      <c r="G8" s="119">
        <f>SUM(G6:G7)</f>
        <v>0</v>
      </c>
      <c r="H8" s="468" t="s">
        <v>35</v>
      </c>
      <c r="I8" s="119">
        <f>SUM(I6:I7)</f>
        <v>0</v>
      </c>
    </row>
    <row r="9" spans="1:4" ht="11.25">
      <c r="A9" s="33"/>
      <c r="B9" s="33"/>
      <c r="C9" s="62"/>
      <c r="D9" s="62"/>
    </row>
    <row r="10" spans="1:4" ht="11.25">
      <c r="A10" s="33"/>
      <c r="B10" s="33"/>
      <c r="C10" s="62"/>
      <c r="D10" s="62"/>
    </row>
    <row r="11" spans="1:4" ht="11.25">
      <c r="A11" s="33"/>
      <c r="B11" s="33"/>
      <c r="C11" s="62"/>
      <c r="D11" s="62" t="s">
        <v>870</v>
      </c>
    </row>
    <row r="12" spans="1:4" ht="11.25">
      <c r="A12" s="33"/>
      <c r="B12" s="33"/>
      <c r="C12" s="62"/>
      <c r="D12" s="62" t="s">
        <v>871</v>
      </c>
    </row>
    <row r="13" spans="1:4" ht="11.25">
      <c r="A13" s="33"/>
      <c r="B13" s="33"/>
      <c r="C13" s="62"/>
      <c r="D13" s="62"/>
    </row>
    <row r="14" spans="1:9" ht="12.75">
      <c r="A14" s="8"/>
      <c r="B14" s="702"/>
      <c r="C14" s="702"/>
      <c r="D14" s="702"/>
      <c r="E14" s="1"/>
      <c r="F14" s="358"/>
      <c r="G14" s="703"/>
      <c r="H14" s="703"/>
      <c r="I14" s="703"/>
    </row>
    <row r="15" spans="1:9" ht="12.75">
      <c r="A15" s="697"/>
      <c r="B15" s="697"/>
      <c r="C15" s="697"/>
      <c r="D15" s="697"/>
      <c r="E15" s="1"/>
      <c r="F15" s="359"/>
      <c r="G15" s="698"/>
      <c r="H15" s="698"/>
      <c r="I15" s="698"/>
    </row>
  </sheetData>
  <sheetProtection selectLockedCells="1" selectUnlockedCells="1"/>
  <mergeCells count="10">
    <mergeCell ref="B14:D14"/>
    <mergeCell ref="G14:I14"/>
    <mergeCell ref="A15:D15"/>
    <mergeCell ref="G15:I15"/>
    <mergeCell ref="A1:B1"/>
    <mergeCell ref="I1:J1"/>
    <mergeCell ref="A3:I3"/>
    <mergeCell ref="A4:I4"/>
    <mergeCell ref="C8:D8"/>
    <mergeCell ref="A2:I2"/>
  </mergeCells>
  <printOptions/>
  <pageMargins left="0.7086614173228347" right="0.7086614173228347" top="0.7480314960629921" bottom="0.7480314960629921" header="0.31496062992125984" footer="0.31496062992125984"/>
  <pageSetup horizontalDpi="300" verticalDpi="300" orientation="landscape" paperSize="9" r:id="rId1"/>
  <headerFooter>
    <oddHeader>&amp;LMCM/WSM/ZP14/2023&amp;CFormularz  asortymentowo - cenowy &amp;Rzałącznik nr 2  do SWZ</oddHeader>
  </headerFooter>
</worksheet>
</file>

<file path=xl/worksheets/sheet24.xml><?xml version="1.0" encoding="utf-8"?>
<worksheet xmlns="http://schemas.openxmlformats.org/spreadsheetml/2006/main" xmlns:r="http://schemas.openxmlformats.org/officeDocument/2006/relationships">
  <dimension ref="A1:J14"/>
  <sheetViews>
    <sheetView zoomScalePageLayoutView="0" workbookViewId="0" topLeftCell="A1">
      <selection activeCell="F10" sqref="F10:F11"/>
    </sheetView>
  </sheetViews>
  <sheetFormatPr defaultColWidth="9.00390625" defaultRowHeight="12.75"/>
  <cols>
    <col min="1" max="1" width="4.625" style="1" customWidth="1"/>
    <col min="2" max="2" width="33.50390625" style="1" customWidth="1"/>
    <col min="3" max="3" width="4.875" style="1" customWidth="1"/>
    <col min="4" max="4" width="6.125" style="1" customWidth="1"/>
    <col min="5" max="6" width="12.625" style="1" customWidth="1"/>
    <col min="7" max="7" width="12.50390625" style="1" customWidth="1"/>
    <col min="8" max="8" width="7.50390625" style="417" customWidth="1"/>
    <col min="9" max="9" width="15.00390625" style="1" customWidth="1"/>
    <col min="10" max="10" width="18.00390625" style="1" customWidth="1"/>
    <col min="11" max="16384" width="8.875" style="1" customWidth="1"/>
  </cols>
  <sheetData>
    <row r="1" spans="1:10" ht="11.25">
      <c r="A1" s="699"/>
      <c r="B1" s="699"/>
      <c r="C1" s="4"/>
      <c r="D1" s="4"/>
      <c r="E1" s="4"/>
      <c r="F1" s="4"/>
      <c r="G1" s="4"/>
      <c r="H1" s="419"/>
      <c r="I1" s="700"/>
      <c r="J1" s="700"/>
    </row>
    <row r="2" spans="1:10" ht="11.25">
      <c r="A2" s="701"/>
      <c r="B2" s="701"/>
      <c r="C2" s="701"/>
      <c r="D2" s="701"/>
      <c r="E2" s="701"/>
      <c r="F2" s="701"/>
      <c r="G2" s="701"/>
      <c r="H2" s="701"/>
      <c r="I2" s="701"/>
      <c r="J2" s="5"/>
    </row>
    <row r="3" spans="1:9" ht="11.25">
      <c r="A3" s="701" t="s">
        <v>848</v>
      </c>
      <c r="B3" s="701"/>
      <c r="C3" s="701"/>
      <c r="D3" s="701"/>
      <c r="E3" s="701"/>
      <c r="F3" s="701"/>
      <c r="G3" s="701"/>
      <c r="H3" s="701"/>
      <c r="I3" s="701"/>
    </row>
    <row r="4" spans="1:9" ht="11.25">
      <c r="A4" s="702" t="s">
        <v>204</v>
      </c>
      <c r="B4" s="702"/>
      <c r="C4" s="702"/>
      <c r="D4" s="702"/>
      <c r="E4" s="702"/>
      <c r="F4" s="702"/>
      <c r="G4" s="702"/>
      <c r="H4" s="702"/>
      <c r="I4" s="702"/>
    </row>
    <row r="5" spans="1:10" ht="33.75">
      <c r="A5" s="9" t="s">
        <v>0</v>
      </c>
      <c r="B5" s="35" t="s">
        <v>1</v>
      </c>
      <c r="C5" s="10" t="s">
        <v>2</v>
      </c>
      <c r="D5" s="10" t="s">
        <v>3</v>
      </c>
      <c r="E5" s="12" t="s">
        <v>4</v>
      </c>
      <c r="F5" s="12" t="s">
        <v>5</v>
      </c>
      <c r="G5" s="12" t="s">
        <v>6</v>
      </c>
      <c r="H5" s="444" t="s">
        <v>7</v>
      </c>
      <c r="I5" s="53" t="s">
        <v>8</v>
      </c>
      <c r="J5" s="15" t="s">
        <v>9</v>
      </c>
    </row>
    <row r="6" spans="1:10" ht="57">
      <c r="A6" s="37" t="s">
        <v>10</v>
      </c>
      <c r="B6" s="127" t="s">
        <v>205</v>
      </c>
      <c r="C6" s="17" t="s">
        <v>50</v>
      </c>
      <c r="D6" s="17">
        <v>100</v>
      </c>
      <c r="E6" s="576"/>
      <c r="F6" s="208">
        <f>H6+E6</f>
        <v>0</v>
      </c>
      <c r="G6" s="208">
        <f>E6*D6</f>
        <v>0</v>
      </c>
      <c r="H6" s="208">
        <f>E6*0.08</f>
        <v>0</v>
      </c>
      <c r="I6" s="208">
        <f>F6*D6</f>
        <v>0</v>
      </c>
      <c r="J6" s="20"/>
    </row>
    <row r="7" spans="1:9" ht="13.5" customHeight="1">
      <c r="A7" s="33"/>
      <c r="B7" s="33"/>
      <c r="C7" s="718" t="s">
        <v>34</v>
      </c>
      <c r="D7" s="718"/>
      <c r="E7" s="55" t="s">
        <v>35</v>
      </c>
      <c r="F7" s="55" t="s">
        <v>35</v>
      </c>
      <c r="G7" s="56">
        <f>SUM(G6)</f>
        <v>0</v>
      </c>
      <c r="H7" s="468" t="s">
        <v>35</v>
      </c>
      <c r="I7" s="56">
        <f>SUM(I6)</f>
        <v>0</v>
      </c>
    </row>
    <row r="8" spans="1:9" ht="11.25">
      <c r="A8" s="33"/>
      <c r="B8" s="33"/>
      <c r="C8" s="5"/>
      <c r="D8" s="5"/>
      <c r="E8" s="33"/>
      <c r="F8" s="33"/>
      <c r="G8" s="33"/>
      <c r="H8" s="416"/>
      <c r="I8" s="33"/>
    </row>
    <row r="9" spans="1:4" ht="11.25">
      <c r="A9" s="33"/>
      <c r="B9" s="33"/>
      <c r="C9" s="33"/>
      <c r="D9" s="33"/>
    </row>
    <row r="10" spans="1:6" ht="11.25">
      <c r="A10" s="33"/>
      <c r="B10" s="33"/>
      <c r="C10" s="33"/>
      <c r="D10" s="33"/>
      <c r="F10" s="1" t="s">
        <v>870</v>
      </c>
    </row>
    <row r="11" spans="1:6" ht="11.25">
      <c r="A11" s="33"/>
      <c r="B11" s="33"/>
      <c r="C11" s="33"/>
      <c r="D11" s="33"/>
      <c r="F11" s="1" t="s">
        <v>871</v>
      </c>
    </row>
    <row r="12" spans="1:4" ht="11.25">
      <c r="A12" s="33"/>
      <c r="B12" s="33"/>
      <c r="C12" s="33"/>
      <c r="D12" s="33"/>
    </row>
    <row r="13" spans="1:9" ht="12.75">
      <c r="A13" s="8"/>
      <c r="B13" s="702"/>
      <c r="C13" s="702"/>
      <c r="D13" s="702"/>
      <c r="F13" s="358"/>
      <c r="G13" s="703"/>
      <c r="H13" s="703"/>
      <c r="I13" s="703"/>
    </row>
    <row r="14" spans="1:9" ht="12.75">
      <c r="A14" s="697"/>
      <c r="B14" s="697"/>
      <c r="C14" s="697"/>
      <c r="D14" s="697"/>
      <c r="F14" s="359"/>
      <c r="G14" s="698"/>
      <c r="H14" s="698"/>
      <c r="I14" s="698"/>
    </row>
  </sheetData>
  <sheetProtection selectLockedCells="1" selectUnlockedCells="1"/>
  <mergeCells count="10">
    <mergeCell ref="B13:D13"/>
    <mergeCell ref="G13:I13"/>
    <mergeCell ref="A14:D14"/>
    <mergeCell ref="G14:I14"/>
    <mergeCell ref="A1:B1"/>
    <mergeCell ref="I1:J1"/>
    <mergeCell ref="A3:I3"/>
    <mergeCell ref="A4:I4"/>
    <mergeCell ref="C7:D7"/>
    <mergeCell ref="A2:I2"/>
  </mergeCells>
  <printOptions/>
  <pageMargins left="0.7086614173228347" right="0.7086614173228347" top="0.7480314960629921" bottom="0.7480314960629921" header="0.31496062992125984" footer="0.31496062992125984"/>
  <pageSetup horizontalDpi="300" verticalDpi="300" orientation="landscape" paperSize="9" r:id="rId1"/>
  <headerFooter>
    <oddHeader>&amp;LMCM/WSM/ZP14/2023&amp;CFormularz  asortymentowo - cenowy &amp;Rzałącznik nr 2  do SWZ</oddHeader>
  </headerFooter>
</worksheet>
</file>

<file path=xl/worksheets/sheet25.xml><?xml version="1.0" encoding="utf-8"?>
<worksheet xmlns="http://schemas.openxmlformats.org/spreadsheetml/2006/main" xmlns:r="http://schemas.openxmlformats.org/officeDocument/2006/relationships">
  <dimension ref="A1:J24"/>
  <sheetViews>
    <sheetView zoomScalePageLayoutView="0" workbookViewId="0" topLeftCell="A11">
      <selection activeCell="F19" sqref="F19:F20"/>
    </sheetView>
  </sheetViews>
  <sheetFormatPr defaultColWidth="9.00390625" defaultRowHeight="12.75"/>
  <cols>
    <col min="1" max="1" width="4.625" style="1" customWidth="1"/>
    <col min="2" max="2" width="30.625" style="1" customWidth="1"/>
    <col min="3" max="3" width="5.50390625" style="1" customWidth="1"/>
    <col min="4" max="4" width="6.625" style="1" customWidth="1"/>
    <col min="5" max="6" width="12.625" style="1" customWidth="1"/>
    <col min="7" max="7" width="14.00390625" style="1" customWidth="1"/>
    <col min="8" max="8" width="7.50390625" style="417" customWidth="1"/>
    <col min="9" max="9" width="13.50390625" style="1" customWidth="1"/>
    <col min="10" max="10" width="18.625" style="1" customWidth="1"/>
    <col min="11" max="16384" width="8.875" style="1" customWidth="1"/>
  </cols>
  <sheetData>
    <row r="1" spans="1:10" ht="11.25">
      <c r="A1" s="699"/>
      <c r="B1" s="699"/>
      <c r="C1" s="4"/>
      <c r="D1" s="4"/>
      <c r="E1" s="4"/>
      <c r="F1" s="4"/>
      <c r="G1" s="4"/>
      <c r="H1" s="419"/>
      <c r="I1" s="700"/>
      <c r="J1" s="700"/>
    </row>
    <row r="2" spans="1:10" ht="11.25">
      <c r="A2" s="701"/>
      <c r="B2" s="701"/>
      <c r="C2" s="701"/>
      <c r="D2" s="701"/>
      <c r="E2" s="701"/>
      <c r="F2" s="701"/>
      <c r="G2" s="701"/>
      <c r="H2" s="701"/>
      <c r="I2" s="701"/>
      <c r="J2" s="5"/>
    </row>
    <row r="3" spans="1:9" ht="11.25">
      <c r="A3" s="701" t="s">
        <v>847</v>
      </c>
      <c r="B3" s="701"/>
      <c r="C3" s="701"/>
      <c r="D3" s="701"/>
      <c r="E3" s="701"/>
      <c r="F3" s="701"/>
      <c r="G3" s="701"/>
      <c r="H3" s="701"/>
      <c r="I3" s="701"/>
    </row>
    <row r="4" spans="1:9" ht="11.25">
      <c r="A4" s="702" t="s">
        <v>206</v>
      </c>
      <c r="B4" s="702"/>
      <c r="C4" s="702"/>
      <c r="D4" s="702"/>
      <c r="E4" s="702"/>
      <c r="F4" s="702"/>
      <c r="G4" s="702"/>
      <c r="H4" s="702"/>
      <c r="I4" s="702"/>
    </row>
    <row r="5" spans="1:10" ht="33.75">
      <c r="A5" s="9" t="s">
        <v>0</v>
      </c>
      <c r="B5" s="35" t="s">
        <v>1</v>
      </c>
      <c r="C5" s="10" t="s">
        <v>2</v>
      </c>
      <c r="D5" s="10" t="s">
        <v>3</v>
      </c>
      <c r="E5" s="12" t="s">
        <v>4</v>
      </c>
      <c r="F5" s="12" t="s">
        <v>5</v>
      </c>
      <c r="G5" s="12" t="s">
        <v>6</v>
      </c>
      <c r="H5" s="444" t="s">
        <v>56</v>
      </c>
      <c r="I5" s="53" t="s">
        <v>8</v>
      </c>
      <c r="J5" s="15" t="s">
        <v>9</v>
      </c>
    </row>
    <row r="6" spans="1:10" ht="49.5" customHeight="1">
      <c r="A6" s="37" t="s">
        <v>10</v>
      </c>
      <c r="B6" s="98" t="s">
        <v>207</v>
      </c>
      <c r="C6" s="17" t="s">
        <v>11</v>
      </c>
      <c r="D6" s="17">
        <v>1800</v>
      </c>
      <c r="E6" s="576"/>
      <c r="F6" s="208">
        <f aca="true" t="shared" si="0" ref="F6:F16">H6+E6</f>
        <v>0</v>
      </c>
      <c r="G6" s="208">
        <f aca="true" t="shared" si="1" ref="G6:G16">E6*D6</f>
        <v>0</v>
      </c>
      <c r="H6" s="208">
        <f aca="true" t="shared" si="2" ref="H6:H16">E6*0.08</f>
        <v>0</v>
      </c>
      <c r="I6" s="208">
        <f aca="true" t="shared" si="3" ref="I6:I16">F6*D6</f>
        <v>0</v>
      </c>
      <c r="J6" s="20"/>
    </row>
    <row r="7" spans="1:10" ht="48" customHeight="1">
      <c r="A7" s="37" t="s">
        <v>12</v>
      </c>
      <c r="B7" s="85" t="s">
        <v>208</v>
      </c>
      <c r="C7" s="41" t="s">
        <v>11</v>
      </c>
      <c r="D7" s="41">
        <v>800</v>
      </c>
      <c r="E7" s="576"/>
      <c r="F7" s="208">
        <f t="shared" si="0"/>
        <v>0</v>
      </c>
      <c r="G7" s="208">
        <f t="shared" si="1"/>
        <v>0</v>
      </c>
      <c r="H7" s="208">
        <f t="shared" si="2"/>
        <v>0</v>
      </c>
      <c r="I7" s="208">
        <f t="shared" si="3"/>
        <v>0</v>
      </c>
      <c r="J7" s="24"/>
    </row>
    <row r="8" spans="1:10" ht="15" customHeight="1">
      <c r="A8" s="37" t="s">
        <v>13</v>
      </c>
      <c r="B8" s="85" t="s">
        <v>209</v>
      </c>
      <c r="C8" s="41" t="s">
        <v>11</v>
      </c>
      <c r="D8" s="41">
        <v>10</v>
      </c>
      <c r="E8" s="576"/>
      <c r="F8" s="208">
        <f t="shared" si="0"/>
        <v>0</v>
      </c>
      <c r="G8" s="208">
        <f t="shared" si="1"/>
        <v>0</v>
      </c>
      <c r="H8" s="208">
        <f t="shared" si="2"/>
        <v>0</v>
      </c>
      <c r="I8" s="208">
        <f t="shared" si="3"/>
        <v>0</v>
      </c>
      <c r="J8" s="24"/>
    </row>
    <row r="9" spans="1:10" ht="48.75" customHeight="1">
      <c r="A9" s="37" t="s">
        <v>14</v>
      </c>
      <c r="B9" s="85" t="s">
        <v>210</v>
      </c>
      <c r="C9" s="41" t="s">
        <v>11</v>
      </c>
      <c r="D9" s="41">
        <v>40</v>
      </c>
      <c r="E9" s="576"/>
      <c r="F9" s="208">
        <f t="shared" si="0"/>
        <v>0</v>
      </c>
      <c r="G9" s="208">
        <f t="shared" si="1"/>
        <v>0</v>
      </c>
      <c r="H9" s="208">
        <f t="shared" si="2"/>
        <v>0</v>
      </c>
      <c r="I9" s="208">
        <f t="shared" si="3"/>
        <v>0</v>
      </c>
      <c r="J9" s="24"/>
    </row>
    <row r="10" spans="1:10" ht="61.5" customHeight="1">
      <c r="A10" s="37" t="s">
        <v>15</v>
      </c>
      <c r="B10" s="85" t="s">
        <v>211</v>
      </c>
      <c r="C10" s="41" t="s">
        <v>11</v>
      </c>
      <c r="D10" s="41">
        <v>40</v>
      </c>
      <c r="E10" s="576"/>
      <c r="F10" s="208">
        <f t="shared" si="0"/>
        <v>0</v>
      </c>
      <c r="G10" s="208">
        <f t="shared" si="1"/>
        <v>0</v>
      </c>
      <c r="H10" s="208">
        <f t="shared" si="2"/>
        <v>0</v>
      </c>
      <c r="I10" s="208">
        <f t="shared" si="3"/>
        <v>0</v>
      </c>
      <c r="J10" s="24"/>
    </row>
    <row r="11" spans="1:10" ht="61.5" customHeight="1">
      <c r="A11" s="37" t="s">
        <v>16</v>
      </c>
      <c r="B11" s="85" t="s">
        <v>212</v>
      </c>
      <c r="C11" s="41" t="s">
        <v>11</v>
      </c>
      <c r="D11" s="41">
        <v>10</v>
      </c>
      <c r="E11" s="576"/>
      <c r="F11" s="208">
        <f t="shared" si="0"/>
        <v>0</v>
      </c>
      <c r="G11" s="208">
        <f t="shared" si="1"/>
        <v>0</v>
      </c>
      <c r="H11" s="208">
        <f t="shared" si="2"/>
        <v>0</v>
      </c>
      <c r="I11" s="208">
        <f t="shared" si="3"/>
        <v>0</v>
      </c>
      <c r="J11" s="24"/>
    </row>
    <row r="12" spans="1:10" ht="27" customHeight="1">
      <c r="A12" s="37" t="s">
        <v>18</v>
      </c>
      <c r="B12" s="147" t="s">
        <v>213</v>
      </c>
      <c r="C12" s="51" t="s">
        <v>11</v>
      </c>
      <c r="D12" s="51">
        <v>1000</v>
      </c>
      <c r="E12" s="576"/>
      <c r="F12" s="208">
        <f t="shared" si="0"/>
        <v>0</v>
      </c>
      <c r="G12" s="208">
        <f t="shared" si="1"/>
        <v>0</v>
      </c>
      <c r="H12" s="208">
        <f t="shared" si="2"/>
        <v>0</v>
      </c>
      <c r="I12" s="208">
        <f t="shared" si="3"/>
        <v>0</v>
      </c>
      <c r="J12" s="148"/>
    </row>
    <row r="13" spans="1:10" ht="25.5" customHeight="1">
      <c r="A13" s="37" t="s">
        <v>19</v>
      </c>
      <c r="B13" s="85" t="s">
        <v>214</v>
      </c>
      <c r="C13" s="41" t="s">
        <v>11</v>
      </c>
      <c r="D13" s="41">
        <v>800</v>
      </c>
      <c r="E13" s="576"/>
      <c r="F13" s="208">
        <f t="shared" si="0"/>
        <v>0</v>
      </c>
      <c r="G13" s="208">
        <f t="shared" si="1"/>
        <v>0</v>
      </c>
      <c r="H13" s="208">
        <f t="shared" si="2"/>
        <v>0</v>
      </c>
      <c r="I13" s="208">
        <f t="shared" si="3"/>
        <v>0</v>
      </c>
      <c r="J13" s="24"/>
    </row>
    <row r="14" spans="1:10" ht="31.5" customHeight="1">
      <c r="A14" s="37" t="s">
        <v>20</v>
      </c>
      <c r="B14" s="85" t="s">
        <v>215</v>
      </c>
      <c r="C14" s="41" t="s">
        <v>11</v>
      </c>
      <c r="D14" s="41">
        <v>350</v>
      </c>
      <c r="E14" s="576"/>
      <c r="F14" s="208">
        <f t="shared" si="0"/>
        <v>0</v>
      </c>
      <c r="G14" s="208">
        <f t="shared" si="1"/>
        <v>0</v>
      </c>
      <c r="H14" s="208">
        <f t="shared" si="2"/>
        <v>0</v>
      </c>
      <c r="I14" s="208">
        <f t="shared" si="3"/>
        <v>0</v>
      </c>
      <c r="J14" s="24"/>
    </row>
    <row r="15" spans="1:10" ht="27.75" customHeight="1">
      <c r="A15" s="37" t="s">
        <v>21</v>
      </c>
      <c r="B15" s="85" t="s">
        <v>216</v>
      </c>
      <c r="C15" s="41" t="s">
        <v>11</v>
      </c>
      <c r="D15" s="41">
        <v>800</v>
      </c>
      <c r="E15" s="576"/>
      <c r="F15" s="208">
        <f t="shared" si="0"/>
        <v>0</v>
      </c>
      <c r="G15" s="208">
        <f t="shared" si="1"/>
        <v>0</v>
      </c>
      <c r="H15" s="208">
        <f t="shared" si="2"/>
        <v>0</v>
      </c>
      <c r="I15" s="208">
        <f t="shared" si="3"/>
        <v>0</v>
      </c>
      <c r="J15" s="24"/>
    </row>
    <row r="16" spans="1:10" ht="49.5" customHeight="1">
      <c r="A16" s="37" t="s">
        <v>23</v>
      </c>
      <c r="B16" s="85" t="s">
        <v>217</v>
      </c>
      <c r="C16" s="51" t="s">
        <v>11</v>
      </c>
      <c r="D16" s="51">
        <v>5000</v>
      </c>
      <c r="E16" s="576"/>
      <c r="F16" s="208">
        <f t="shared" si="0"/>
        <v>0</v>
      </c>
      <c r="G16" s="208">
        <f t="shared" si="1"/>
        <v>0</v>
      </c>
      <c r="H16" s="208">
        <f t="shared" si="2"/>
        <v>0</v>
      </c>
      <c r="I16" s="208">
        <f t="shared" si="3"/>
        <v>0</v>
      </c>
      <c r="J16" s="24"/>
    </row>
    <row r="17" spans="1:10" ht="18" customHeight="1">
      <c r="A17" s="33"/>
      <c r="B17" s="33"/>
      <c r="C17" s="719" t="s">
        <v>34</v>
      </c>
      <c r="D17" s="719"/>
      <c r="E17" s="55" t="s">
        <v>35</v>
      </c>
      <c r="F17" s="55" t="s">
        <v>35</v>
      </c>
      <c r="G17" s="56">
        <f>SUM(G6:G16)</f>
        <v>0</v>
      </c>
      <c r="H17" s="468" t="s">
        <v>35</v>
      </c>
      <c r="I17" s="56">
        <f>SUM(I6:I16)</f>
        <v>0</v>
      </c>
      <c r="J17" s="45"/>
    </row>
    <row r="18" spans="1:9" ht="11.25">
      <c r="A18" s="33"/>
      <c r="B18" s="33"/>
      <c r="C18" s="5"/>
      <c r="D18" s="5"/>
      <c r="E18" s="33"/>
      <c r="F18" s="33"/>
      <c r="G18" s="33"/>
      <c r="H18" s="416"/>
      <c r="I18" s="33"/>
    </row>
    <row r="19" spans="1:6" ht="11.25">
      <c r="A19" s="33"/>
      <c r="B19" s="33"/>
      <c r="C19" s="33"/>
      <c r="D19" s="33"/>
      <c r="F19" s="1" t="s">
        <v>870</v>
      </c>
    </row>
    <row r="20" spans="1:6" ht="11.25">
      <c r="A20" s="33"/>
      <c r="B20" s="33"/>
      <c r="C20" s="33"/>
      <c r="D20" s="33"/>
      <c r="F20" s="1" t="s">
        <v>871</v>
      </c>
    </row>
    <row r="21" spans="1:4" ht="11.25">
      <c r="A21" s="33"/>
      <c r="B21" s="33"/>
      <c r="C21" s="33"/>
      <c r="D21" s="33"/>
    </row>
    <row r="22" spans="1:4" ht="11.25">
      <c r="A22" s="33"/>
      <c r="B22" s="33"/>
      <c r="C22" s="33"/>
      <c r="D22" s="33"/>
    </row>
    <row r="23" spans="1:9" ht="12.75">
      <c r="A23" s="8"/>
      <c r="B23" s="702"/>
      <c r="C23" s="702"/>
      <c r="D23" s="702"/>
      <c r="F23" s="358"/>
      <c r="G23" s="703"/>
      <c r="H23" s="703"/>
      <c r="I23" s="703"/>
    </row>
    <row r="24" spans="1:9" ht="12.75">
      <c r="A24" s="697"/>
      <c r="B24" s="697"/>
      <c r="C24" s="697"/>
      <c r="D24" s="697"/>
      <c r="F24" s="359"/>
      <c r="G24" s="698"/>
      <c r="H24" s="698"/>
      <c r="I24" s="698"/>
    </row>
  </sheetData>
  <sheetProtection selectLockedCells="1" selectUnlockedCells="1"/>
  <mergeCells count="10">
    <mergeCell ref="B23:D23"/>
    <mergeCell ref="G23:I23"/>
    <mergeCell ref="A24:D24"/>
    <mergeCell ref="G24:I24"/>
    <mergeCell ref="A1:B1"/>
    <mergeCell ref="I1:J1"/>
    <mergeCell ref="A3:I3"/>
    <mergeCell ref="A4:I4"/>
    <mergeCell ref="C17:D17"/>
    <mergeCell ref="A2:I2"/>
  </mergeCells>
  <printOptions/>
  <pageMargins left="0.7086614173228347" right="0.7086614173228347" top="0.7480314960629921" bottom="0.7480314960629921" header="0.31496062992125984" footer="0.31496062992125984"/>
  <pageSetup horizontalDpi="300" verticalDpi="300" orientation="landscape" paperSize="9" r:id="rId1"/>
  <headerFooter>
    <oddHeader>&amp;LMCM/WSM/ZP14/2023&amp;CFormularz  asortymentowo - cenowy &amp;Rzałącznik nr 2  do SWZ</oddHeader>
  </headerFooter>
</worksheet>
</file>

<file path=xl/worksheets/sheet26.xml><?xml version="1.0" encoding="utf-8"?>
<worksheet xmlns="http://schemas.openxmlformats.org/spreadsheetml/2006/main" xmlns:r="http://schemas.openxmlformats.org/officeDocument/2006/relationships">
  <dimension ref="A1:J16"/>
  <sheetViews>
    <sheetView zoomScalePageLayoutView="0" workbookViewId="0" topLeftCell="A6">
      <selection activeCell="E12" sqref="E12:E13"/>
    </sheetView>
  </sheetViews>
  <sheetFormatPr defaultColWidth="9.00390625" defaultRowHeight="12.75"/>
  <cols>
    <col min="1" max="1" width="4.625" style="1" customWidth="1"/>
    <col min="2" max="2" width="30.625" style="1" customWidth="1"/>
    <col min="3" max="3" width="5.125" style="1" customWidth="1"/>
    <col min="4" max="4" width="6.50390625" style="1" customWidth="1"/>
    <col min="5" max="6" width="12.625" style="1" customWidth="1"/>
    <col min="7" max="7" width="13.00390625" style="1" customWidth="1"/>
    <col min="8" max="8" width="8.875" style="417" customWidth="1"/>
    <col min="9" max="9" width="15.125" style="1" customWidth="1"/>
    <col min="10" max="10" width="18.125" style="1" customWidth="1"/>
    <col min="11" max="16384" width="8.875" style="1" customWidth="1"/>
  </cols>
  <sheetData>
    <row r="1" spans="1:10" ht="11.25">
      <c r="A1" s="699"/>
      <c r="B1" s="699"/>
      <c r="C1" s="4"/>
      <c r="D1" s="4"/>
      <c r="E1" s="4"/>
      <c r="F1" s="4"/>
      <c r="G1" s="4"/>
      <c r="H1" s="419"/>
      <c r="I1" s="700"/>
      <c r="J1" s="700"/>
    </row>
    <row r="2" spans="1:10" ht="11.25">
      <c r="A2" s="701"/>
      <c r="B2" s="701"/>
      <c r="C2" s="701"/>
      <c r="D2" s="701"/>
      <c r="E2" s="701"/>
      <c r="F2" s="701"/>
      <c r="G2" s="701"/>
      <c r="H2" s="701"/>
      <c r="I2" s="701"/>
      <c r="J2" s="5"/>
    </row>
    <row r="3" spans="1:9" ht="11.25">
      <c r="A3" s="701" t="s">
        <v>846</v>
      </c>
      <c r="B3" s="701"/>
      <c r="C3" s="701"/>
      <c r="D3" s="701"/>
      <c r="E3" s="701"/>
      <c r="F3" s="701"/>
      <c r="G3" s="701"/>
      <c r="H3" s="701"/>
      <c r="I3" s="701"/>
    </row>
    <row r="4" spans="1:9" ht="11.25">
      <c r="A4" s="702" t="s">
        <v>218</v>
      </c>
      <c r="B4" s="702"/>
      <c r="C4" s="702"/>
      <c r="D4" s="702"/>
      <c r="E4" s="702"/>
      <c r="F4" s="702"/>
      <c r="G4" s="702"/>
      <c r="H4" s="702"/>
      <c r="I4" s="702"/>
    </row>
    <row r="5" spans="1:10" ht="33.75">
      <c r="A5" s="9" t="s">
        <v>0</v>
      </c>
      <c r="B5" s="35" t="s">
        <v>1</v>
      </c>
      <c r="C5" s="10" t="s">
        <v>2</v>
      </c>
      <c r="D5" s="10" t="s">
        <v>3</v>
      </c>
      <c r="E5" s="12" t="s">
        <v>4</v>
      </c>
      <c r="F5" s="12" t="s">
        <v>5</v>
      </c>
      <c r="G5" s="12" t="s">
        <v>6</v>
      </c>
      <c r="H5" s="444" t="s">
        <v>56</v>
      </c>
      <c r="I5" s="53" t="s">
        <v>8</v>
      </c>
      <c r="J5" s="15" t="s">
        <v>9</v>
      </c>
    </row>
    <row r="6" spans="1:10" ht="57">
      <c r="A6" s="37" t="s">
        <v>10</v>
      </c>
      <c r="B6" s="74" t="s">
        <v>219</v>
      </c>
      <c r="C6" s="17" t="s">
        <v>50</v>
      </c>
      <c r="D6" s="17">
        <v>20</v>
      </c>
      <c r="E6" s="576"/>
      <c r="F6" s="208">
        <f>H6+E6</f>
        <v>0</v>
      </c>
      <c r="G6" s="208">
        <f>E6*D6</f>
        <v>0</v>
      </c>
      <c r="H6" s="208">
        <f>E6*0.08</f>
        <v>0</v>
      </c>
      <c r="I6" s="208">
        <f>F6*D6</f>
        <v>0</v>
      </c>
      <c r="J6" s="20"/>
    </row>
    <row r="7" spans="1:10" ht="57">
      <c r="A7" s="37" t="s">
        <v>12</v>
      </c>
      <c r="B7" s="85" t="s">
        <v>220</v>
      </c>
      <c r="C7" s="41" t="s">
        <v>50</v>
      </c>
      <c r="D7" s="41">
        <v>50</v>
      </c>
      <c r="E7" s="576"/>
      <c r="F7" s="208">
        <f>H7+E7</f>
        <v>0</v>
      </c>
      <c r="G7" s="208">
        <f>E7*D7</f>
        <v>0</v>
      </c>
      <c r="H7" s="208">
        <f>E7*0.08</f>
        <v>0</v>
      </c>
      <c r="I7" s="208">
        <f>F7*D7</f>
        <v>0</v>
      </c>
      <c r="J7" s="24"/>
    </row>
    <row r="8" spans="1:10" ht="57">
      <c r="A8" s="37" t="s">
        <v>13</v>
      </c>
      <c r="B8" s="85" t="s">
        <v>221</v>
      </c>
      <c r="C8" s="41" t="s">
        <v>50</v>
      </c>
      <c r="D8" s="41">
        <v>20</v>
      </c>
      <c r="E8" s="576"/>
      <c r="F8" s="208">
        <f>H8+E8</f>
        <v>0</v>
      </c>
      <c r="G8" s="208">
        <f>E8*D8</f>
        <v>0</v>
      </c>
      <c r="H8" s="208">
        <f>E8*0.08</f>
        <v>0</v>
      </c>
      <c r="I8" s="208">
        <f>F8*D8</f>
        <v>0</v>
      </c>
      <c r="J8" s="24"/>
    </row>
    <row r="9" spans="1:9" ht="13.5" customHeight="1">
      <c r="A9" s="33"/>
      <c r="B9" s="33"/>
      <c r="C9" s="720" t="s">
        <v>34</v>
      </c>
      <c r="D9" s="720"/>
      <c r="E9" s="55" t="s">
        <v>35</v>
      </c>
      <c r="F9" s="55" t="s">
        <v>35</v>
      </c>
      <c r="G9" s="56">
        <f>SUM(G6:G8)</f>
        <v>0</v>
      </c>
      <c r="H9" s="468" t="s">
        <v>35</v>
      </c>
      <c r="I9" s="56">
        <f>SUM(I6:I8)</f>
        <v>0</v>
      </c>
    </row>
    <row r="10" spans="1:9" ht="11.25">
      <c r="A10" s="33"/>
      <c r="B10" s="33"/>
      <c r="C10" s="5"/>
      <c r="D10" s="5"/>
      <c r="E10" s="33"/>
      <c r="F10" s="33"/>
      <c r="G10" s="33"/>
      <c r="H10" s="416"/>
      <c r="I10" s="33"/>
    </row>
    <row r="11" spans="1:9" ht="11.25">
      <c r="A11" s="33"/>
      <c r="B11" s="33"/>
      <c r="C11" s="5"/>
      <c r="D11" s="5"/>
      <c r="E11" s="33"/>
      <c r="F11" s="33"/>
      <c r="G11" s="33"/>
      <c r="H11" s="416"/>
      <c r="I11" s="33"/>
    </row>
    <row r="12" spans="1:9" ht="11.25">
      <c r="A12" s="33"/>
      <c r="B12" s="33"/>
      <c r="C12" s="5"/>
      <c r="D12" s="5"/>
      <c r="E12" s="33" t="s">
        <v>870</v>
      </c>
      <c r="F12" s="33"/>
      <c r="G12" s="33"/>
      <c r="H12" s="416"/>
      <c r="I12" s="33"/>
    </row>
    <row r="13" spans="1:5" ht="11.25">
      <c r="A13" s="33"/>
      <c r="B13" s="33"/>
      <c r="C13" s="33"/>
      <c r="D13" s="33"/>
      <c r="E13" s="1" t="s">
        <v>871</v>
      </c>
    </row>
    <row r="14" spans="1:4" ht="11.25">
      <c r="A14" s="33"/>
      <c r="B14" s="33"/>
      <c r="C14" s="33"/>
      <c r="D14" s="33"/>
    </row>
    <row r="15" spans="1:9" ht="12.75">
      <c r="A15" s="8"/>
      <c r="B15" s="702"/>
      <c r="C15" s="702"/>
      <c r="D15" s="702"/>
      <c r="F15" s="358"/>
      <c r="G15" s="703"/>
      <c r="H15" s="703"/>
      <c r="I15" s="703"/>
    </row>
    <row r="16" spans="1:9" ht="12.75">
      <c r="A16" s="697"/>
      <c r="B16" s="697"/>
      <c r="C16" s="697"/>
      <c r="D16" s="697"/>
      <c r="F16" s="359"/>
      <c r="G16" s="698"/>
      <c r="H16" s="698"/>
      <c r="I16" s="698"/>
    </row>
  </sheetData>
  <sheetProtection selectLockedCells="1" selectUnlockedCells="1"/>
  <mergeCells count="10">
    <mergeCell ref="B15:D15"/>
    <mergeCell ref="G15:I15"/>
    <mergeCell ref="A16:D16"/>
    <mergeCell ref="G16:I16"/>
    <mergeCell ref="A1:B1"/>
    <mergeCell ref="I1:J1"/>
    <mergeCell ref="A3:I3"/>
    <mergeCell ref="A4:I4"/>
    <mergeCell ref="C9:D9"/>
    <mergeCell ref="A2:I2"/>
  </mergeCells>
  <printOptions/>
  <pageMargins left="0.7086614173228347" right="0.7086614173228347" top="0.7480314960629921" bottom="0.7480314960629921" header="0.31496062992125984" footer="0.31496062992125984"/>
  <pageSetup horizontalDpi="300" verticalDpi="300" orientation="landscape" paperSize="9" r:id="rId1"/>
  <headerFooter>
    <oddHeader>&amp;LMCM/WSM/ZP14/2023&amp;CFormularz  asortymentowo - cenowy &amp;Rzałącznik nr 2  do SWZ</oddHeader>
  </headerFooter>
</worksheet>
</file>

<file path=xl/worksheets/sheet27.xml><?xml version="1.0" encoding="utf-8"?>
<worksheet xmlns="http://schemas.openxmlformats.org/spreadsheetml/2006/main" xmlns:r="http://schemas.openxmlformats.org/officeDocument/2006/relationships">
  <dimension ref="A1:J17"/>
  <sheetViews>
    <sheetView zoomScalePageLayoutView="0" workbookViewId="0" topLeftCell="A1">
      <selection activeCell="A1" sqref="A1:IV1"/>
    </sheetView>
  </sheetViews>
  <sheetFormatPr defaultColWidth="9.00390625" defaultRowHeight="12.75"/>
  <cols>
    <col min="1" max="1" width="3.875" style="0" customWidth="1"/>
    <col min="2" max="2" width="29.125" style="0" customWidth="1"/>
    <col min="3" max="3" width="11.50390625" style="0" customWidth="1"/>
    <col min="4" max="4" width="10.50390625" style="0" customWidth="1"/>
    <col min="5" max="5" width="9.375" style="387" customWidth="1"/>
    <col min="6" max="6" width="14.50390625" style="388" customWidth="1"/>
    <col min="7" max="7" width="9.125" style="388" customWidth="1"/>
    <col min="8" max="8" width="9.375" style="388" customWidth="1"/>
    <col min="9" max="9" width="12.625" style="388" customWidth="1"/>
    <col min="10" max="10" width="14.875" style="0" customWidth="1"/>
  </cols>
  <sheetData>
    <row r="1" spans="1:10" ht="13.5">
      <c r="A1" s="36"/>
      <c r="B1" s="36"/>
      <c r="C1" s="721"/>
      <c r="D1" s="721"/>
      <c r="E1" s="721"/>
      <c r="F1" s="372"/>
      <c r="G1" s="372"/>
      <c r="H1" s="372"/>
      <c r="I1" s="726"/>
      <c r="J1" s="726"/>
    </row>
    <row r="2" spans="1:10" ht="12.75">
      <c r="A2" s="722"/>
      <c r="B2" s="722"/>
      <c r="C2" s="723" t="s">
        <v>845</v>
      </c>
      <c r="D2" s="723"/>
      <c r="E2" s="723"/>
      <c r="F2" s="372"/>
      <c r="G2" s="372"/>
      <c r="H2" s="372"/>
      <c r="I2" s="372"/>
      <c r="J2" s="36"/>
    </row>
    <row r="3" spans="1:10" ht="39">
      <c r="A3" s="373" t="s">
        <v>323</v>
      </c>
      <c r="B3" s="374" t="s">
        <v>1</v>
      </c>
      <c r="C3" s="374" t="s">
        <v>324</v>
      </c>
      <c r="D3" s="374" t="s">
        <v>452</v>
      </c>
      <c r="E3" s="375" t="s">
        <v>281</v>
      </c>
      <c r="F3" s="375" t="s">
        <v>6</v>
      </c>
      <c r="G3" s="375" t="s">
        <v>453</v>
      </c>
      <c r="H3" s="375" t="s">
        <v>276</v>
      </c>
      <c r="I3" s="375" t="s">
        <v>8</v>
      </c>
      <c r="J3" s="374" t="s">
        <v>454</v>
      </c>
    </row>
    <row r="4" spans="1:10" ht="117.75" customHeight="1">
      <c r="A4" s="376">
        <v>1</v>
      </c>
      <c r="B4" s="377" t="s">
        <v>455</v>
      </c>
      <c r="C4" s="378" t="s">
        <v>124</v>
      </c>
      <c r="D4" s="378">
        <v>1000</v>
      </c>
      <c r="E4" s="576"/>
      <c r="F4" s="208">
        <f>H4+E4</f>
        <v>0</v>
      </c>
      <c r="G4" s="208">
        <f>E4*D4</f>
        <v>0</v>
      </c>
      <c r="H4" s="208">
        <f>E4*0.08</f>
        <v>0</v>
      </c>
      <c r="I4" s="208">
        <f>F4*D4</f>
        <v>0</v>
      </c>
      <c r="J4" s="380"/>
    </row>
    <row r="5" spans="1:10" ht="13.5" customHeight="1">
      <c r="A5" s="724" t="s">
        <v>456</v>
      </c>
      <c r="B5" s="724"/>
      <c r="C5" s="724"/>
      <c r="D5" s="724"/>
      <c r="E5" s="724"/>
      <c r="F5" s="375">
        <f>SUM(F4:F4)</f>
        <v>0</v>
      </c>
      <c r="G5" s="379"/>
      <c r="H5" s="379"/>
      <c r="I5" s="381">
        <f>SUM(I4:I4)</f>
        <v>0</v>
      </c>
      <c r="J5" s="380"/>
    </row>
    <row r="6" spans="1:10" ht="12.75">
      <c r="A6" s="36"/>
      <c r="B6" s="36"/>
      <c r="C6" s="36"/>
      <c r="D6" s="36"/>
      <c r="E6" s="382"/>
      <c r="F6" s="372"/>
      <c r="G6" s="372"/>
      <c r="H6" s="372"/>
      <c r="I6" s="372"/>
      <c r="J6" s="36"/>
    </row>
    <row r="7" spans="1:10" ht="12.75">
      <c r="A7" s="36"/>
      <c r="B7" s="36"/>
      <c r="C7" s="36"/>
      <c r="D7" s="36"/>
      <c r="E7" s="382"/>
      <c r="F7" s="372"/>
      <c r="G7" s="372"/>
      <c r="H7" s="372"/>
      <c r="I7" s="372"/>
      <c r="J7" s="36"/>
    </row>
    <row r="8" spans="1:10" ht="12.75">
      <c r="A8" s="36"/>
      <c r="B8" s="36"/>
      <c r="C8" s="36"/>
      <c r="D8" s="36"/>
      <c r="E8" s="382" t="s">
        <v>870</v>
      </c>
      <c r="F8" s="372"/>
      <c r="G8" s="372"/>
      <c r="H8" s="372"/>
      <c r="I8" s="372"/>
      <c r="J8" s="36"/>
    </row>
    <row r="9" spans="1:10" ht="12.75">
      <c r="A9" s="36"/>
      <c r="B9" s="36"/>
      <c r="C9" s="36"/>
      <c r="D9" s="36"/>
      <c r="E9" s="382" t="s">
        <v>871</v>
      </c>
      <c r="F9" s="372"/>
      <c r="G9" s="372"/>
      <c r="H9" s="372"/>
      <c r="I9" s="372"/>
      <c r="J9" s="36"/>
    </row>
    <row r="10" spans="1:10" ht="12.75">
      <c r="A10" s="36"/>
      <c r="B10" s="36"/>
      <c r="C10" s="36"/>
      <c r="D10" s="36"/>
      <c r="E10" s="382"/>
      <c r="F10" s="372"/>
      <c r="G10" s="372"/>
      <c r="H10" s="372"/>
      <c r="I10" s="372"/>
      <c r="J10" s="36"/>
    </row>
    <row r="11" spans="1:10" ht="12.75">
      <c r="A11" s="36"/>
      <c r="B11" s="36"/>
      <c r="C11" s="36"/>
      <c r="D11" s="36"/>
      <c r="E11" s="382"/>
      <c r="F11" s="383"/>
      <c r="G11" s="383"/>
      <c r="H11" s="383"/>
      <c r="I11" s="372"/>
      <c r="J11" s="36"/>
    </row>
    <row r="12" spans="1:10" ht="12.75">
      <c r="A12" s="36"/>
      <c r="B12" s="384"/>
      <c r="C12" s="725"/>
      <c r="D12" s="725"/>
      <c r="E12" s="725"/>
      <c r="F12" s="383"/>
      <c r="G12" s="383"/>
      <c r="H12" s="383"/>
      <c r="I12" s="372"/>
      <c r="J12" s="36"/>
    </row>
    <row r="13" spans="1:10" ht="12.75">
      <c r="A13" s="36"/>
      <c r="B13" s="384"/>
      <c r="C13" s="385"/>
      <c r="D13" s="386"/>
      <c r="E13" s="382"/>
      <c r="F13" s="372"/>
      <c r="G13" s="372"/>
      <c r="H13" s="372"/>
      <c r="I13" s="372"/>
      <c r="J13" s="36"/>
    </row>
    <row r="14" spans="1:10" ht="12.75">
      <c r="A14" s="36"/>
      <c r="B14" s="36"/>
      <c r="C14" s="36"/>
      <c r="D14" s="36"/>
      <c r="E14" s="382"/>
      <c r="F14" s="372"/>
      <c r="G14" s="372"/>
      <c r="H14" s="372"/>
      <c r="I14" s="372"/>
      <c r="J14" s="36"/>
    </row>
    <row r="15" spans="1:10" ht="12.75">
      <c r="A15" s="36"/>
      <c r="B15" s="36"/>
      <c r="C15" s="36"/>
      <c r="D15" s="36"/>
      <c r="E15" s="382"/>
      <c r="F15" s="372"/>
      <c r="G15" s="372"/>
      <c r="H15" s="372"/>
      <c r="I15" s="372"/>
      <c r="J15" s="36"/>
    </row>
    <row r="16" spans="1:10" ht="12.75">
      <c r="A16" s="36"/>
      <c r="B16" s="36"/>
      <c r="C16" s="36"/>
      <c r="D16" s="36"/>
      <c r="E16" s="382"/>
      <c r="F16" s="372"/>
      <c r="G16" s="372"/>
      <c r="H16" s="372"/>
      <c r="I16" s="372"/>
      <c r="J16" s="36"/>
    </row>
    <row r="17" spans="1:10" ht="12.75">
      <c r="A17" s="36"/>
      <c r="B17" s="36"/>
      <c r="C17" s="36"/>
      <c r="D17" s="36"/>
      <c r="E17" s="382"/>
      <c r="F17" s="372"/>
      <c r="G17" s="372"/>
      <c r="H17" s="372"/>
      <c r="I17" s="372"/>
      <c r="J17" s="36"/>
    </row>
  </sheetData>
  <sheetProtection selectLockedCells="1" selectUnlockedCells="1"/>
  <mergeCells count="6">
    <mergeCell ref="C1:E1"/>
    <mergeCell ref="A2:B2"/>
    <mergeCell ref="C2:E2"/>
    <mergeCell ref="A5:E5"/>
    <mergeCell ref="C12:E12"/>
    <mergeCell ref="I1:J1"/>
  </mergeCells>
  <printOptions/>
  <pageMargins left="0.7086614173228347" right="0.7086614173228347" top="0.7480314960629921" bottom="0.7480314960629921" header="0.31496062992125984" footer="0.31496062992125984"/>
  <pageSetup horizontalDpi="300" verticalDpi="300" orientation="landscape" paperSize="9" r:id="rId1"/>
  <headerFooter>
    <oddHeader>&amp;LMCM/WSM/ZP14/2023&amp;CFormularz  asortymentowo - cenowy &amp;Rzałącznik nr 2  do SWZ</oddHeader>
  </headerFooter>
</worksheet>
</file>

<file path=xl/worksheets/sheet28.xml><?xml version="1.0" encoding="utf-8"?>
<worksheet xmlns="http://schemas.openxmlformats.org/spreadsheetml/2006/main" xmlns:r="http://schemas.openxmlformats.org/officeDocument/2006/relationships">
  <dimension ref="A1:J24"/>
  <sheetViews>
    <sheetView zoomScalePageLayoutView="0" workbookViewId="0" topLeftCell="A7">
      <selection activeCell="D20" sqref="D20:D21"/>
    </sheetView>
  </sheetViews>
  <sheetFormatPr defaultColWidth="9.00390625" defaultRowHeight="12.75"/>
  <cols>
    <col min="1" max="1" width="4.625" style="1" customWidth="1"/>
    <col min="2" max="2" width="30.625" style="1" customWidth="1"/>
    <col min="3" max="3" width="8.875" style="1" customWidth="1"/>
    <col min="4" max="4" width="6.00390625" style="1" customWidth="1"/>
    <col min="5" max="6" width="12.625" style="1" customWidth="1"/>
    <col min="7" max="7" width="12.875" style="1" customWidth="1"/>
    <col min="8" max="8" width="10.125" style="417" customWidth="1"/>
    <col min="9" max="9" width="13.50390625" style="1" customWidth="1"/>
    <col min="10" max="10" width="20.875" style="1" customWidth="1"/>
    <col min="11" max="16384" width="8.875" style="1" customWidth="1"/>
  </cols>
  <sheetData>
    <row r="1" spans="1:10" ht="11.25">
      <c r="A1" s="699"/>
      <c r="B1" s="699"/>
      <c r="C1" s="4"/>
      <c r="D1" s="4"/>
      <c r="E1" s="4"/>
      <c r="F1" s="4"/>
      <c r="G1" s="4"/>
      <c r="H1" s="419"/>
      <c r="I1" s="700"/>
      <c r="J1" s="700"/>
    </row>
    <row r="2" spans="1:10" ht="11.25">
      <c r="A2" s="701"/>
      <c r="B2" s="701"/>
      <c r="C2" s="701"/>
      <c r="D2" s="701"/>
      <c r="E2" s="701"/>
      <c r="F2" s="701"/>
      <c r="G2" s="701"/>
      <c r="H2" s="701"/>
      <c r="I2" s="701"/>
      <c r="J2" s="4"/>
    </row>
    <row r="3" spans="1:9" ht="11.25">
      <c r="A3" s="701" t="s">
        <v>844</v>
      </c>
      <c r="B3" s="701"/>
      <c r="C3" s="701"/>
      <c r="D3" s="701"/>
      <c r="E3" s="701"/>
      <c r="F3" s="701"/>
      <c r="G3" s="701"/>
      <c r="H3" s="701"/>
      <c r="I3" s="701"/>
    </row>
    <row r="4" spans="1:9" ht="11.25">
      <c r="A4" s="702" t="s">
        <v>223</v>
      </c>
      <c r="B4" s="702"/>
      <c r="C4" s="702"/>
      <c r="D4" s="702"/>
      <c r="E4" s="702"/>
      <c r="F4" s="702"/>
      <c r="G4" s="702"/>
      <c r="H4" s="702"/>
      <c r="I4" s="702"/>
    </row>
    <row r="5" spans="1:10" ht="33.75">
      <c r="A5" s="9" t="s">
        <v>0</v>
      </c>
      <c r="B5" s="35" t="s">
        <v>1</v>
      </c>
      <c r="C5" s="10" t="s">
        <v>2</v>
      </c>
      <c r="D5" s="10" t="s">
        <v>3</v>
      </c>
      <c r="E5" s="12" t="s">
        <v>4</v>
      </c>
      <c r="F5" s="12" t="s">
        <v>5</v>
      </c>
      <c r="G5" s="12" t="s">
        <v>6</v>
      </c>
      <c r="H5" s="444" t="s">
        <v>56</v>
      </c>
      <c r="I5" s="53" t="s">
        <v>8</v>
      </c>
      <c r="J5" s="15" t="s">
        <v>9</v>
      </c>
    </row>
    <row r="6" spans="1:10" ht="37.5" customHeight="1">
      <c r="A6" s="727" t="s">
        <v>10</v>
      </c>
      <c r="B6" s="728" t="s">
        <v>224</v>
      </c>
      <c r="C6" s="149" t="s">
        <v>225</v>
      </c>
      <c r="D6" s="17">
        <v>12</v>
      </c>
      <c r="E6" s="576"/>
      <c r="F6" s="208">
        <f aca="true" t="shared" si="0" ref="F6:F13">H6+E6</f>
        <v>0</v>
      </c>
      <c r="G6" s="208">
        <f aca="true" t="shared" si="1" ref="G6:G13">E6*D6</f>
        <v>0</v>
      </c>
      <c r="H6" s="208">
        <f aca="true" t="shared" si="2" ref="H6:H13">E6*0.08</f>
        <v>0</v>
      </c>
      <c r="I6" s="208">
        <f aca="true" t="shared" si="3" ref="I6:I13">F6*D6</f>
        <v>0</v>
      </c>
      <c r="J6" s="20"/>
    </row>
    <row r="7" spans="1:10" ht="33" customHeight="1">
      <c r="A7" s="727"/>
      <c r="B7" s="728" t="s">
        <v>224</v>
      </c>
      <c r="C7" s="41" t="s">
        <v>226</v>
      </c>
      <c r="D7" s="41">
        <v>12</v>
      </c>
      <c r="E7" s="576"/>
      <c r="F7" s="208">
        <f t="shared" si="0"/>
        <v>0</v>
      </c>
      <c r="G7" s="208">
        <f t="shared" si="1"/>
        <v>0</v>
      </c>
      <c r="H7" s="208">
        <f t="shared" si="2"/>
        <v>0</v>
      </c>
      <c r="I7" s="208">
        <f t="shared" si="3"/>
        <v>0</v>
      </c>
      <c r="J7" s="24"/>
    </row>
    <row r="8" spans="1:10" ht="30.75" customHeight="1">
      <c r="A8" s="729" t="s">
        <v>12</v>
      </c>
      <c r="B8" s="730" t="s">
        <v>227</v>
      </c>
      <c r="C8" s="41" t="s">
        <v>225</v>
      </c>
      <c r="D8" s="41">
        <v>5</v>
      </c>
      <c r="E8" s="576"/>
      <c r="F8" s="208">
        <f t="shared" si="0"/>
        <v>0</v>
      </c>
      <c r="G8" s="208">
        <f t="shared" si="1"/>
        <v>0</v>
      </c>
      <c r="H8" s="208">
        <f t="shared" si="2"/>
        <v>0</v>
      </c>
      <c r="I8" s="208">
        <f t="shared" si="3"/>
        <v>0</v>
      </c>
      <c r="J8" s="24"/>
    </row>
    <row r="9" spans="1:10" ht="27" customHeight="1">
      <c r="A9" s="729"/>
      <c r="B9" s="730"/>
      <c r="C9" s="41" t="s">
        <v>226</v>
      </c>
      <c r="D9" s="41">
        <v>5</v>
      </c>
      <c r="E9" s="576"/>
      <c r="F9" s="208">
        <f t="shared" si="0"/>
        <v>0</v>
      </c>
      <c r="G9" s="208">
        <f t="shared" si="1"/>
        <v>0</v>
      </c>
      <c r="H9" s="208">
        <f t="shared" si="2"/>
        <v>0</v>
      </c>
      <c r="I9" s="208">
        <f t="shared" si="3"/>
        <v>0</v>
      </c>
      <c r="J9" s="24"/>
    </row>
    <row r="10" spans="1:10" ht="33.75">
      <c r="A10" s="39" t="s">
        <v>13</v>
      </c>
      <c r="B10" s="85" t="s">
        <v>228</v>
      </c>
      <c r="C10" s="41" t="s">
        <v>226</v>
      </c>
      <c r="D10" s="41">
        <v>20</v>
      </c>
      <c r="E10" s="576"/>
      <c r="F10" s="208">
        <f t="shared" si="0"/>
        <v>0</v>
      </c>
      <c r="G10" s="208">
        <f t="shared" si="1"/>
        <v>0</v>
      </c>
      <c r="H10" s="208">
        <f t="shared" si="2"/>
        <v>0</v>
      </c>
      <c r="I10" s="208">
        <f t="shared" si="3"/>
        <v>0</v>
      </c>
      <c r="J10" s="24"/>
    </row>
    <row r="11" spans="1:10" ht="33.75">
      <c r="A11" s="39" t="s">
        <v>14</v>
      </c>
      <c r="B11" s="85" t="s">
        <v>229</v>
      </c>
      <c r="C11" s="41" t="s">
        <v>11</v>
      </c>
      <c r="D11" s="41">
        <v>35</v>
      </c>
      <c r="E11" s="576"/>
      <c r="F11" s="208">
        <f t="shared" si="0"/>
        <v>0</v>
      </c>
      <c r="G11" s="208">
        <f t="shared" si="1"/>
        <v>0</v>
      </c>
      <c r="H11" s="208">
        <f t="shared" si="2"/>
        <v>0</v>
      </c>
      <c r="I11" s="208">
        <f t="shared" si="3"/>
        <v>0</v>
      </c>
      <c r="J11" s="24"/>
    </row>
    <row r="12" spans="1:10" ht="39" customHeight="1">
      <c r="A12" s="39" t="s">
        <v>15</v>
      </c>
      <c r="B12" s="85" t="s">
        <v>230</v>
      </c>
      <c r="C12" s="41" t="s">
        <v>11</v>
      </c>
      <c r="D12" s="41">
        <v>35</v>
      </c>
      <c r="E12" s="576"/>
      <c r="F12" s="208">
        <f t="shared" si="0"/>
        <v>0</v>
      </c>
      <c r="G12" s="208">
        <f t="shared" si="1"/>
        <v>0</v>
      </c>
      <c r="H12" s="208">
        <f t="shared" si="2"/>
        <v>0</v>
      </c>
      <c r="I12" s="208">
        <f t="shared" si="3"/>
        <v>0</v>
      </c>
      <c r="J12" s="24"/>
    </row>
    <row r="13" spans="1:10" ht="45">
      <c r="A13" s="39" t="s">
        <v>16</v>
      </c>
      <c r="B13" s="85" t="s">
        <v>231</v>
      </c>
      <c r="C13" s="41" t="s">
        <v>11</v>
      </c>
      <c r="D13" s="41">
        <v>15</v>
      </c>
      <c r="E13" s="576"/>
      <c r="F13" s="208">
        <f t="shared" si="0"/>
        <v>0</v>
      </c>
      <c r="G13" s="208">
        <f t="shared" si="1"/>
        <v>0</v>
      </c>
      <c r="H13" s="208">
        <f t="shared" si="2"/>
        <v>0</v>
      </c>
      <c r="I13" s="208">
        <f t="shared" si="3"/>
        <v>0</v>
      </c>
      <c r="J13" s="24"/>
    </row>
    <row r="14" spans="1:9" ht="13.5" customHeight="1">
      <c r="A14" s="33"/>
      <c r="B14" s="33"/>
      <c r="C14" s="720" t="s">
        <v>34</v>
      </c>
      <c r="D14" s="720"/>
      <c r="E14" s="55" t="s">
        <v>35</v>
      </c>
      <c r="F14" s="55" t="s">
        <v>35</v>
      </c>
      <c r="G14" s="56">
        <f>SUM(G6:G13)</f>
        <v>0</v>
      </c>
      <c r="H14" s="468" t="s">
        <v>35</v>
      </c>
      <c r="I14" s="56">
        <f>SUM(I6:I13)</f>
        <v>0</v>
      </c>
    </row>
    <row r="15" spans="1:9" ht="11.25">
      <c r="A15" s="33"/>
      <c r="B15" s="33"/>
      <c r="C15" s="5"/>
      <c r="D15" s="5"/>
      <c r="E15" s="33"/>
      <c r="F15" s="33"/>
      <c r="G15" s="33"/>
      <c r="H15" s="416"/>
      <c r="I15" s="33"/>
    </row>
    <row r="16" spans="1:10" ht="11.25">
      <c r="A16" s="731" t="s">
        <v>232</v>
      </c>
      <c r="B16" s="731"/>
      <c r="C16" s="731"/>
      <c r="D16" s="731"/>
      <c r="E16" s="731"/>
      <c r="F16" s="731"/>
      <c r="G16" s="731"/>
      <c r="H16" s="731"/>
      <c r="I16" s="731"/>
      <c r="J16" s="731"/>
    </row>
    <row r="17" spans="1:10" ht="11.25">
      <c r="A17" s="731" t="s">
        <v>233</v>
      </c>
      <c r="B17" s="731"/>
      <c r="C17" s="731"/>
      <c r="D17" s="731"/>
      <c r="E17" s="731"/>
      <c r="F17" s="731"/>
      <c r="G17" s="731"/>
      <c r="H17" s="731"/>
      <c r="I17" s="731"/>
      <c r="J17" s="731"/>
    </row>
    <row r="18" spans="1:10" ht="11.25">
      <c r="A18" s="133"/>
      <c r="B18" s="133"/>
      <c r="C18" s="133"/>
      <c r="D18" s="133"/>
      <c r="E18" s="133"/>
      <c r="F18" s="133"/>
      <c r="G18" s="133"/>
      <c r="H18" s="471"/>
      <c r="I18" s="133"/>
      <c r="J18" s="133"/>
    </row>
    <row r="19" spans="1:10" ht="11.25">
      <c r="A19" s="133"/>
      <c r="B19" s="133"/>
      <c r="C19" s="133"/>
      <c r="D19" s="133"/>
      <c r="E19" s="133"/>
      <c r="F19" s="133"/>
      <c r="G19" s="133"/>
      <c r="H19" s="471"/>
      <c r="I19" s="133"/>
      <c r="J19" s="133"/>
    </row>
    <row r="20" spans="1:10" ht="11.25">
      <c r="A20" s="133"/>
      <c r="B20" s="133"/>
      <c r="C20" s="133"/>
      <c r="D20" s="133" t="s">
        <v>870</v>
      </c>
      <c r="E20" s="133"/>
      <c r="F20" s="133"/>
      <c r="G20" s="133"/>
      <c r="H20" s="471"/>
      <c r="I20" s="133"/>
      <c r="J20" s="133"/>
    </row>
    <row r="21" spans="1:10" ht="11.25">
      <c r="A21" s="133"/>
      <c r="B21" s="133"/>
      <c r="C21" s="133"/>
      <c r="D21" s="133" t="s">
        <v>871</v>
      </c>
      <c r="E21" s="133"/>
      <c r="F21" s="133"/>
      <c r="G21" s="133"/>
      <c r="H21" s="471"/>
      <c r="I21" s="133"/>
      <c r="J21" s="133"/>
    </row>
    <row r="22" spans="1:4" ht="11.25">
      <c r="A22" s="33"/>
      <c r="B22" s="33"/>
      <c r="C22" s="33"/>
      <c r="D22" s="33"/>
    </row>
    <row r="23" spans="1:9" ht="12.75">
      <c r="A23" s="8"/>
      <c r="B23" s="702"/>
      <c r="C23" s="702"/>
      <c r="D23" s="702"/>
      <c r="F23" s="358"/>
      <c r="G23" s="703"/>
      <c r="H23" s="703"/>
      <c r="I23" s="703"/>
    </row>
    <row r="24" spans="1:9" ht="12.75">
      <c r="A24" s="697"/>
      <c r="B24" s="697"/>
      <c r="C24" s="697"/>
      <c r="D24" s="697"/>
      <c r="F24" s="359"/>
      <c r="G24" s="698"/>
      <c r="H24" s="698"/>
      <c r="I24" s="698"/>
    </row>
  </sheetData>
  <sheetProtection selectLockedCells="1" selectUnlockedCells="1"/>
  <mergeCells count="16">
    <mergeCell ref="G23:I23"/>
    <mergeCell ref="A24:D24"/>
    <mergeCell ref="G24:I24"/>
    <mergeCell ref="A8:A9"/>
    <mergeCell ref="B8:B9"/>
    <mergeCell ref="C14:D14"/>
    <mergeCell ref="A16:J16"/>
    <mergeCell ref="A17:J17"/>
    <mergeCell ref="B23:D23"/>
    <mergeCell ref="A1:B1"/>
    <mergeCell ref="I1:J1"/>
    <mergeCell ref="A3:I3"/>
    <mergeCell ref="A4:I4"/>
    <mergeCell ref="A6:A7"/>
    <mergeCell ref="B6:B7"/>
    <mergeCell ref="A2:I2"/>
  </mergeCells>
  <printOptions/>
  <pageMargins left="0.7086614173228347" right="0.7086614173228347" top="0.7480314960629921" bottom="0.7480314960629921" header="0.31496062992125984" footer="0.31496062992125984"/>
  <pageSetup horizontalDpi="300" verticalDpi="300" orientation="landscape" paperSize="9" r:id="rId1"/>
  <headerFooter>
    <oddHeader>&amp;LMCM/WSM/ZP14/2023&amp;CFormularz  asortymentowo - cenowy &amp;Rzałącznik nr 2  do SWZ</oddHeader>
  </headerFooter>
</worksheet>
</file>

<file path=xl/worksheets/sheet29.xml><?xml version="1.0" encoding="utf-8"?>
<worksheet xmlns="http://schemas.openxmlformats.org/spreadsheetml/2006/main" xmlns:r="http://schemas.openxmlformats.org/officeDocument/2006/relationships">
  <dimension ref="A1:J14"/>
  <sheetViews>
    <sheetView zoomScalePageLayoutView="0" workbookViewId="0" topLeftCell="A1">
      <selection activeCell="E10" sqref="E10:E11"/>
    </sheetView>
  </sheetViews>
  <sheetFormatPr defaultColWidth="9.00390625" defaultRowHeight="12.75"/>
  <cols>
    <col min="1" max="1" width="4.50390625" style="1" customWidth="1"/>
    <col min="2" max="2" width="48.375" style="150" customWidth="1"/>
    <col min="3" max="3" width="5.625" style="1" customWidth="1"/>
    <col min="4" max="4" width="7.00390625" style="1" customWidth="1"/>
    <col min="5" max="6" width="12.625" style="1" customWidth="1"/>
    <col min="7" max="7" width="14.125" style="1" customWidth="1"/>
    <col min="8" max="8" width="8.375" style="417" customWidth="1"/>
    <col min="9" max="9" width="16.625" style="3" customWidth="1"/>
    <col min="10" max="10" width="16.375" style="1" customWidth="1"/>
    <col min="11" max="16384" width="8.875" style="1" customWidth="1"/>
  </cols>
  <sheetData>
    <row r="1" spans="1:10" ht="12.75" customHeight="1">
      <c r="A1" s="699"/>
      <c r="B1" s="699"/>
      <c r="C1" s="4"/>
      <c r="D1" s="4"/>
      <c r="E1" s="4"/>
      <c r="F1" s="4"/>
      <c r="G1" s="700"/>
      <c r="H1" s="700"/>
      <c r="I1" s="700"/>
      <c r="J1" s="700"/>
    </row>
    <row r="2" spans="1:10" ht="12.75" customHeight="1">
      <c r="A2" s="701"/>
      <c r="B2" s="701"/>
      <c r="C2" s="701"/>
      <c r="D2" s="701"/>
      <c r="E2" s="701"/>
      <c r="F2" s="701"/>
      <c r="G2" s="701"/>
      <c r="H2" s="701"/>
      <c r="I2" s="701"/>
      <c r="J2" s="701"/>
    </row>
    <row r="3" spans="1:10" ht="11.25">
      <c r="A3" s="701" t="s">
        <v>843</v>
      </c>
      <c r="B3" s="701"/>
      <c r="C3" s="701"/>
      <c r="D3" s="701"/>
      <c r="E3" s="701"/>
      <c r="F3" s="701"/>
      <c r="G3" s="701"/>
      <c r="H3" s="701"/>
      <c r="I3" s="701"/>
      <c r="J3" s="701"/>
    </row>
    <row r="4" spans="1:10" ht="11.25">
      <c r="A4" s="702" t="s">
        <v>234</v>
      </c>
      <c r="B4" s="702"/>
      <c r="C4" s="702"/>
      <c r="D4" s="702"/>
      <c r="E4" s="702"/>
      <c r="F4" s="702"/>
      <c r="G4" s="702"/>
      <c r="H4" s="702"/>
      <c r="I4" s="702"/>
      <c r="J4" s="702"/>
    </row>
    <row r="5" spans="1:10" ht="33.75">
      <c r="A5" s="9" t="s">
        <v>0</v>
      </c>
      <c r="B5" s="35" t="s">
        <v>1</v>
      </c>
      <c r="C5" s="10" t="s">
        <v>2</v>
      </c>
      <c r="D5" s="10" t="s">
        <v>3</v>
      </c>
      <c r="E5" s="12" t="s">
        <v>4</v>
      </c>
      <c r="F5" s="12" t="s">
        <v>5</v>
      </c>
      <c r="G5" s="14" t="s">
        <v>6</v>
      </c>
      <c r="H5" s="444" t="s">
        <v>56</v>
      </c>
      <c r="I5" s="152" t="s">
        <v>8</v>
      </c>
      <c r="J5" s="15" t="s">
        <v>9</v>
      </c>
    </row>
    <row r="6" spans="1:10" ht="18.75" customHeight="1">
      <c r="A6" s="39" t="s">
        <v>10</v>
      </c>
      <c r="B6" s="40" t="s">
        <v>235</v>
      </c>
      <c r="C6" s="153" t="s">
        <v>29</v>
      </c>
      <c r="D6" s="41">
        <v>7</v>
      </c>
      <c r="E6" s="576"/>
      <c r="F6" s="208">
        <f>H6+E6</f>
        <v>0</v>
      </c>
      <c r="G6" s="208">
        <f>E6*D6</f>
        <v>0</v>
      </c>
      <c r="H6" s="208">
        <f>E6*0.08</f>
        <v>0</v>
      </c>
      <c r="I6" s="208">
        <f>F6*D6</f>
        <v>0</v>
      </c>
      <c r="J6" s="59"/>
    </row>
    <row r="7" spans="1:10" ht="12.75" customHeight="1">
      <c r="A7" s="62"/>
      <c r="B7" s="154"/>
      <c r="C7" s="719" t="s">
        <v>34</v>
      </c>
      <c r="D7" s="719"/>
      <c r="E7" s="65" t="s">
        <v>35</v>
      </c>
      <c r="F7" s="55" t="s">
        <v>35</v>
      </c>
      <c r="G7" s="56">
        <f>SUM(G6)</f>
        <v>0</v>
      </c>
      <c r="H7" s="468" t="s">
        <v>35</v>
      </c>
      <c r="I7" s="119">
        <f>SUM(I6)</f>
        <v>0</v>
      </c>
      <c r="J7" s="56"/>
    </row>
    <row r="8" spans="1:10" ht="11.25">
      <c r="A8" s="62"/>
      <c r="B8" s="154"/>
      <c r="C8" s="155"/>
      <c r="D8" s="155"/>
      <c r="E8" s="156"/>
      <c r="F8" s="156"/>
      <c r="G8" s="156"/>
      <c r="H8" s="415"/>
      <c r="I8" s="47"/>
      <c r="J8" s="156"/>
    </row>
    <row r="9" spans="1:10" ht="11.25">
      <c r="A9" s="62"/>
      <c r="B9" s="154"/>
      <c r="C9" s="155"/>
      <c r="D9" s="155"/>
      <c r="E9" s="156"/>
      <c r="F9" s="156"/>
      <c r="G9" s="156"/>
      <c r="H9" s="415"/>
      <c r="I9" s="47"/>
      <c r="J9" s="156"/>
    </row>
    <row r="10" spans="1:10" ht="11.25">
      <c r="A10" s="62"/>
      <c r="B10" s="154"/>
      <c r="C10" s="155"/>
      <c r="D10" s="155"/>
      <c r="E10" s="156" t="s">
        <v>870</v>
      </c>
      <c r="F10" s="156"/>
      <c r="G10" s="156"/>
      <c r="H10" s="415"/>
      <c r="I10" s="47"/>
      <c r="J10" s="156"/>
    </row>
    <row r="11" spans="1:10" ht="11.25">
      <c r="A11" s="62"/>
      <c r="B11" s="154"/>
      <c r="C11" s="155"/>
      <c r="D11" s="155"/>
      <c r="E11" s="156" t="s">
        <v>871</v>
      </c>
      <c r="F11" s="156"/>
      <c r="G11" s="156"/>
      <c r="H11" s="415"/>
      <c r="I11" s="47"/>
      <c r="J11" s="156"/>
    </row>
    <row r="12" spans="1:10" ht="11.25">
      <c r="A12" s="62"/>
      <c r="B12" s="154"/>
      <c r="C12" s="155"/>
      <c r="D12" s="155"/>
      <c r="E12" s="156"/>
      <c r="F12" s="156"/>
      <c r="G12" s="156"/>
      <c r="H12" s="415"/>
      <c r="I12" s="47"/>
      <c r="J12" s="156"/>
    </row>
    <row r="13" spans="1:9" ht="12.75">
      <c r="A13" s="8"/>
      <c r="B13" s="702"/>
      <c r="C13" s="702"/>
      <c r="D13" s="702"/>
      <c r="F13" s="358"/>
      <c r="G13" s="703"/>
      <c r="H13" s="703"/>
      <c r="I13" s="703"/>
    </row>
    <row r="14" spans="1:9" ht="12.75">
      <c r="A14" s="697"/>
      <c r="B14" s="697"/>
      <c r="C14" s="697"/>
      <c r="D14" s="697"/>
      <c r="F14" s="359"/>
      <c r="G14" s="698"/>
      <c r="H14" s="698"/>
      <c r="I14" s="698"/>
    </row>
  </sheetData>
  <sheetProtection selectLockedCells="1" selectUnlockedCells="1"/>
  <mergeCells count="10">
    <mergeCell ref="B13:D13"/>
    <mergeCell ref="G13:I13"/>
    <mergeCell ref="A14:D14"/>
    <mergeCell ref="G14:I14"/>
    <mergeCell ref="A1:B1"/>
    <mergeCell ref="G1:J1"/>
    <mergeCell ref="A3:J3"/>
    <mergeCell ref="A4:J4"/>
    <mergeCell ref="C7:D7"/>
    <mergeCell ref="A2:J2"/>
  </mergeCells>
  <printOptions/>
  <pageMargins left="0.7086614173228347" right="0.7086614173228347" top="0.7480314960629921" bottom="0.7480314960629921" header="0.31496062992125984" footer="0.31496062992125984"/>
  <pageSetup fitToHeight="0" horizontalDpi="300" verticalDpi="300" orientation="landscape" paperSize="9" r:id="rId1"/>
  <headerFooter>
    <oddHeader>&amp;LMCM/WSM/ZP14/2023&amp;CFormularz  asortymentowo - cenowy &amp;Rzałącznik nr 2  do SWZ</oddHeader>
  </headerFooter>
</worksheet>
</file>

<file path=xl/worksheets/sheet3.xml><?xml version="1.0" encoding="utf-8"?>
<worksheet xmlns="http://schemas.openxmlformats.org/spreadsheetml/2006/main" xmlns:r="http://schemas.openxmlformats.org/officeDocument/2006/relationships">
  <dimension ref="A1:K19"/>
  <sheetViews>
    <sheetView zoomScalePageLayoutView="0" workbookViewId="0" topLeftCell="A1">
      <selection activeCell="B10" sqref="B10:B11"/>
    </sheetView>
  </sheetViews>
  <sheetFormatPr defaultColWidth="9.00390625" defaultRowHeight="12.75"/>
  <cols>
    <col min="2" max="2" width="17.625" style="0" customWidth="1"/>
    <col min="7" max="7" width="9.625" style="0" bestFit="1" customWidth="1"/>
    <col min="8" max="8" width="9.125" style="447" customWidth="1"/>
    <col min="9" max="9" width="9.625" style="0" bestFit="1" customWidth="1"/>
  </cols>
  <sheetData>
    <row r="1" spans="1:11" ht="12.75">
      <c r="A1" s="699"/>
      <c r="B1" s="699"/>
      <c r="C1" s="4"/>
      <c r="D1" s="4"/>
      <c r="E1" s="4"/>
      <c r="F1" s="4"/>
      <c r="G1" s="4"/>
      <c r="H1" s="419"/>
      <c r="I1" s="700"/>
      <c r="J1" s="700"/>
      <c r="K1" s="700"/>
    </row>
    <row r="2" spans="1:9" ht="12.75">
      <c r="A2" s="701" t="s">
        <v>869</v>
      </c>
      <c r="B2" s="701"/>
      <c r="C2" s="701"/>
      <c r="D2" s="701"/>
      <c r="E2" s="701"/>
      <c r="F2" s="701"/>
      <c r="G2" s="701"/>
      <c r="H2" s="701"/>
      <c r="I2" s="701"/>
    </row>
    <row r="3" spans="1:10" ht="13.5" thickBot="1">
      <c r="A3" s="702"/>
      <c r="B3" s="702"/>
      <c r="C3" s="702"/>
      <c r="D3" s="702"/>
      <c r="E3" s="702"/>
      <c r="F3" s="702"/>
      <c r="G3" s="702"/>
      <c r="H3" s="702"/>
      <c r="I3" s="702"/>
      <c r="J3" s="33"/>
    </row>
    <row r="4" spans="1:10" ht="69" thickBot="1">
      <c r="A4" s="9" t="s">
        <v>0</v>
      </c>
      <c r="B4" s="66" t="s">
        <v>1</v>
      </c>
      <c r="C4" s="10" t="s">
        <v>2</v>
      </c>
      <c r="D4" s="10" t="s">
        <v>3</v>
      </c>
      <c r="E4" s="13" t="s">
        <v>4</v>
      </c>
      <c r="F4" s="13" t="s">
        <v>5</v>
      </c>
      <c r="G4" s="13" t="s">
        <v>6</v>
      </c>
      <c r="H4" s="444" t="s">
        <v>56</v>
      </c>
      <c r="I4" s="67" t="s">
        <v>8</v>
      </c>
      <c r="J4" s="15" t="s">
        <v>9</v>
      </c>
    </row>
    <row r="5" spans="1:10" ht="45.75" thickBot="1">
      <c r="A5" s="58" t="s">
        <v>10</v>
      </c>
      <c r="B5" s="85" t="s">
        <v>493</v>
      </c>
      <c r="C5" s="41" t="s">
        <v>50</v>
      </c>
      <c r="D5" s="41">
        <v>200</v>
      </c>
      <c r="E5" s="576"/>
      <c r="F5" s="208">
        <f>H5+E5</f>
        <v>0</v>
      </c>
      <c r="G5" s="208">
        <f>E5*D5</f>
        <v>0</v>
      </c>
      <c r="H5" s="208">
        <f>E5*0.08</f>
        <v>0</v>
      </c>
      <c r="I5" s="208">
        <f>F5*D5</f>
        <v>0</v>
      </c>
      <c r="J5" s="24"/>
    </row>
    <row r="6" spans="1:11" ht="13.5" thickBot="1">
      <c r="A6" s="58"/>
      <c r="B6" s="105"/>
      <c r="C6" s="93"/>
      <c r="D6" s="93"/>
      <c r="E6" s="108"/>
      <c r="F6" s="109"/>
      <c r="G6" s="78">
        <f>SUM(G5)</f>
        <v>0</v>
      </c>
      <c r="H6" s="446"/>
      <c r="I6" s="79">
        <f>SUM(I5)</f>
        <v>0</v>
      </c>
      <c r="J6" s="69"/>
      <c r="K6" s="95"/>
    </row>
    <row r="7" spans="1:10" ht="12.75">
      <c r="A7" s="110"/>
      <c r="B7" s="33"/>
      <c r="C7" s="33"/>
      <c r="D7" s="33"/>
      <c r="E7" s="62"/>
      <c r="F7" s="62"/>
      <c r="G7" s="47"/>
      <c r="H7" s="415"/>
      <c r="I7" s="62"/>
      <c r="J7" s="33"/>
    </row>
    <row r="8" spans="1:10" ht="12.75">
      <c r="A8" s="707"/>
      <c r="B8" s="707"/>
      <c r="C8" s="707"/>
      <c r="D8" s="707"/>
      <c r="E8" s="707"/>
      <c r="F8" s="707"/>
      <c r="G8" s="707"/>
      <c r="H8" s="707"/>
      <c r="I8" s="707"/>
      <c r="J8" s="707"/>
    </row>
    <row r="9" spans="1:10" ht="12.75">
      <c r="A9" s="62"/>
      <c r="B9" s="33"/>
      <c r="C9" s="33"/>
      <c r="D9" s="33"/>
      <c r="E9" s="62"/>
      <c r="F9" s="62"/>
      <c r="G9" s="47"/>
      <c r="H9" s="415"/>
      <c r="I9" s="62"/>
      <c r="J9" s="33"/>
    </row>
    <row r="10" spans="1:10" ht="12.75">
      <c r="A10" s="62"/>
      <c r="B10" s="33" t="s">
        <v>870</v>
      </c>
      <c r="C10" s="33"/>
      <c r="D10" s="33"/>
      <c r="E10" s="62"/>
      <c r="F10" s="62"/>
      <c r="G10" s="47"/>
      <c r="H10" s="415"/>
      <c r="I10" s="62"/>
      <c r="J10" s="33"/>
    </row>
    <row r="11" spans="1:10" ht="12.75">
      <c r="A11" s="62"/>
      <c r="B11" s="33" t="s">
        <v>871</v>
      </c>
      <c r="C11" s="33"/>
      <c r="D11" s="33"/>
      <c r="E11" s="62"/>
      <c r="F11" s="62"/>
      <c r="G11" s="62"/>
      <c r="H11" s="415"/>
      <c r="I11" s="62"/>
      <c r="J11" s="33"/>
    </row>
    <row r="12" spans="1:10" ht="12.75">
      <c r="A12" s="62"/>
      <c r="B12" s="33"/>
      <c r="C12" s="33"/>
      <c r="D12" s="33"/>
      <c r="E12" s="62"/>
      <c r="F12" s="62"/>
      <c r="G12" s="62"/>
      <c r="H12" s="415"/>
      <c r="I12" s="62"/>
      <c r="J12" s="33"/>
    </row>
    <row r="13" spans="1:10" ht="12.75">
      <c r="A13" s="62"/>
      <c r="B13" s="33"/>
      <c r="C13" s="33"/>
      <c r="D13" s="33"/>
      <c r="E13" s="33"/>
      <c r="F13" s="33"/>
      <c r="G13" s="62"/>
      <c r="H13" s="415"/>
      <c r="I13" s="33"/>
      <c r="J13" s="33"/>
    </row>
    <row r="14" spans="1:10" ht="12.75">
      <c r="A14" s="702"/>
      <c r="B14" s="702"/>
      <c r="C14" s="33"/>
      <c r="D14" s="33"/>
      <c r="F14" s="702"/>
      <c r="G14" s="702"/>
      <c r="H14" s="702"/>
      <c r="I14" s="33"/>
      <c r="J14" s="33"/>
    </row>
    <row r="15" spans="1:10" ht="12.75">
      <c r="A15" s="697"/>
      <c r="B15" s="697"/>
      <c r="C15" s="33"/>
      <c r="D15" s="33"/>
      <c r="F15" s="697"/>
      <c r="G15" s="697"/>
      <c r="H15" s="697"/>
      <c r="I15" s="33"/>
      <c r="J15" s="33"/>
    </row>
    <row r="16" spans="1:10" ht="12.75">
      <c r="A16" s="62"/>
      <c r="B16" s="33"/>
      <c r="C16" s="33"/>
      <c r="D16" s="33"/>
      <c r="E16" s="33"/>
      <c r="F16" s="33"/>
      <c r="G16" s="62"/>
      <c r="H16" s="415"/>
      <c r="I16" s="33"/>
      <c r="J16" s="33"/>
    </row>
    <row r="17" spans="1:10" ht="12.75">
      <c r="A17" s="62"/>
      <c r="B17" s="33"/>
      <c r="C17" s="33"/>
      <c r="D17" s="33"/>
      <c r="E17" s="33"/>
      <c r="F17" s="33"/>
      <c r="G17" s="62"/>
      <c r="H17" s="415"/>
      <c r="I17" s="33"/>
      <c r="J17" s="33"/>
    </row>
    <row r="18" spans="1:10" ht="12.75">
      <c r="A18" s="62"/>
      <c r="B18" s="33"/>
      <c r="C18" s="33"/>
      <c r="D18" s="33"/>
      <c r="E18" s="33"/>
      <c r="F18" s="33"/>
      <c r="G18" s="62"/>
      <c r="H18" s="415"/>
      <c r="I18" s="33"/>
      <c r="J18" s="33"/>
    </row>
    <row r="19" spans="1:10" ht="12.75">
      <c r="A19" s="62"/>
      <c r="B19" s="33"/>
      <c r="C19" s="33"/>
      <c r="D19" s="33"/>
      <c r="E19" s="33"/>
      <c r="F19" s="33"/>
      <c r="G19" s="62"/>
      <c r="H19" s="415"/>
      <c r="I19" s="33"/>
      <c r="J19" s="33"/>
    </row>
  </sheetData>
  <sheetProtection/>
  <mergeCells count="9">
    <mergeCell ref="A15:B15"/>
    <mergeCell ref="F15:H15"/>
    <mergeCell ref="A1:B1"/>
    <mergeCell ref="A2:I2"/>
    <mergeCell ref="A3:I3"/>
    <mergeCell ref="A8:J8"/>
    <mergeCell ref="A14:B14"/>
    <mergeCell ref="F14:H14"/>
    <mergeCell ref="I1:K1"/>
  </mergeCells>
  <printOptions/>
  <pageMargins left="0.7086614173228347" right="0.7086614173228347" top="0.7480314960629921" bottom="0.7480314960629921" header="0.31496062992125984" footer="0.31496062992125984"/>
  <pageSetup orientation="landscape" paperSize="9" r:id="rId1"/>
  <headerFooter>
    <oddHeader>&amp;LMCM/WSM/ZP14/2023&amp;CFormularz  asortymentowo - cenowy &amp;Rzałącznik nr 2  do SWZ</oddHeader>
  </headerFooter>
</worksheet>
</file>

<file path=xl/worksheets/sheet30.xml><?xml version="1.0" encoding="utf-8"?>
<worksheet xmlns="http://schemas.openxmlformats.org/spreadsheetml/2006/main" xmlns:r="http://schemas.openxmlformats.org/officeDocument/2006/relationships">
  <dimension ref="A1:K20"/>
  <sheetViews>
    <sheetView zoomScalePageLayoutView="0" workbookViewId="0" topLeftCell="A1">
      <selection activeCell="F16" sqref="F16:F17"/>
    </sheetView>
  </sheetViews>
  <sheetFormatPr defaultColWidth="9.00390625" defaultRowHeight="12.75"/>
  <cols>
    <col min="1" max="1" width="4.625" style="1" customWidth="1"/>
    <col min="2" max="2" width="30.625" style="1" customWidth="1"/>
    <col min="3" max="3" width="13.375" style="1" customWidth="1"/>
    <col min="4" max="4" width="6.125" style="1" customWidth="1"/>
    <col min="5" max="5" width="6.875" style="1" customWidth="1"/>
    <col min="6" max="7" width="12.625" style="1" customWidth="1"/>
    <col min="8" max="8" width="14.00390625" style="1" customWidth="1"/>
    <col min="9" max="9" width="9.875" style="417" customWidth="1"/>
    <col min="10" max="10" width="9.875" style="3" customWidth="1"/>
    <col min="11" max="11" width="14.625" style="1" customWidth="1"/>
    <col min="12" max="16384" width="8.875" style="1" customWidth="1"/>
  </cols>
  <sheetData>
    <row r="1" spans="1:11" ht="11.25">
      <c r="A1" s="699"/>
      <c r="B1" s="699"/>
      <c r="C1" s="4"/>
      <c r="D1" s="4"/>
      <c r="E1" s="4"/>
      <c r="F1" s="4"/>
      <c r="G1" s="4"/>
      <c r="H1" s="4"/>
      <c r="I1" s="700"/>
      <c r="J1" s="700"/>
      <c r="K1" s="700"/>
    </row>
    <row r="2" spans="1:11" ht="11.25">
      <c r="A2" s="701"/>
      <c r="B2" s="701"/>
      <c r="C2" s="701"/>
      <c r="D2" s="701"/>
      <c r="E2" s="701"/>
      <c r="F2" s="701"/>
      <c r="G2" s="701"/>
      <c r="H2" s="701"/>
      <c r="I2" s="701"/>
      <c r="J2" s="701"/>
      <c r="K2" s="701"/>
    </row>
    <row r="3" spans="1:11" ht="11.25">
      <c r="A3" s="701" t="s">
        <v>842</v>
      </c>
      <c r="B3" s="701"/>
      <c r="C3" s="701"/>
      <c r="D3" s="701"/>
      <c r="E3" s="701"/>
      <c r="F3" s="701"/>
      <c r="G3" s="701"/>
      <c r="H3" s="701"/>
      <c r="I3" s="701"/>
      <c r="J3" s="701"/>
      <c r="K3" s="701"/>
    </row>
    <row r="4" spans="1:11" ht="11.25">
      <c r="A4" s="702" t="s">
        <v>236</v>
      </c>
      <c r="B4" s="702"/>
      <c r="C4" s="702"/>
      <c r="D4" s="702"/>
      <c r="E4" s="702"/>
      <c r="F4" s="702"/>
      <c r="G4" s="702"/>
      <c r="H4" s="702"/>
      <c r="I4" s="702"/>
      <c r="J4" s="702"/>
      <c r="K4" s="702"/>
    </row>
    <row r="5" spans="1:11" ht="45">
      <c r="A5" s="9" t="s">
        <v>0</v>
      </c>
      <c r="B5" s="35" t="s">
        <v>1</v>
      </c>
      <c r="C5" s="35" t="s">
        <v>237</v>
      </c>
      <c r="D5" s="10" t="s">
        <v>2</v>
      </c>
      <c r="E5" s="10" t="s">
        <v>3</v>
      </c>
      <c r="F5" s="12" t="s">
        <v>4</v>
      </c>
      <c r="G5" s="12" t="s">
        <v>5</v>
      </c>
      <c r="H5" s="12" t="s">
        <v>6</v>
      </c>
      <c r="I5" s="444" t="s">
        <v>7</v>
      </c>
      <c r="J5" s="138" t="s">
        <v>8</v>
      </c>
      <c r="K5" s="15" t="s">
        <v>9</v>
      </c>
    </row>
    <row r="6" spans="1:11" ht="22.5">
      <c r="A6" s="37" t="s">
        <v>10</v>
      </c>
      <c r="B6" s="74" t="s">
        <v>238</v>
      </c>
      <c r="C6" s="74" t="s">
        <v>239</v>
      </c>
      <c r="D6" s="17" t="s">
        <v>11</v>
      </c>
      <c r="E6" s="17">
        <v>30</v>
      </c>
      <c r="F6" s="576"/>
      <c r="G6" s="208">
        <f aca="true" t="shared" si="0" ref="G6:G12">I6+F6</f>
        <v>0</v>
      </c>
      <c r="H6" s="208">
        <f aca="true" t="shared" si="1" ref="H6:H12">F6*E6</f>
        <v>0</v>
      </c>
      <c r="I6" s="208">
        <f aca="true" t="shared" si="2" ref="I6:I12">F6*0.08</f>
        <v>0</v>
      </c>
      <c r="J6" s="208">
        <f aca="true" t="shared" si="3" ref="J6:J12">G6*E6</f>
        <v>0</v>
      </c>
      <c r="K6" s="19"/>
    </row>
    <row r="7" spans="1:11" ht="22.5">
      <c r="A7" s="37" t="s">
        <v>12</v>
      </c>
      <c r="B7" s="85" t="s">
        <v>240</v>
      </c>
      <c r="C7" s="85" t="s">
        <v>241</v>
      </c>
      <c r="D7" s="41" t="s">
        <v>11</v>
      </c>
      <c r="E7" s="41">
        <v>90</v>
      </c>
      <c r="F7" s="576"/>
      <c r="G7" s="208">
        <f t="shared" si="0"/>
        <v>0</v>
      </c>
      <c r="H7" s="208">
        <f t="shared" si="1"/>
        <v>0</v>
      </c>
      <c r="I7" s="208">
        <f t="shared" si="2"/>
        <v>0</v>
      </c>
      <c r="J7" s="208">
        <f t="shared" si="3"/>
        <v>0</v>
      </c>
      <c r="K7" s="59"/>
    </row>
    <row r="8" spans="1:11" ht="22.5">
      <c r="A8" s="37" t="s">
        <v>13</v>
      </c>
      <c r="B8" s="85" t="s">
        <v>242</v>
      </c>
      <c r="C8" s="85" t="s">
        <v>243</v>
      </c>
      <c r="D8" s="41" t="s">
        <v>11</v>
      </c>
      <c r="E8" s="41">
        <v>90</v>
      </c>
      <c r="F8" s="576"/>
      <c r="G8" s="208">
        <f t="shared" si="0"/>
        <v>0</v>
      </c>
      <c r="H8" s="208">
        <f t="shared" si="1"/>
        <v>0</v>
      </c>
      <c r="I8" s="208">
        <f t="shared" si="2"/>
        <v>0</v>
      </c>
      <c r="J8" s="208">
        <f t="shared" si="3"/>
        <v>0</v>
      </c>
      <c r="K8" s="59"/>
    </row>
    <row r="9" spans="1:11" ht="22.5">
      <c r="A9" s="37" t="s">
        <v>14</v>
      </c>
      <c r="B9" s="85" t="s">
        <v>244</v>
      </c>
      <c r="C9" s="85" t="s">
        <v>245</v>
      </c>
      <c r="D9" s="41" t="s">
        <v>11</v>
      </c>
      <c r="E9" s="41">
        <v>50</v>
      </c>
      <c r="F9" s="576"/>
      <c r="G9" s="208">
        <f t="shared" si="0"/>
        <v>0</v>
      </c>
      <c r="H9" s="208">
        <f t="shared" si="1"/>
        <v>0</v>
      </c>
      <c r="I9" s="208">
        <f t="shared" si="2"/>
        <v>0</v>
      </c>
      <c r="J9" s="208">
        <f t="shared" si="3"/>
        <v>0</v>
      </c>
      <c r="K9" s="59"/>
    </row>
    <row r="10" spans="1:11" ht="22.5">
      <c r="A10" s="37" t="s">
        <v>15</v>
      </c>
      <c r="B10" s="70" t="s">
        <v>246</v>
      </c>
      <c r="C10" s="70" t="s">
        <v>247</v>
      </c>
      <c r="D10" s="41" t="s">
        <v>11</v>
      </c>
      <c r="E10" s="41">
        <v>7</v>
      </c>
      <c r="F10" s="576"/>
      <c r="G10" s="208">
        <f t="shared" si="0"/>
        <v>0</v>
      </c>
      <c r="H10" s="208">
        <f t="shared" si="1"/>
        <v>0</v>
      </c>
      <c r="I10" s="208">
        <f t="shared" si="2"/>
        <v>0</v>
      </c>
      <c r="J10" s="208">
        <f t="shared" si="3"/>
        <v>0</v>
      </c>
      <c r="K10" s="59"/>
    </row>
    <row r="11" spans="1:11" ht="22.5">
      <c r="A11" s="37" t="s">
        <v>16</v>
      </c>
      <c r="B11" s="70" t="s">
        <v>246</v>
      </c>
      <c r="C11" s="70" t="s">
        <v>248</v>
      </c>
      <c r="D11" s="41" t="s">
        <v>11</v>
      </c>
      <c r="E11" s="41">
        <v>7</v>
      </c>
      <c r="F11" s="576"/>
      <c r="G11" s="208">
        <f t="shared" si="0"/>
        <v>0</v>
      </c>
      <c r="H11" s="208">
        <f t="shared" si="1"/>
        <v>0</v>
      </c>
      <c r="I11" s="208">
        <f t="shared" si="2"/>
        <v>0</v>
      </c>
      <c r="J11" s="208">
        <f t="shared" si="3"/>
        <v>0</v>
      </c>
      <c r="K11" s="59"/>
    </row>
    <row r="12" spans="1:11" ht="22.5">
      <c r="A12" s="37" t="s">
        <v>18</v>
      </c>
      <c r="B12" s="70" t="s">
        <v>246</v>
      </c>
      <c r="C12" s="70" t="s">
        <v>249</v>
      </c>
      <c r="D12" s="41" t="s">
        <v>11</v>
      </c>
      <c r="E12" s="41">
        <v>7</v>
      </c>
      <c r="F12" s="576"/>
      <c r="G12" s="208">
        <f t="shared" si="0"/>
        <v>0</v>
      </c>
      <c r="H12" s="208">
        <f t="shared" si="1"/>
        <v>0</v>
      </c>
      <c r="I12" s="208">
        <f t="shared" si="2"/>
        <v>0</v>
      </c>
      <c r="J12" s="208">
        <f t="shared" si="3"/>
        <v>0</v>
      </c>
      <c r="K12" s="59"/>
    </row>
    <row r="13" spans="1:11" ht="13.5" customHeight="1">
      <c r="A13" s="33"/>
      <c r="B13" s="33"/>
      <c r="C13" s="33"/>
      <c r="D13" s="720" t="s">
        <v>34</v>
      </c>
      <c r="E13" s="720"/>
      <c r="F13" s="55" t="s">
        <v>35</v>
      </c>
      <c r="G13" s="55" t="s">
        <v>35</v>
      </c>
      <c r="H13" s="56">
        <f>SUM(H6:H12)</f>
        <v>0</v>
      </c>
      <c r="I13" s="468" t="s">
        <v>35</v>
      </c>
      <c r="J13" s="119">
        <f>SUM(J6:J12)</f>
        <v>0</v>
      </c>
      <c r="K13" s="56"/>
    </row>
    <row r="14" spans="1:11" ht="11.25">
      <c r="A14" s="33"/>
      <c r="B14" s="33"/>
      <c r="C14" s="33"/>
      <c r="D14" s="5"/>
      <c r="E14" s="5"/>
      <c r="F14" s="33"/>
      <c r="G14" s="33"/>
      <c r="H14" s="33"/>
      <c r="I14" s="416"/>
      <c r="J14" s="46"/>
      <c r="K14" s="33"/>
    </row>
    <row r="15" spans="1:11" ht="11.25">
      <c r="A15" s="33"/>
      <c r="B15" s="33"/>
      <c r="C15" s="33"/>
      <c r="D15" s="5"/>
      <c r="E15" s="5"/>
      <c r="F15" s="33"/>
      <c r="G15" s="33"/>
      <c r="H15" s="33"/>
      <c r="I15" s="416"/>
      <c r="J15" s="46"/>
      <c r="K15" s="33"/>
    </row>
    <row r="16" spans="1:11" ht="11.25">
      <c r="A16" s="33"/>
      <c r="B16" s="33"/>
      <c r="C16" s="33"/>
      <c r="D16" s="5"/>
      <c r="E16" s="5"/>
      <c r="F16" s="33" t="s">
        <v>870</v>
      </c>
      <c r="G16" s="33"/>
      <c r="H16" s="33"/>
      <c r="I16" s="416"/>
      <c r="J16" s="46"/>
      <c r="K16" s="33"/>
    </row>
    <row r="17" spans="1:6" ht="11.25">
      <c r="A17" s="33"/>
      <c r="B17" s="33"/>
      <c r="C17" s="33"/>
      <c r="D17" s="33"/>
      <c r="E17" s="33"/>
      <c r="F17" s="1" t="s">
        <v>871</v>
      </c>
    </row>
    <row r="18" spans="1:5" ht="11.25">
      <c r="A18" s="33"/>
      <c r="B18" s="33"/>
      <c r="C18" s="33"/>
      <c r="D18" s="33"/>
      <c r="E18" s="33"/>
    </row>
    <row r="19" spans="1:10" ht="12.75">
      <c r="A19" s="8"/>
      <c r="B19" s="702"/>
      <c r="C19" s="702"/>
      <c r="D19" s="702"/>
      <c r="F19" s="358"/>
      <c r="G19" s="703"/>
      <c r="H19" s="703"/>
      <c r="I19" s="703"/>
      <c r="J19" s="1"/>
    </row>
    <row r="20" spans="1:10" ht="12.75">
      <c r="A20" s="697"/>
      <c r="B20" s="697"/>
      <c r="C20" s="697"/>
      <c r="D20" s="697"/>
      <c r="F20" s="359"/>
      <c r="G20" s="698"/>
      <c r="H20" s="698"/>
      <c r="I20" s="698"/>
      <c r="J20" s="1"/>
    </row>
  </sheetData>
  <sheetProtection selectLockedCells="1" selectUnlockedCells="1"/>
  <mergeCells count="10">
    <mergeCell ref="B19:D19"/>
    <mergeCell ref="A20:D20"/>
    <mergeCell ref="G20:I20"/>
    <mergeCell ref="A1:B1"/>
    <mergeCell ref="I1:K1"/>
    <mergeCell ref="A3:K3"/>
    <mergeCell ref="A4:K4"/>
    <mergeCell ref="D13:E13"/>
    <mergeCell ref="G19:I19"/>
    <mergeCell ref="A2:K2"/>
  </mergeCells>
  <printOptions/>
  <pageMargins left="0.7086614173228347" right="0.7086614173228347" top="0.7480314960629921" bottom="0.7480314960629921" header="0.31496062992125984" footer="0.31496062992125984"/>
  <pageSetup horizontalDpi="300" verticalDpi="300" orientation="landscape" paperSize="9" r:id="rId1"/>
  <headerFooter>
    <oddHeader>&amp;LMCM/WSM/ZP14/2023&amp;CFormularz  asortymentowo - cenowy &amp;Rzałącznik nr 2  do SWZ</oddHeader>
  </headerFooter>
</worksheet>
</file>

<file path=xl/worksheets/sheet31.xml><?xml version="1.0" encoding="utf-8"?>
<worksheet xmlns="http://schemas.openxmlformats.org/spreadsheetml/2006/main" xmlns:r="http://schemas.openxmlformats.org/officeDocument/2006/relationships">
  <dimension ref="A1:J18"/>
  <sheetViews>
    <sheetView zoomScalePageLayoutView="0" workbookViewId="0" topLeftCell="A5">
      <selection activeCell="F14" sqref="F14:F15"/>
    </sheetView>
  </sheetViews>
  <sheetFormatPr defaultColWidth="9.00390625" defaultRowHeight="12.75"/>
  <cols>
    <col min="1" max="1" width="4.625" style="1" customWidth="1"/>
    <col min="2" max="2" width="40.375" style="1" customWidth="1"/>
    <col min="3" max="3" width="5.625" style="1" customWidth="1"/>
    <col min="4" max="4" width="6.50390625" style="1" customWidth="1"/>
    <col min="5" max="5" width="10.625" style="1" customWidth="1"/>
    <col min="6" max="6" width="11.50390625" style="1" customWidth="1"/>
    <col min="7" max="7" width="12.375" style="1" customWidth="1"/>
    <col min="8" max="8" width="9.125" style="417" customWidth="1"/>
    <col min="9" max="9" width="14.125" style="1" customWidth="1"/>
    <col min="10" max="10" width="19.375" style="1" customWidth="1"/>
    <col min="11" max="16384" width="8.875" style="1" customWidth="1"/>
  </cols>
  <sheetData>
    <row r="1" spans="1:10" ht="11.25">
      <c r="A1" s="699"/>
      <c r="B1" s="699"/>
      <c r="C1" s="4"/>
      <c r="D1" s="4"/>
      <c r="E1" s="4"/>
      <c r="F1" s="4"/>
      <c r="G1" s="4"/>
      <c r="H1" s="419"/>
      <c r="I1" s="700"/>
      <c r="J1" s="700"/>
    </row>
    <row r="2" spans="1:10" ht="11.25">
      <c r="A2" s="701"/>
      <c r="B2" s="701"/>
      <c r="C2" s="701"/>
      <c r="D2" s="701"/>
      <c r="E2" s="701"/>
      <c r="F2" s="701"/>
      <c r="G2" s="701"/>
      <c r="H2" s="701"/>
      <c r="I2" s="701"/>
      <c r="J2" s="5"/>
    </row>
    <row r="3" spans="1:9" ht="11.25">
      <c r="A3" s="701" t="s">
        <v>841</v>
      </c>
      <c r="B3" s="701"/>
      <c r="C3" s="701"/>
      <c r="D3" s="701"/>
      <c r="E3" s="701"/>
      <c r="F3" s="701"/>
      <c r="G3" s="701"/>
      <c r="H3" s="701"/>
      <c r="I3" s="701"/>
    </row>
    <row r="4" spans="1:9" ht="11.25">
      <c r="A4" s="702" t="s">
        <v>250</v>
      </c>
      <c r="B4" s="702"/>
      <c r="C4" s="702"/>
      <c r="D4" s="702"/>
      <c r="E4" s="702"/>
      <c r="F4" s="702"/>
      <c r="G4" s="702"/>
      <c r="H4" s="702"/>
      <c r="I4" s="702"/>
    </row>
    <row r="5" spans="1:10" ht="34.5" thickBot="1">
      <c r="A5" s="9" t="s">
        <v>0</v>
      </c>
      <c r="B5" s="35" t="s">
        <v>1</v>
      </c>
      <c r="C5" s="10" t="s">
        <v>2</v>
      </c>
      <c r="D5" s="10" t="s">
        <v>3</v>
      </c>
      <c r="E5" s="12" t="s">
        <v>4</v>
      </c>
      <c r="F5" s="12" t="s">
        <v>5</v>
      </c>
      <c r="G5" s="12" t="s">
        <v>6</v>
      </c>
      <c r="H5" s="444" t="s">
        <v>56</v>
      </c>
      <c r="I5" s="53" t="s">
        <v>8</v>
      </c>
      <c r="J5" s="15" t="s">
        <v>9</v>
      </c>
    </row>
    <row r="6" spans="1:10" ht="17.25" customHeight="1">
      <c r="A6" s="37" t="s">
        <v>10</v>
      </c>
      <c r="B6" s="84" t="s">
        <v>447</v>
      </c>
      <c r="C6" s="17" t="s">
        <v>11</v>
      </c>
      <c r="D6" s="17">
        <v>350</v>
      </c>
      <c r="E6" s="576"/>
      <c r="F6" s="208">
        <f>H6+E6</f>
        <v>0</v>
      </c>
      <c r="G6" s="208">
        <f>E6*D6</f>
        <v>0</v>
      </c>
      <c r="H6" s="208">
        <f>E6*0.08</f>
        <v>0</v>
      </c>
      <c r="I6" s="208">
        <f>F6*D6</f>
        <v>0</v>
      </c>
      <c r="J6" s="20"/>
    </row>
    <row r="7" spans="1:10" ht="30" customHeight="1">
      <c r="A7" s="37" t="s">
        <v>12</v>
      </c>
      <c r="B7" s="84" t="s">
        <v>251</v>
      </c>
      <c r="C7" s="17" t="s">
        <v>11</v>
      </c>
      <c r="D7" s="17">
        <v>400</v>
      </c>
      <c r="E7" s="576"/>
      <c r="F7" s="208">
        <f>H7+E7</f>
        <v>0</v>
      </c>
      <c r="G7" s="208">
        <f>E7*D7</f>
        <v>0</v>
      </c>
      <c r="H7" s="208">
        <f>E7*0.08</f>
        <v>0</v>
      </c>
      <c r="I7" s="208">
        <f>F7*D7</f>
        <v>0</v>
      </c>
      <c r="J7" s="20"/>
    </row>
    <row r="8" spans="1:10" ht="27" customHeight="1">
      <c r="A8" s="37" t="s">
        <v>13</v>
      </c>
      <c r="B8" s="70" t="s">
        <v>252</v>
      </c>
      <c r="C8" s="41" t="s">
        <v>11</v>
      </c>
      <c r="D8" s="41">
        <v>150</v>
      </c>
      <c r="E8" s="576"/>
      <c r="F8" s="208">
        <f>H8+E8</f>
        <v>0</v>
      </c>
      <c r="G8" s="208">
        <f>E8*D8</f>
        <v>0</v>
      </c>
      <c r="H8" s="208">
        <f>E8*0.08</f>
        <v>0</v>
      </c>
      <c r="I8" s="208">
        <f>F8*D8</f>
        <v>0</v>
      </c>
      <c r="J8" s="24"/>
    </row>
    <row r="9" spans="1:10" ht="33.75" customHeight="1">
      <c r="A9" s="37" t="s">
        <v>14</v>
      </c>
      <c r="B9" s="70" t="s">
        <v>253</v>
      </c>
      <c r="C9" s="41" t="s">
        <v>11</v>
      </c>
      <c r="D9" s="41">
        <v>50</v>
      </c>
      <c r="E9" s="576"/>
      <c r="F9" s="208">
        <f>H9+E9</f>
        <v>0</v>
      </c>
      <c r="G9" s="208">
        <f>E9*D9</f>
        <v>0</v>
      </c>
      <c r="H9" s="208">
        <f>E9*0.08</f>
        <v>0</v>
      </c>
      <c r="I9" s="208">
        <f>F9*D9</f>
        <v>0</v>
      </c>
      <c r="J9" s="24"/>
    </row>
    <row r="10" spans="1:10" ht="30" customHeight="1" thickBot="1">
      <c r="A10" s="37" t="s">
        <v>15</v>
      </c>
      <c r="B10" s="70" t="s">
        <v>254</v>
      </c>
      <c r="C10" s="41" t="s">
        <v>11</v>
      </c>
      <c r="D10" s="41">
        <v>10</v>
      </c>
      <c r="E10" s="576"/>
      <c r="F10" s="208">
        <f>H10+E10</f>
        <v>0</v>
      </c>
      <c r="G10" s="208">
        <f>E10*D10</f>
        <v>0</v>
      </c>
      <c r="H10" s="208">
        <f>E10*0.08</f>
        <v>0</v>
      </c>
      <c r="I10" s="208">
        <f>F10*D10</f>
        <v>0</v>
      </c>
      <c r="J10" s="24"/>
    </row>
    <row r="11" spans="1:10" ht="13.5" customHeight="1" thickBot="1">
      <c r="A11" s="33"/>
      <c r="B11" s="33"/>
      <c r="C11" s="719" t="s">
        <v>34</v>
      </c>
      <c r="D11" s="719"/>
      <c r="E11" s="55" t="s">
        <v>35</v>
      </c>
      <c r="F11" s="55" t="s">
        <v>35</v>
      </c>
      <c r="G11" s="157">
        <f>SUM(G6:G10)</f>
        <v>0</v>
      </c>
      <c r="H11" s="468" t="s">
        <v>35</v>
      </c>
      <c r="I11" s="131">
        <f>SUM(I6:I10)</f>
        <v>0</v>
      </c>
      <c r="J11" s="24"/>
    </row>
    <row r="12" spans="1:9" ht="11.25">
      <c r="A12" s="33"/>
      <c r="B12" s="33"/>
      <c r="C12" s="5"/>
      <c r="D12" s="5"/>
      <c r="E12" s="33"/>
      <c r="F12" s="33"/>
      <c r="G12" s="33"/>
      <c r="H12" s="416"/>
      <c r="I12" s="33"/>
    </row>
    <row r="13" spans="1:9" ht="11.25">
      <c r="A13" s="33"/>
      <c r="B13" s="33"/>
      <c r="C13" s="5"/>
      <c r="D13" s="5"/>
      <c r="E13" s="33"/>
      <c r="F13" s="33"/>
      <c r="G13" s="33"/>
      <c r="H13" s="416"/>
      <c r="I13" s="33"/>
    </row>
    <row r="14" spans="1:9" ht="11.25">
      <c r="A14" s="33"/>
      <c r="B14" s="33"/>
      <c r="C14" s="5"/>
      <c r="D14" s="5"/>
      <c r="E14" s="33"/>
      <c r="F14" s="33" t="s">
        <v>870</v>
      </c>
      <c r="G14" s="33"/>
      <c r="H14" s="416"/>
      <c r="I14" s="33"/>
    </row>
    <row r="15" spans="1:6" ht="11.25">
      <c r="A15" s="33"/>
      <c r="B15" s="33"/>
      <c r="C15" s="33"/>
      <c r="D15" s="33"/>
      <c r="F15" s="1" t="s">
        <v>871</v>
      </c>
    </row>
    <row r="16" spans="1:4" ht="11.25">
      <c r="A16" s="33"/>
      <c r="B16" s="33"/>
      <c r="C16" s="33"/>
      <c r="D16" s="33"/>
    </row>
    <row r="17" spans="1:9" ht="12.75">
      <c r="A17" s="8"/>
      <c r="B17" s="702"/>
      <c r="C17" s="702"/>
      <c r="D17" s="702"/>
      <c r="F17" s="358"/>
      <c r="G17" s="703"/>
      <c r="H17" s="703"/>
      <c r="I17" s="703"/>
    </row>
    <row r="18" spans="1:9" ht="12.75">
      <c r="A18" s="697"/>
      <c r="B18" s="697"/>
      <c r="C18" s="697"/>
      <c r="D18" s="697"/>
      <c r="F18" s="359"/>
      <c r="G18" s="698"/>
      <c r="H18" s="698"/>
      <c r="I18" s="698"/>
    </row>
  </sheetData>
  <sheetProtection selectLockedCells="1" selectUnlockedCells="1"/>
  <mergeCells count="10">
    <mergeCell ref="B17:D17"/>
    <mergeCell ref="G17:I17"/>
    <mergeCell ref="A18:D18"/>
    <mergeCell ref="G18:I18"/>
    <mergeCell ref="A1:B1"/>
    <mergeCell ref="I1:J1"/>
    <mergeCell ref="A3:I3"/>
    <mergeCell ref="A4:I4"/>
    <mergeCell ref="C11:D11"/>
    <mergeCell ref="A2:I2"/>
  </mergeCells>
  <printOptions/>
  <pageMargins left="0.7086614173228347" right="0.7086614173228347" top="0.7480314960629921" bottom="0.7480314960629921" header="0.31496062992125984" footer="0.31496062992125984"/>
  <pageSetup horizontalDpi="300" verticalDpi="300" orientation="landscape" paperSize="9" r:id="rId1"/>
  <headerFooter>
    <oddHeader>&amp;LMCM/WSM/ZP14/2023&amp;CFormularz  asortymentowo - cenowy &amp;Rzałącznik nr 2  do SWZ</oddHeader>
  </headerFooter>
</worksheet>
</file>

<file path=xl/worksheets/sheet32.xml><?xml version="1.0" encoding="utf-8"?>
<worksheet xmlns="http://schemas.openxmlformats.org/spreadsheetml/2006/main" xmlns:r="http://schemas.openxmlformats.org/officeDocument/2006/relationships">
  <dimension ref="A1:K19"/>
  <sheetViews>
    <sheetView zoomScalePageLayoutView="0" workbookViewId="0" topLeftCell="A4">
      <selection activeCell="F15" sqref="F15:F16"/>
    </sheetView>
  </sheetViews>
  <sheetFormatPr defaultColWidth="9.00390625" defaultRowHeight="12.75"/>
  <cols>
    <col min="1" max="1" width="4.625" style="1" customWidth="1"/>
    <col min="2" max="2" width="30.625" style="1" customWidth="1"/>
    <col min="3" max="3" width="11.625" style="61" customWidth="1"/>
    <col min="4" max="4" width="6.125" style="1" customWidth="1"/>
    <col min="5" max="5" width="6.625" style="1" customWidth="1"/>
    <col min="6" max="7" width="12.625" style="1" customWidth="1"/>
    <col min="8" max="8" width="14.125" style="1" customWidth="1"/>
    <col min="9" max="9" width="8.50390625" style="417" customWidth="1"/>
    <col min="10" max="10" width="15.50390625" style="3" customWidth="1"/>
    <col min="11" max="11" width="14.875" style="1" customWidth="1"/>
    <col min="12" max="16384" width="8.875" style="1" customWidth="1"/>
  </cols>
  <sheetData>
    <row r="1" spans="1:11" ht="11.25">
      <c r="A1" s="699"/>
      <c r="B1" s="699"/>
      <c r="C1" s="4"/>
      <c r="D1" s="4"/>
      <c r="E1" s="4"/>
      <c r="F1" s="4"/>
      <c r="G1" s="4"/>
      <c r="H1" s="4"/>
      <c r="I1" s="700"/>
      <c r="J1" s="700"/>
      <c r="K1" s="700"/>
    </row>
    <row r="2" spans="1:11" ht="11.25">
      <c r="A2" s="701"/>
      <c r="B2" s="701"/>
      <c r="C2" s="701"/>
      <c r="D2" s="701"/>
      <c r="E2" s="701"/>
      <c r="F2" s="701"/>
      <c r="G2" s="701"/>
      <c r="H2" s="701"/>
      <c r="I2" s="701"/>
      <c r="J2" s="701"/>
      <c r="K2" s="701"/>
    </row>
    <row r="3" spans="1:11" ht="11.25">
      <c r="A3" s="701" t="s">
        <v>840</v>
      </c>
      <c r="B3" s="701"/>
      <c r="C3" s="701"/>
      <c r="D3" s="701"/>
      <c r="E3" s="701"/>
      <c r="F3" s="701"/>
      <c r="G3" s="701"/>
      <c r="H3" s="701"/>
      <c r="I3" s="701"/>
      <c r="J3" s="701"/>
      <c r="K3" s="701"/>
    </row>
    <row r="4" spans="1:11" ht="11.25">
      <c r="A4" s="702" t="s">
        <v>255</v>
      </c>
      <c r="B4" s="702"/>
      <c r="C4" s="702"/>
      <c r="D4" s="702"/>
      <c r="E4" s="702"/>
      <c r="F4" s="702"/>
      <c r="G4" s="702"/>
      <c r="H4" s="702"/>
      <c r="I4" s="702"/>
      <c r="J4" s="702"/>
      <c r="K4" s="702"/>
    </row>
    <row r="5" spans="1:11" ht="45">
      <c r="A5" s="9" t="s">
        <v>0</v>
      </c>
      <c r="B5" s="35" t="s">
        <v>1</v>
      </c>
      <c r="C5" s="35" t="s">
        <v>256</v>
      </c>
      <c r="D5" s="10" t="s">
        <v>2</v>
      </c>
      <c r="E5" s="10" t="s">
        <v>3</v>
      </c>
      <c r="F5" s="12" t="s">
        <v>4</v>
      </c>
      <c r="G5" s="12" t="s">
        <v>5</v>
      </c>
      <c r="H5" s="12" t="s">
        <v>6</v>
      </c>
      <c r="I5" s="444" t="s">
        <v>7</v>
      </c>
      <c r="J5" s="138" t="s">
        <v>8</v>
      </c>
      <c r="K5" s="15" t="s">
        <v>9</v>
      </c>
    </row>
    <row r="6" spans="1:11" ht="33.75">
      <c r="A6" s="158" t="s">
        <v>10</v>
      </c>
      <c r="B6" s="127" t="s">
        <v>257</v>
      </c>
      <c r="C6" s="17" t="s">
        <v>258</v>
      </c>
      <c r="D6" s="159" t="s">
        <v>22</v>
      </c>
      <c r="E6" s="17">
        <v>10</v>
      </c>
      <c r="F6" s="576"/>
      <c r="G6" s="208">
        <f aca="true" t="shared" si="0" ref="G6:G11">I6+F6</f>
        <v>0</v>
      </c>
      <c r="H6" s="208">
        <f aca="true" t="shared" si="1" ref="H6:H11">F6*E6</f>
        <v>0</v>
      </c>
      <c r="I6" s="208">
        <f aca="true" t="shared" si="2" ref="I6:I11">F6*0.08</f>
        <v>0</v>
      </c>
      <c r="J6" s="208">
        <f aca="true" t="shared" si="3" ref="J6:J11">G6*E6</f>
        <v>0</v>
      </c>
      <c r="K6" s="19"/>
    </row>
    <row r="7" spans="1:11" ht="33.75">
      <c r="A7" s="158" t="s">
        <v>12</v>
      </c>
      <c r="B7" s="146" t="s">
        <v>257</v>
      </c>
      <c r="C7" s="88" t="s">
        <v>259</v>
      </c>
      <c r="D7" s="153" t="s">
        <v>22</v>
      </c>
      <c r="E7" s="41">
        <v>35</v>
      </c>
      <c r="F7" s="576"/>
      <c r="G7" s="208">
        <f t="shared" si="0"/>
        <v>0</v>
      </c>
      <c r="H7" s="208">
        <f t="shared" si="1"/>
        <v>0</v>
      </c>
      <c r="I7" s="208">
        <f t="shared" si="2"/>
        <v>0</v>
      </c>
      <c r="J7" s="208">
        <f t="shared" si="3"/>
        <v>0</v>
      </c>
      <c r="K7" s="59"/>
    </row>
    <row r="8" spans="1:11" ht="33.75">
      <c r="A8" s="158" t="s">
        <v>13</v>
      </c>
      <c r="B8" s="146" t="s">
        <v>257</v>
      </c>
      <c r="C8" s="88" t="s">
        <v>260</v>
      </c>
      <c r="D8" s="153" t="s">
        <v>22</v>
      </c>
      <c r="E8" s="41">
        <v>30</v>
      </c>
      <c r="F8" s="576"/>
      <c r="G8" s="208">
        <f t="shared" si="0"/>
        <v>0</v>
      </c>
      <c r="H8" s="208">
        <f t="shared" si="1"/>
        <v>0</v>
      </c>
      <c r="I8" s="208">
        <f t="shared" si="2"/>
        <v>0</v>
      </c>
      <c r="J8" s="208">
        <f t="shared" si="3"/>
        <v>0</v>
      </c>
      <c r="K8" s="59"/>
    </row>
    <row r="9" spans="1:11" ht="33.75">
      <c r="A9" s="158" t="s">
        <v>14</v>
      </c>
      <c r="B9" s="146" t="s">
        <v>257</v>
      </c>
      <c r="C9" s="88" t="s">
        <v>261</v>
      </c>
      <c r="D9" s="153" t="s">
        <v>22</v>
      </c>
      <c r="E9" s="41">
        <v>15</v>
      </c>
      <c r="F9" s="576"/>
      <c r="G9" s="208">
        <f t="shared" si="0"/>
        <v>0</v>
      </c>
      <c r="H9" s="208">
        <f t="shared" si="1"/>
        <v>0</v>
      </c>
      <c r="I9" s="208">
        <f t="shared" si="2"/>
        <v>0</v>
      </c>
      <c r="J9" s="208">
        <f t="shared" si="3"/>
        <v>0</v>
      </c>
      <c r="K9" s="59"/>
    </row>
    <row r="10" spans="1:11" ht="33.75">
      <c r="A10" s="158" t="s">
        <v>15</v>
      </c>
      <c r="B10" s="146" t="s">
        <v>257</v>
      </c>
      <c r="C10" s="88" t="s">
        <v>262</v>
      </c>
      <c r="D10" s="153" t="s">
        <v>22</v>
      </c>
      <c r="E10" s="41">
        <v>20</v>
      </c>
      <c r="F10" s="576"/>
      <c r="G10" s="208">
        <f t="shared" si="0"/>
        <v>0</v>
      </c>
      <c r="H10" s="208">
        <f t="shared" si="1"/>
        <v>0</v>
      </c>
      <c r="I10" s="208">
        <f t="shared" si="2"/>
        <v>0</v>
      </c>
      <c r="J10" s="208">
        <f t="shared" si="3"/>
        <v>0</v>
      </c>
      <c r="K10" s="59"/>
    </row>
    <row r="11" spans="1:11" ht="33.75">
      <c r="A11" s="158" t="s">
        <v>16</v>
      </c>
      <c r="B11" s="146" t="s">
        <v>257</v>
      </c>
      <c r="C11" s="88" t="s">
        <v>263</v>
      </c>
      <c r="D11" s="160" t="s">
        <v>22</v>
      </c>
      <c r="E11" s="51">
        <v>20</v>
      </c>
      <c r="F11" s="576"/>
      <c r="G11" s="208">
        <f t="shared" si="0"/>
        <v>0</v>
      </c>
      <c r="H11" s="208">
        <f t="shared" si="1"/>
        <v>0</v>
      </c>
      <c r="I11" s="208">
        <f t="shared" si="2"/>
        <v>0</v>
      </c>
      <c r="J11" s="208">
        <f t="shared" si="3"/>
        <v>0</v>
      </c>
      <c r="K11" s="59"/>
    </row>
    <row r="12" spans="1:11" ht="13.5" customHeight="1">
      <c r="A12" s="33"/>
      <c r="B12" s="33"/>
      <c r="C12" s="62"/>
      <c r="D12" s="719" t="s">
        <v>34</v>
      </c>
      <c r="E12" s="719"/>
      <c r="F12" s="161" t="s">
        <v>35</v>
      </c>
      <c r="G12" s="55" t="s">
        <v>35</v>
      </c>
      <c r="H12" s="56">
        <f>SUM(H6:H11)</f>
        <v>0</v>
      </c>
      <c r="I12" s="472" t="s">
        <v>35</v>
      </c>
      <c r="J12" s="351">
        <f>SUM(J6:J11)</f>
        <v>0</v>
      </c>
      <c r="K12" s="56"/>
    </row>
    <row r="13" spans="1:11" ht="11.25">
      <c r="A13" s="33"/>
      <c r="B13" s="33"/>
      <c r="C13" s="62"/>
      <c r="D13" s="5"/>
      <c r="E13" s="5"/>
      <c r="F13" s="33"/>
      <c r="G13" s="33"/>
      <c r="H13" s="33"/>
      <c r="I13" s="416"/>
      <c r="J13" s="46"/>
      <c r="K13" s="33"/>
    </row>
    <row r="14" spans="1:11" ht="11.25">
      <c r="A14" s="33"/>
      <c r="B14" s="33"/>
      <c r="C14" s="62"/>
      <c r="D14" s="5"/>
      <c r="E14" s="5"/>
      <c r="F14" s="33"/>
      <c r="G14" s="33"/>
      <c r="H14" s="33"/>
      <c r="I14" s="416"/>
      <c r="J14" s="46"/>
      <c r="K14" s="33"/>
    </row>
    <row r="15" spans="1:11" ht="11.25">
      <c r="A15" s="33"/>
      <c r="B15" s="33"/>
      <c r="C15" s="62"/>
      <c r="D15" s="5"/>
      <c r="E15" s="5"/>
      <c r="F15" s="33" t="s">
        <v>870</v>
      </c>
      <c r="G15" s="33"/>
      <c r="H15" s="33"/>
      <c r="I15" s="416"/>
      <c r="J15" s="46"/>
      <c r="K15" s="33"/>
    </row>
    <row r="16" spans="1:6" ht="11.25">
      <c r="A16" s="33"/>
      <c r="B16" s="33"/>
      <c r="C16" s="62"/>
      <c r="D16" s="33"/>
      <c r="E16" s="33"/>
      <c r="F16" s="1" t="s">
        <v>871</v>
      </c>
    </row>
    <row r="17" spans="1:5" ht="11.25">
      <c r="A17" s="33"/>
      <c r="B17" s="33"/>
      <c r="C17" s="62"/>
      <c r="D17" s="33"/>
      <c r="E17" s="33"/>
    </row>
    <row r="18" spans="1:10" ht="12.75">
      <c r="A18" s="8"/>
      <c r="B18" s="702"/>
      <c r="C18" s="702"/>
      <c r="D18" s="702"/>
      <c r="F18" s="358"/>
      <c r="G18" s="703"/>
      <c r="H18" s="703"/>
      <c r="I18" s="703"/>
      <c r="J18" s="1"/>
    </row>
    <row r="19" spans="1:10" ht="12.75">
      <c r="A19" s="697"/>
      <c r="B19" s="697"/>
      <c r="C19" s="697"/>
      <c r="D19" s="697"/>
      <c r="F19" s="359"/>
      <c r="G19" s="698"/>
      <c r="H19" s="698"/>
      <c r="I19" s="698"/>
      <c r="J19" s="1"/>
    </row>
  </sheetData>
  <sheetProtection selectLockedCells="1" selectUnlockedCells="1"/>
  <mergeCells count="10">
    <mergeCell ref="B18:D18"/>
    <mergeCell ref="A19:D19"/>
    <mergeCell ref="G19:I19"/>
    <mergeCell ref="A1:B1"/>
    <mergeCell ref="I1:K1"/>
    <mergeCell ref="A3:K3"/>
    <mergeCell ref="A4:K4"/>
    <mergeCell ref="D12:E12"/>
    <mergeCell ref="G18:I18"/>
    <mergeCell ref="A2:K2"/>
  </mergeCells>
  <printOptions/>
  <pageMargins left="0.7086614173228347" right="0.7086614173228347" top="0.7480314960629921" bottom="0.7480314960629921" header="0.31496062992125984" footer="0.31496062992125984"/>
  <pageSetup horizontalDpi="300" verticalDpi="300" orientation="landscape" paperSize="9" r:id="rId1"/>
  <headerFooter>
    <oddHeader>&amp;LMCM/WSM/ZP14/2023&amp;CFormularz  asortymentowo - cenowy &amp;Rzałącznik nr 2  do SWZ</oddHeader>
  </headerFooter>
</worksheet>
</file>

<file path=xl/worksheets/sheet33.xml><?xml version="1.0" encoding="utf-8"?>
<worksheet xmlns="http://schemas.openxmlformats.org/spreadsheetml/2006/main" xmlns:r="http://schemas.openxmlformats.org/officeDocument/2006/relationships">
  <dimension ref="A1:K25"/>
  <sheetViews>
    <sheetView zoomScalePageLayoutView="0" workbookViewId="0" topLeftCell="A14">
      <selection activeCell="E21" sqref="E21:E22"/>
    </sheetView>
  </sheetViews>
  <sheetFormatPr defaultColWidth="9.00390625" defaultRowHeight="12.75"/>
  <cols>
    <col min="1" max="1" width="4.625" style="1" customWidth="1"/>
    <col min="2" max="2" width="30.625" style="1" customWidth="1"/>
    <col min="3" max="3" width="5.875" style="1" customWidth="1"/>
    <col min="4" max="4" width="7.375" style="1" customWidth="1"/>
    <col min="5" max="5" width="10.625" style="1" customWidth="1"/>
    <col min="6" max="7" width="12.625" style="1" customWidth="1"/>
    <col min="8" max="8" width="9.50390625" style="417" customWidth="1"/>
    <col min="9" max="9" width="12.50390625" style="3" customWidth="1"/>
    <col min="10" max="10" width="14.50390625" style="1" customWidth="1"/>
    <col min="11" max="16384" width="8.875" style="1" customWidth="1"/>
  </cols>
  <sheetData>
    <row r="1" spans="1:10" ht="11.25">
      <c r="A1" s="699"/>
      <c r="B1" s="699"/>
      <c r="C1" s="4"/>
      <c r="D1" s="4"/>
      <c r="E1" s="4"/>
      <c r="F1" s="4"/>
      <c r="G1" s="4"/>
      <c r="H1" s="700"/>
      <c r="I1" s="700"/>
      <c r="J1" s="700"/>
    </row>
    <row r="2" spans="1:10" ht="11.25">
      <c r="A2" s="701"/>
      <c r="B2" s="701"/>
      <c r="C2" s="701"/>
      <c r="D2" s="701"/>
      <c r="E2" s="701"/>
      <c r="F2" s="701"/>
      <c r="G2" s="701"/>
      <c r="H2" s="701"/>
      <c r="I2" s="701"/>
      <c r="J2" s="701"/>
    </row>
    <row r="3" spans="1:10" ht="11.25">
      <c r="A3" s="701" t="s">
        <v>839</v>
      </c>
      <c r="B3" s="701"/>
      <c r="C3" s="701"/>
      <c r="D3" s="701"/>
      <c r="E3" s="701"/>
      <c r="F3" s="701"/>
      <c r="G3" s="701"/>
      <c r="H3" s="701"/>
      <c r="I3" s="701"/>
      <c r="J3" s="701"/>
    </row>
    <row r="4" spans="1:10" ht="11.25">
      <c r="A4" s="702" t="s">
        <v>264</v>
      </c>
      <c r="B4" s="702"/>
      <c r="C4" s="702"/>
      <c r="D4" s="702"/>
      <c r="E4" s="702"/>
      <c r="F4" s="702"/>
      <c r="G4" s="702"/>
      <c r="H4" s="702"/>
      <c r="I4" s="702"/>
      <c r="J4" s="702"/>
    </row>
    <row r="5" spans="1:10" ht="45">
      <c r="A5" s="9" t="s">
        <v>0</v>
      </c>
      <c r="B5" s="35" t="s">
        <v>1</v>
      </c>
      <c r="C5" s="10" t="s">
        <v>2</v>
      </c>
      <c r="D5" s="10" t="s">
        <v>3</v>
      </c>
      <c r="E5" s="12" t="s">
        <v>4</v>
      </c>
      <c r="F5" s="12" t="s">
        <v>5</v>
      </c>
      <c r="G5" s="12" t="s">
        <v>6</v>
      </c>
      <c r="H5" s="444" t="s">
        <v>56</v>
      </c>
      <c r="I5" s="138" t="s">
        <v>8</v>
      </c>
      <c r="J5" s="15" t="s">
        <v>9</v>
      </c>
    </row>
    <row r="6" spans="1:10" ht="54.75" customHeight="1">
      <c r="A6" s="16" t="s">
        <v>10</v>
      </c>
      <c r="B6" s="84" t="s">
        <v>402</v>
      </c>
      <c r="C6" s="17" t="s">
        <v>50</v>
      </c>
      <c r="D6" s="17">
        <v>10000</v>
      </c>
      <c r="E6" s="576"/>
      <c r="F6" s="208">
        <f aca="true" t="shared" si="0" ref="F6:F17">H6+E6</f>
        <v>0</v>
      </c>
      <c r="G6" s="208">
        <f aca="true" t="shared" si="1" ref="G6:G17">E6*D6</f>
        <v>0</v>
      </c>
      <c r="H6" s="208">
        <f aca="true" t="shared" si="2" ref="H6:H17">E6*0.08</f>
        <v>0</v>
      </c>
      <c r="I6" s="208">
        <f aca="true" t="shared" si="3" ref="I6:I17">F6*D6</f>
        <v>0</v>
      </c>
      <c r="J6" s="19"/>
    </row>
    <row r="7" spans="1:10" ht="22.5">
      <c r="A7" s="16" t="s">
        <v>12</v>
      </c>
      <c r="B7" s="392" t="s">
        <v>403</v>
      </c>
      <c r="C7" s="41" t="s">
        <v>11</v>
      </c>
      <c r="D7" s="41">
        <v>20000</v>
      </c>
      <c r="E7" s="576"/>
      <c r="F7" s="208">
        <f t="shared" si="0"/>
        <v>0</v>
      </c>
      <c r="G7" s="208">
        <f t="shared" si="1"/>
        <v>0</v>
      </c>
      <c r="H7" s="208">
        <f t="shared" si="2"/>
        <v>0</v>
      </c>
      <c r="I7" s="208">
        <f t="shared" si="3"/>
        <v>0</v>
      </c>
      <c r="J7" s="59"/>
    </row>
    <row r="8" spans="1:10" ht="22.5">
      <c r="A8" s="16" t="s">
        <v>13</v>
      </c>
      <c r="B8" s="392" t="s">
        <v>265</v>
      </c>
      <c r="C8" s="41" t="s">
        <v>11</v>
      </c>
      <c r="D8" s="41">
        <v>200</v>
      </c>
      <c r="E8" s="576"/>
      <c r="F8" s="208">
        <f t="shared" si="0"/>
        <v>0</v>
      </c>
      <c r="G8" s="208">
        <f t="shared" si="1"/>
        <v>0</v>
      </c>
      <c r="H8" s="208">
        <f t="shared" si="2"/>
        <v>0</v>
      </c>
      <c r="I8" s="208">
        <f t="shared" si="3"/>
        <v>0</v>
      </c>
      <c r="J8" s="59"/>
    </row>
    <row r="9" spans="1:10" ht="11.25">
      <c r="A9" s="16" t="s">
        <v>14</v>
      </c>
      <c r="B9" s="393" t="s">
        <v>266</v>
      </c>
      <c r="C9" s="41" t="s">
        <v>11</v>
      </c>
      <c r="D9" s="41">
        <v>1300</v>
      </c>
      <c r="E9" s="576"/>
      <c r="F9" s="208">
        <f t="shared" si="0"/>
        <v>0</v>
      </c>
      <c r="G9" s="208">
        <f t="shared" si="1"/>
        <v>0</v>
      </c>
      <c r="H9" s="208">
        <f t="shared" si="2"/>
        <v>0</v>
      </c>
      <c r="I9" s="208">
        <f t="shared" si="3"/>
        <v>0</v>
      </c>
      <c r="J9" s="59"/>
    </row>
    <row r="10" spans="1:11" ht="22.5">
      <c r="A10" s="16" t="s">
        <v>15</v>
      </c>
      <c r="B10" s="394" t="s">
        <v>267</v>
      </c>
      <c r="C10" s="41" t="s">
        <v>11</v>
      </c>
      <c r="D10" s="41">
        <v>300</v>
      </c>
      <c r="E10" s="576"/>
      <c r="F10" s="208">
        <f t="shared" si="0"/>
        <v>0</v>
      </c>
      <c r="G10" s="208">
        <f t="shared" si="1"/>
        <v>0</v>
      </c>
      <c r="H10" s="208">
        <f t="shared" si="2"/>
        <v>0</v>
      </c>
      <c r="I10" s="208">
        <f t="shared" si="3"/>
        <v>0</v>
      </c>
      <c r="J10" s="59"/>
      <c r="K10" s="33"/>
    </row>
    <row r="11" spans="1:11" ht="22.5">
      <c r="A11" s="16" t="s">
        <v>16</v>
      </c>
      <c r="B11" s="394" t="s">
        <v>268</v>
      </c>
      <c r="C11" s="51" t="s">
        <v>11</v>
      </c>
      <c r="D11" s="51">
        <v>350</v>
      </c>
      <c r="E11" s="576"/>
      <c r="F11" s="208">
        <f t="shared" si="0"/>
        <v>0</v>
      </c>
      <c r="G11" s="208">
        <f t="shared" si="1"/>
        <v>0</v>
      </c>
      <c r="H11" s="208">
        <f t="shared" si="2"/>
        <v>0</v>
      </c>
      <c r="I11" s="208">
        <f t="shared" si="3"/>
        <v>0</v>
      </c>
      <c r="J11" s="123"/>
      <c r="K11" s="33"/>
    </row>
    <row r="12" spans="1:11" ht="22.5">
      <c r="A12" s="16" t="s">
        <v>18</v>
      </c>
      <c r="B12" s="394" t="s">
        <v>269</v>
      </c>
      <c r="C12" s="51" t="s">
        <v>11</v>
      </c>
      <c r="D12" s="51">
        <v>50</v>
      </c>
      <c r="E12" s="576"/>
      <c r="F12" s="208">
        <f t="shared" si="0"/>
        <v>0</v>
      </c>
      <c r="G12" s="208">
        <f t="shared" si="1"/>
        <v>0</v>
      </c>
      <c r="H12" s="208">
        <f t="shared" si="2"/>
        <v>0</v>
      </c>
      <c r="I12" s="208">
        <f t="shared" si="3"/>
        <v>0</v>
      </c>
      <c r="J12" s="123"/>
      <c r="K12" s="33"/>
    </row>
    <row r="13" spans="1:10" ht="22.5">
      <c r="A13" s="16" t="s">
        <v>19</v>
      </c>
      <c r="B13" s="395" t="s">
        <v>270</v>
      </c>
      <c r="C13" s="153" t="s">
        <v>11</v>
      </c>
      <c r="D13" s="41">
        <v>450</v>
      </c>
      <c r="E13" s="576"/>
      <c r="F13" s="208">
        <f t="shared" si="0"/>
        <v>0</v>
      </c>
      <c r="G13" s="208">
        <f t="shared" si="1"/>
        <v>0</v>
      </c>
      <c r="H13" s="208">
        <f t="shared" si="2"/>
        <v>0</v>
      </c>
      <c r="I13" s="208">
        <f t="shared" si="3"/>
        <v>0</v>
      </c>
      <c r="J13" s="81"/>
    </row>
    <row r="14" spans="1:10" ht="22.5">
      <c r="A14" s="16" t="s">
        <v>20</v>
      </c>
      <c r="B14" s="395" t="s">
        <v>271</v>
      </c>
      <c r="C14" s="153" t="s">
        <v>11</v>
      </c>
      <c r="D14" s="41">
        <v>1200</v>
      </c>
      <c r="E14" s="576"/>
      <c r="F14" s="208">
        <f t="shared" si="0"/>
        <v>0</v>
      </c>
      <c r="G14" s="208">
        <f t="shared" si="1"/>
        <v>0</v>
      </c>
      <c r="H14" s="208">
        <f t="shared" si="2"/>
        <v>0</v>
      </c>
      <c r="I14" s="208">
        <f t="shared" si="3"/>
        <v>0</v>
      </c>
      <c r="J14" s="81"/>
    </row>
    <row r="15" spans="1:10" ht="57">
      <c r="A15" s="16" t="s">
        <v>21</v>
      </c>
      <c r="B15" s="396" t="s">
        <v>481</v>
      </c>
      <c r="C15" s="41" t="s">
        <v>50</v>
      </c>
      <c r="D15" s="41">
        <v>45</v>
      </c>
      <c r="E15" s="576"/>
      <c r="F15" s="208">
        <f t="shared" si="0"/>
        <v>0</v>
      </c>
      <c r="G15" s="208">
        <f t="shared" si="1"/>
        <v>0</v>
      </c>
      <c r="H15" s="208">
        <f t="shared" si="2"/>
        <v>0</v>
      </c>
      <c r="I15" s="208">
        <f t="shared" si="3"/>
        <v>0</v>
      </c>
      <c r="J15" s="59"/>
    </row>
    <row r="16" spans="1:10" ht="57">
      <c r="A16" s="16" t="s">
        <v>23</v>
      </c>
      <c r="B16" s="397" t="s">
        <v>482</v>
      </c>
      <c r="C16" s="41" t="s">
        <v>11</v>
      </c>
      <c r="D16" s="41">
        <v>200</v>
      </c>
      <c r="E16" s="576"/>
      <c r="F16" s="208">
        <f t="shared" si="0"/>
        <v>0</v>
      </c>
      <c r="G16" s="208">
        <f t="shared" si="1"/>
        <v>0</v>
      </c>
      <c r="H16" s="208">
        <f t="shared" si="2"/>
        <v>0</v>
      </c>
      <c r="I16" s="208">
        <f t="shared" si="3"/>
        <v>0</v>
      </c>
      <c r="J16" s="59"/>
    </row>
    <row r="17" spans="1:11" ht="57">
      <c r="A17" s="16" t="s">
        <v>24</v>
      </c>
      <c r="B17" s="397" t="s">
        <v>483</v>
      </c>
      <c r="C17" s="51" t="s">
        <v>11</v>
      </c>
      <c r="D17" s="51">
        <v>80</v>
      </c>
      <c r="E17" s="576"/>
      <c r="F17" s="208">
        <f t="shared" si="0"/>
        <v>0</v>
      </c>
      <c r="G17" s="208">
        <f t="shared" si="1"/>
        <v>0</v>
      </c>
      <c r="H17" s="208">
        <f t="shared" si="2"/>
        <v>0</v>
      </c>
      <c r="I17" s="208">
        <f t="shared" si="3"/>
        <v>0</v>
      </c>
      <c r="J17" s="123"/>
      <c r="K17" s="162"/>
    </row>
    <row r="18" spans="1:10" ht="12.75" customHeight="1">
      <c r="A18" s="33"/>
      <c r="B18" s="33"/>
      <c r="C18" s="719" t="s">
        <v>34</v>
      </c>
      <c r="D18" s="719"/>
      <c r="E18" s="55" t="s">
        <v>35</v>
      </c>
      <c r="F18" s="55" t="s">
        <v>35</v>
      </c>
      <c r="G18" s="56">
        <f>SUM(G6:G17)</f>
        <v>0</v>
      </c>
      <c r="H18" s="468" t="s">
        <v>35</v>
      </c>
      <c r="I18" s="199">
        <f>SUM(I6:I17)</f>
        <v>0</v>
      </c>
      <c r="J18" s="56"/>
    </row>
    <row r="19" spans="1:10" ht="11.25">
      <c r="A19" s="33"/>
      <c r="B19" s="33"/>
      <c r="C19" s="5"/>
      <c r="D19" s="5"/>
      <c r="E19" s="33"/>
      <c r="F19" s="33"/>
      <c r="G19" s="33"/>
      <c r="H19" s="416"/>
      <c r="I19" s="46"/>
      <c r="J19" s="133"/>
    </row>
    <row r="20" spans="1:10" ht="11.25">
      <c r="A20" s="33"/>
      <c r="B20" s="33"/>
      <c r="C20" s="5"/>
      <c r="D20" s="5"/>
      <c r="E20" s="33"/>
      <c r="F20" s="33"/>
      <c r="G20" s="33"/>
      <c r="H20" s="416"/>
      <c r="I20" s="46"/>
      <c r="J20" s="133"/>
    </row>
    <row r="21" spans="1:10" ht="11.25">
      <c r="A21" s="33"/>
      <c r="B21" s="33"/>
      <c r="C21" s="5"/>
      <c r="D21" s="5"/>
      <c r="E21" s="33" t="s">
        <v>870</v>
      </c>
      <c r="F21" s="33"/>
      <c r="G21" s="33"/>
      <c r="H21" s="416"/>
      <c r="I21" s="46"/>
      <c r="J21" s="133"/>
    </row>
    <row r="22" spans="1:5" ht="11.25">
      <c r="A22" s="33"/>
      <c r="B22" s="33"/>
      <c r="C22" s="33"/>
      <c r="D22" s="33"/>
      <c r="E22" s="1" t="s">
        <v>871</v>
      </c>
    </row>
    <row r="23" spans="1:4" ht="11.25">
      <c r="A23" s="33"/>
      <c r="B23" s="33"/>
      <c r="C23" s="33"/>
      <c r="D23" s="33"/>
    </row>
    <row r="24" spans="1:9" ht="12.75">
      <c r="A24" s="8"/>
      <c r="B24" s="702"/>
      <c r="C24" s="702"/>
      <c r="D24" s="702"/>
      <c r="F24" s="358"/>
      <c r="G24" s="703"/>
      <c r="H24" s="703"/>
      <c r="I24" s="703"/>
    </row>
    <row r="25" spans="1:9" ht="12.75">
      <c r="A25" s="697"/>
      <c r="B25" s="697"/>
      <c r="C25" s="697"/>
      <c r="D25" s="697"/>
      <c r="F25" s="359"/>
      <c r="G25" s="698"/>
      <c r="H25" s="698"/>
      <c r="I25" s="698"/>
    </row>
  </sheetData>
  <sheetProtection selectLockedCells="1" selectUnlockedCells="1"/>
  <mergeCells count="10">
    <mergeCell ref="B24:D24"/>
    <mergeCell ref="G24:I24"/>
    <mergeCell ref="A25:D25"/>
    <mergeCell ref="G25:I25"/>
    <mergeCell ref="A1:B1"/>
    <mergeCell ref="H1:J1"/>
    <mergeCell ref="A3:J3"/>
    <mergeCell ref="A4:J4"/>
    <mergeCell ref="C18:D18"/>
    <mergeCell ref="A2:J2"/>
  </mergeCells>
  <printOptions/>
  <pageMargins left="0.7086614173228347" right="0.7086614173228347" top="0.7480314960629921" bottom="0.7480314960629921" header="0.31496062992125984" footer="0.31496062992125984"/>
  <pageSetup fitToHeight="0" horizontalDpi="300" verticalDpi="300" orientation="landscape" paperSize="9" r:id="rId1"/>
  <headerFooter>
    <oddHeader>&amp;LMCM/WSM/ZP14/2023&amp;CFormularz  asortymentowo - cenowy &amp;Rzałącznik nr 2  do SWZ</oddHeader>
  </headerFooter>
</worksheet>
</file>

<file path=xl/worksheets/sheet34.xml><?xml version="1.0" encoding="utf-8"?>
<worksheet xmlns="http://schemas.openxmlformats.org/spreadsheetml/2006/main" xmlns:r="http://schemas.openxmlformats.org/officeDocument/2006/relationships">
  <dimension ref="A1:S14"/>
  <sheetViews>
    <sheetView zoomScalePageLayoutView="0" workbookViewId="0" topLeftCell="A1">
      <selection activeCell="E10" sqref="E10:E11"/>
    </sheetView>
  </sheetViews>
  <sheetFormatPr defaultColWidth="11.50390625" defaultRowHeight="12.75"/>
  <cols>
    <col min="1" max="1" width="6.375" style="1" customWidth="1"/>
    <col min="2" max="2" width="22.625" style="1" customWidth="1"/>
    <col min="3" max="3" width="6.50390625" style="1" customWidth="1"/>
    <col min="4" max="4" width="12.50390625" style="1" customWidth="1"/>
    <col min="5" max="6" width="11.50390625" style="1" customWidth="1"/>
    <col min="7" max="7" width="14.375" style="1" customWidth="1"/>
    <col min="8" max="8" width="8.625" style="417" customWidth="1"/>
    <col min="9" max="9" width="12.50390625" style="3" customWidth="1"/>
    <col min="10" max="10" width="15.00390625" style="1" customWidth="1"/>
    <col min="11" max="16384" width="11.50390625" style="1" customWidth="1"/>
  </cols>
  <sheetData>
    <row r="1" spans="1:19" ht="11.25">
      <c r="A1" s="699"/>
      <c r="B1" s="699"/>
      <c r="C1" s="4"/>
      <c r="D1" s="4"/>
      <c r="E1" s="4"/>
      <c r="F1" s="4"/>
      <c r="G1" s="4"/>
      <c r="H1" s="700"/>
      <c r="I1" s="700"/>
      <c r="J1" s="700"/>
      <c r="K1" s="700"/>
      <c r="L1" s="700"/>
      <c r="M1" s="700"/>
      <c r="N1" s="700"/>
      <c r="O1" s="700"/>
      <c r="P1" s="700"/>
      <c r="Q1" s="700"/>
      <c r="R1" s="700"/>
      <c r="S1" s="700"/>
    </row>
    <row r="2" spans="1:19" ht="11.25">
      <c r="A2" s="701"/>
      <c r="B2" s="701"/>
      <c r="C2" s="701"/>
      <c r="D2" s="701"/>
      <c r="E2" s="701"/>
      <c r="F2" s="701"/>
      <c r="G2" s="701"/>
      <c r="H2" s="701"/>
      <c r="I2" s="701"/>
      <c r="J2" s="701"/>
      <c r="K2" s="5"/>
      <c r="L2" s="5"/>
      <c r="M2" s="5"/>
      <c r="N2" s="5"/>
      <c r="O2" s="5"/>
      <c r="P2" s="5"/>
      <c r="Q2" s="5"/>
      <c r="R2" s="5"/>
      <c r="S2" s="5"/>
    </row>
    <row r="3" spans="1:19" ht="11.25">
      <c r="A3" s="701" t="s">
        <v>838</v>
      </c>
      <c r="B3" s="701"/>
      <c r="C3" s="701"/>
      <c r="D3" s="701"/>
      <c r="E3" s="701"/>
      <c r="F3" s="701"/>
      <c r="G3" s="701"/>
      <c r="H3" s="701"/>
      <c r="I3" s="701"/>
      <c r="J3" s="701"/>
      <c r="K3" s="701"/>
      <c r="L3" s="701"/>
      <c r="M3" s="701"/>
      <c r="N3" s="701"/>
      <c r="O3" s="701"/>
      <c r="P3" s="701"/>
      <c r="Q3" s="701"/>
      <c r="R3" s="701"/>
      <c r="S3" s="701"/>
    </row>
    <row r="4" spans="1:19" ht="11.25">
      <c r="A4" s="702" t="s">
        <v>272</v>
      </c>
      <c r="B4" s="702"/>
      <c r="C4" s="702"/>
      <c r="D4" s="702"/>
      <c r="E4" s="702"/>
      <c r="F4" s="702"/>
      <c r="G4" s="702"/>
      <c r="H4" s="702"/>
      <c r="I4" s="702"/>
      <c r="J4" s="702"/>
      <c r="K4" s="702"/>
      <c r="L4" s="702"/>
      <c r="M4" s="702"/>
      <c r="N4" s="702"/>
      <c r="O4" s="702"/>
      <c r="P4" s="702"/>
      <c r="Q4" s="702"/>
      <c r="R4" s="702"/>
      <c r="S4" s="702"/>
    </row>
    <row r="5" spans="1:19" ht="45">
      <c r="A5" s="93" t="s">
        <v>0</v>
      </c>
      <c r="B5" s="163" t="s">
        <v>1</v>
      </c>
      <c r="C5" s="102" t="s">
        <v>2</v>
      </c>
      <c r="D5" s="102" t="s">
        <v>3</v>
      </c>
      <c r="E5" s="164" t="s">
        <v>4</v>
      </c>
      <c r="F5" s="164" t="s">
        <v>5</v>
      </c>
      <c r="G5" s="164" t="s">
        <v>6</v>
      </c>
      <c r="H5" s="444" t="s">
        <v>7</v>
      </c>
      <c r="I5" s="165" t="s">
        <v>8</v>
      </c>
      <c r="J5" s="15" t="s">
        <v>9</v>
      </c>
      <c r="K5" s="60"/>
      <c r="L5" s="33"/>
      <c r="M5" s="33"/>
      <c r="N5" s="33"/>
      <c r="O5" s="33"/>
      <c r="P5" s="33"/>
      <c r="Q5" s="33"/>
      <c r="R5" s="33"/>
      <c r="S5" s="33"/>
    </row>
    <row r="6" spans="1:19" ht="34.5" customHeight="1">
      <c r="A6" s="39" t="s">
        <v>10</v>
      </c>
      <c r="B6" s="85" t="s">
        <v>273</v>
      </c>
      <c r="C6" s="41" t="s">
        <v>274</v>
      </c>
      <c r="D6" s="41">
        <v>30</v>
      </c>
      <c r="E6" s="576"/>
      <c r="F6" s="208">
        <f>H6+E6</f>
        <v>0</v>
      </c>
      <c r="G6" s="208">
        <f>E6*D6</f>
        <v>0</v>
      </c>
      <c r="H6" s="208">
        <f>E6*0.08</f>
        <v>0</v>
      </c>
      <c r="I6" s="208">
        <f>F6*D6</f>
        <v>0</v>
      </c>
      <c r="J6" s="81"/>
      <c r="K6" s="33"/>
      <c r="L6" s="33"/>
      <c r="M6" s="33"/>
      <c r="N6" s="33"/>
      <c r="O6" s="33"/>
      <c r="P6" s="33"/>
      <c r="Q6" s="33"/>
      <c r="R6" s="33"/>
      <c r="S6" s="33"/>
    </row>
    <row r="7" spans="1:19" ht="11.25">
      <c r="A7" s="58"/>
      <c r="B7" s="70"/>
      <c r="C7" s="41"/>
      <c r="D7" s="41"/>
      <c r="E7" s="81"/>
      <c r="F7" s="81"/>
      <c r="G7" s="166">
        <f>SUM(G6)</f>
        <v>0</v>
      </c>
      <c r="H7" s="445"/>
      <c r="I7" s="197">
        <f>SUM(I6)</f>
        <v>0</v>
      </c>
      <c r="J7" s="166"/>
      <c r="K7" s="110"/>
      <c r="L7" s="33"/>
      <c r="M7" s="33"/>
      <c r="N7" s="33"/>
      <c r="O7" s="33"/>
      <c r="P7" s="33"/>
      <c r="Q7" s="33"/>
      <c r="R7" s="33"/>
      <c r="S7" s="33"/>
    </row>
    <row r="8" spans="11:19" ht="11.25">
      <c r="K8" s="33"/>
      <c r="L8" s="33"/>
      <c r="M8" s="33"/>
      <c r="N8" s="33"/>
      <c r="O8" s="33"/>
      <c r="P8" s="33"/>
      <c r="Q8" s="33"/>
      <c r="R8" s="33"/>
      <c r="S8" s="33"/>
    </row>
    <row r="10" ht="11.25">
      <c r="E10" s="1" t="s">
        <v>870</v>
      </c>
    </row>
    <row r="11" ht="11.25">
      <c r="E11" s="1" t="s">
        <v>871</v>
      </c>
    </row>
    <row r="13" spans="1:9" ht="12.75">
      <c r="A13" s="8"/>
      <c r="B13" s="702"/>
      <c r="C13" s="702"/>
      <c r="D13" s="702"/>
      <c r="F13" s="358"/>
      <c r="G13" s="703"/>
      <c r="H13" s="703"/>
      <c r="I13" s="703"/>
    </row>
    <row r="14" spans="1:9" ht="12.75">
      <c r="A14" s="697"/>
      <c r="B14" s="697"/>
      <c r="C14" s="697"/>
      <c r="D14" s="697"/>
      <c r="F14" s="359"/>
      <c r="G14" s="698"/>
      <c r="H14" s="698"/>
      <c r="I14" s="698"/>
    </row>
  </sheetData>
  <sheetProtection selectLockedCells="1" selectUnlockedCells="1"/>
  <mergeCells count="12">
    <mergeCell ref="B13:D13"/>
    <mergeCell ref="G13:I13"/>
    <mergeCell ref="A14:D14"/>
    <mergeCell ref="G14:I14"/>
    <mergeCell ref="A1:B1"/>
    <mergeCell ref="H1:J1"/>
    <mergeCell ref="K1:S1"/>
    <mergeCell ref="A3:J3"/>
    <mergeCell ref="K3:S3"/>
    <mergeCell ref="A4:J4"/>
    <mergeCell ref="K4:S4"/>
    <mergeCell ref="A2:J2"/>
  </mergeCells>
  <printOptions/>
  <pageMargins left="0.7086614173228347" right="0.7086614173228347" top="0.7480314960629921" bottom="0.7480314960629921" header="0.31496062992125984" footer="0.31496062992125984"/>
  <pageSetup horizontalDpi="300" verticalDpi="300" orientation="landscape" paperSize="9" r:id="rId1"/>
  <headerFooter>
    <oddHeader>&amp;LMCM/WSM/ZP14/2023&amp;CFormularz  asortymentowo - cenowy &amp;Rzałącznik nr 2  do SWZ</oddHeader>
  </headerFooter>
</worksheet>
</file>

<file path=xl/worksheets/sheet35.xml><?xml version="1.0" encoding="utf-8"?>
<worksheet xmlns="http://schemas.openxmlformats.org/spreadsheetml/2006/main" xmlns:r="http://schemas.openxmlformats.org/officeDocument/2006/relationships">
  <dimension ref="A1:J21"/>
  <sheetViews>
    <sheetView zoomScalePageLayoutView="0" workbookViewId="0" topLeftCell="A5">
      <selection activeCell="E17" sqref="E17:E18"/>
    </sheetView>
  </sheetViews>
  <sheetFormatPr defaultColWidth="9.00390625" defaultRowHeight="12.75"/>
  <cols>
    <col min="1" max="1" width="4.625" style="1" customWidth="1"/>
    <col min="2" max="2" width="30.625" style="1" customWidth="1"/>
    <col min="3" max="3" width="7.875" style="1" customWidth="1"/>
    <col min="4" max="4" width="8.625" style="1" customWidth="1"/>
    <col min="5" max="6" width="12.625" style="1" customWidth="1"/>
    <col min="7" max="7" width="15.125" style="1" customWidth="1"/>
    <col min="8" max="8" width="8.625" style="417" customWidth="1"/>
    <col min="9" max="9" width="12.125" style="3" customWidth="1"/>
    <col min="10" max="10" width="16.00390625" style="1" customWidth="1"/>
    <col min="11" max="16384" width="8.875" style="1" customWidth="1"/>
  </cols>
  <sheetData>
    <row r="1" spans="1:10" ht="11.25">
      <c r="A1" s="699"/>
      <c r="B1" s="699"/>
      <c r="C1" s="4"/>
      <c r="D1" s="4"/>
      <c r="E1" s="4"/>
      <c r="F1" s="4"/>
      <c r="G1" s="4"/>
      <c r="H1" s="700"/>
      <c r="I1" s="700"/>
      <c r="J1" s="700"/>
    </row>
    <row r="2" spans="1:10" ht="11.25">
      <c r="A2" s="701"/>
      <c r="B2" s="701"/>
      <c r="C2" s="701"/>
      <c r="D2" s="701"/>
      <c r="E2" s="701"/>
      <c r="F2" s="701"/>
      <c r="G2" s="701"/>
      <c r="H2" s="701"/>
      <c r="I2" s="701"/>
      <c r="J2" s="701"/>
    </row>
    <row r="3" spans="1:10" ht="11.25">
      <c r="A3" s="701" t="s">
        <v>837</v>
      </c>
      <c r="B3" s="701"/>
      <c r="C3" s="701"/>
      <c r="D3" s="701"/>
      <c r="E3" s="701"/>
      <c r="F3" s="701"/>
      <c r="G3" s="701"/>
      <c r="H3" s="701"/>
      <c r="I3" s="701"/>
      <c r="J3" s="701"/>
    </row>
    <row r="4" spans="1:10" ht="11.25">
      <c r="A4" s="702" t="s">
        <v>400</v>
      </c>
      <c r="B4" s="702"/>
      <c r="C4" s="702"/>
      <c r="D4" s="702"/>
      <c r="E4" s="702"/>
      <c r="F4" s="702"/>
      <c r="G4" s="702"/>
      <c r="H4" s="702"/>
      <c r="I4" s="702"/>
      <c r="J4" s="702"/>
    </row>
    <row r="5" spans="1:10" ht="45">
      <c r="A5" s="256" t="s">
        <v>0</v>
      </c>
      <c r="B5" s="211" t="s">
        <v>1</v>
      </c>
      <c r="C5" s="212" t="s">
        <v>2</v>
      </c>
      <c r="D5" s="212" t="s">
        <v>3</v>
      </c>
      <c r="E5" s="352" t="s">
        <v>275</v>
      </c>
      <c r="F5" s="213" t="s">
        <v>276</v>
      </c>
      <c r="G5" s="213" t="s">
        <v>6</v>
      </c>
      <c r="H5" s="466" t="s">
        <v>7</v>
      </c>
      <c r="I5" s="215" t="s">
        <v>8</v>
      </c>
      <c r="J5" s="212" t="s">
        <v>9</v>
      </c>
    </row>
    <row r="6" spans="1:10" ht="15.75" customHeight="1">
      <c r="A6" s="205" t="s">
        <v>10</v>
      </c>
      <c r="B6" s="221" t="s">
        <v>277</v>
      </c>
      <c r="C6" s="206" t="s">
        <v>11</v>
      </c>
      <c r="D6" s="206">
        <v>90</v>
      </c>
      <c r="E6" s="576"/>
      <c r="F6" s="208">
        <f aca="true" t="shared" si="0" ref="F6:F13">H6+E6</f>
        <v>0</v>
      </c>
      <c r="G6" s="208">
        <f aca="true" t="shared" si="1" ref="G6:G13">E6*D6</f>
        <v>0</v>
      </c>
      <c r="H6" s="208">
        <f aca="true" t="shared" si="2" ref="H6:H13">E6*0.08</f>
        <v>0</v>
      </c>
      <c r="I6" s="208">
        <f aca="true" t="shared" si="3" ref="I6:I13">F6*D6</f>
        <v>0</v>
      </c>
      <c r="J6" s="207"/>
    </row>
    <row r="7" spans="1:10" ht="15" customHeight="1">
      <c r="A7" s="205" t="s">
        <v>12</v>
      </c>
      <c r="B7" s="221" t="s">
        <v>278</v>
      </c>
      <c r="C7" s="206" t="s">
        <v>11</v>
      </c>
      <c r="D7" s="206">
        <v>90</v>
      </c>
      <c r="E7" s="576"/>
      <c r="F7" s="208">
        <f t="shared" si="0"/>
        <v>0</v>
      </c>
      <c r="G7" s="208">
        <f t="shared" si="1"/>
        <v>0</v>
      </c>
      <c r="H7" s="208">
        <f t="shared" si="2"/>
        <v>0</v>
      </c>
      <c r="I7" s="208">
        <f t="shared" si="3"/>
        <v>0</v>
      </c>
      <c r="J7" s="207"/>
    </row>
    <row r="8" spans="1:10" ht="15" customHeight="1">
      <c r="A8" s="205" t="s">
        <v>13</v>
      </c>
      <c r="B8" s="221" t="s">
        <v>279</v>
      </c>
      <c r="C8" s="206" t="s">
        <v>11</v>
      </c>
      <c r="D8" s="206">
        <v>80</v>
      </c>
      <c r="E8" s="576"/>
      <c r="F8" s="208">
        <f t="shared" si="0"/>
        <v>0</v>
      </c>
      <c r="G8" s="208">
        <f t="shared" si="1"/>
        <v>0</v>
      </c>
      <c r="H8" s="208">
        <f t="shared" si="2"/>
        <v>0</v>
      </c>
      <c r="I8" s="208">
        <f t="shared" si="3"/>
        <v>0</v>
      </c>
      <c r="J8" s="207"/>
    </row>
    <row r="9" spans="1:10" ht="17.25" customHeight="1">
      <c r="A9" s="205" t="s">
        <v>14</v>
      </c>
      <c r="B9" s="221" t="s">
        <v>280</v>
      </c>
      <c r="C9" s="206" t="s">
        <v>11</v>
      </c>
      <c r="D9" s="206">
        <v>340</v>
      </c>
      <c r="E9" s="576"/>
      <c r="F9" s="208">
        <f t="shared" si="0"/>
        <v>0</v>
      </c>
      <c r="G9" s="208">
        <f t="shared" si="1"/>
        <v>0</v>
      </c>
      <c r="H9" s="208">
        <f t="shared" si="2"/>
        <v>0</v>
      </c>
      <c r="I9" s="208">
        <f t="shared" si="3"/>
        <v>0</v>
      </c>
      <c r="J9" s="207"/>
    </row>
    <row r="10" spans="1:10" ht="22.5">
      <c r="A10" s="205" t="s">
        <v>15</v>
      </c>
      <c r="B10" s="221" t="s">
        <v>283</v>
      </c>
      <c r="C10" s="206" t="s">
        <v>11</v>
      </c>
      <c r="D10" s="206">
        <v>7</v>
      </c>
      <c r="E10" s="576"/>
      <c r="F10" s="208">
        <f t="shared" si="0"/>
        <v>0</v>
      </c>
      <c r="G10" s="208">
        <f t="shared" si="1"/>
        <v>0</v>
      </c>
      <c r="H10" s="208">
        <f t="shared" si="2"/>
        <v>0</v>
      </c>
      <c r="I10" s="208">
        <f t="shared" si="3"/>
        <v>0</v>
      </c>
      <c r="J10" s="207"/>
    </row>
    <row r="11" spans="1:10" ht="22.5">
      <c r="A11" s="205" t="s">
        <v>16</v>
      </c>
      <c r="B11" s="221" t="s">
        <v>284</v>
      </c>
      <c r="C11" s="206" t="s">
        <v>11</v>
      </c>
      <c r="D11" s="206">
        <v>7</v>
      </c>
      <c r="E11" s="576"/>
      <c r="F11" s="208">
        <f t="shared" si="0"/>
        <v>0</v>
      </c>
      <c r="G11" s="208">
        <f t="shared" si="1"/>
        <v>0</v>
      </c>
      <c r="H11" s="208">
        <f t="shared" si="2"/>
        <v>0</v>
      </c>
      <c r="I11" s="208">
        <f t="shared" si="3"/>
        <v>0</v>
      </c>
      <c r="J11" s="207"/>
    </row>
    <row r="12" spans="1:10" ht="22.5">
      <c r="A12" s="205" t="s">
        <v>18</v>
      </c>
      <c r="B12" s="221" t="s">
        <v>285</v>
      </c>
      <c r="C12" s="206" t="s">
        <v>11</v>
      </c>
      <c r="D12" s="206">
        <v>15</v>
      </c>
      <c r="E12" s="576"/>
      <c r="F12" s="208">
        <f t="shared" si="0"/>
        <v>0</v>
      </c>
      <c r="G12" s="208">
        <f t="shared" si="1"/>
        <v>0</v>
      </c>
      <c r="H12" s="208">
        <f t="shared" si="2"/>
        <v>0</v>
      </c>
      <c r="I12" s="208">
        <f t="shared" si="3"/>
        <v>0</v>
      </c>
      <c r="J12" s="207"/>
    </row>
    <row r="13" spans="1:10" ht="22.5">
      <c r="A13" s="205" t="s">
        <v>19</v>
      </c>
      <c r="B13" s="221" t="s">
        <v>286</v>
      </c>
      <c r="C13" s="206" t="s">
        <v>11</v>
      </c>
      <c r="D13" s="206">
        <v>7</v>
      </c>
      <c r="E13" s="576"/>
      <c r="F13" s="208">
        <f t="shared" si="0"/>
        <v>0</v>
      </c>
      <c r="G13" s="208">
        <f t="shared" si="1"/>
        <v>0</v>
      </c>
      <c r="H13" s="208">
        <f t="shared" si="2"/>
        <v>0</v>
      </c>
      <c r="I13" s="208">
        <f t="shared" si="3"/>
        <v>0</v>
      </c>
      <c r="J13" s="207"/>
    </row>
    <row r="14" spans="1:10" ht="13.5" customHeight="1">
      <c r="A14" s="209"/>
      <c r="B14" s="209"/>
      <c r="C14" s="732" t="s">
        <v>34</v>
      </c>
      <c r="D14" s="732"/>
      <c r="E14" s="207" t="s">
        <v>35</v>
      </c>
      <c r="F14" s="207" t="s">
        <v>35</v>
      </c>
      <c r="G14" s="240">
        <f>SUM(G6:G13)</f>
        <v>0</v>
      </c>
      <c r="H14" s="414" t="s">
        <v>35</v>
      </c>
      <c r="I14" s="353">
        <f>SUM(I6:I13)</f>
        <v>0</v>
      </c>
      <c r="J14" s="240"/>
    </row>
    <row r="15" spans="1:10" ht="12.75" customHeight="1">
      <c r="A15" s="33"/>
      <c r="B15" s="33"/>
      <c r="C15" s="5"/>
      <c r="D15" s="5"/>
      <c r="E15" s="33"/>
      <c r="F15" s="33"/>
      <c r="G15" s="33"/>
      <c r="H15" s="416"/>
      <c r="I15" s="46"/>
      <c r="J15" s="33"/>
    </row>
    <row r="16" spans="1:10" ht="12.75" customHeight="1">
      <c r="A16" s="33"/>
      <c r="B16" s="33"/>
      <c r="C16" s="5"/>
      <c r="D16" s="5"/>
      <c r="E16" s="33"/>
      <c r="F16" s="33"/>
      <c r="G16" s="33"/>
      <c r="H16" s="416"/>
      <c r="I16" s="46"/>
      <c r="J16" s="33"/>
    </row>
    <row r="17" spans="1:10" ht="12.75" customHeight="1">
      <c r="A17" s="33"/>
      <c r="B17" s="33"/>
      <c r="C17" s="5"/>
      <c r="D17" s="5"/>
      <c r="E17" s="33" t="s">
        <v>870</v>
      </c>
      <c r="F17" s="33"/>
      <c r="G17" s="33"/>
      <c r="H17" s="416"/>
      <c r="I17" s="46"/>
      <c r="J17" s="33"/>
    </row>
    <row r="18" spans="1:5" ht="11.25">
      <c r="A18" s="33"/>
      <c r="B18" s="33"/>
      <c r="C18" s="33"/>
      <c r="D18" s="33"/>
      <c r="E18" s="1" t="s">
        <v>871</v>
      </c>
    </row>
    <row r="19" spans="1:4" ht="11.25">
      <c r="A19" s="33"/>
      <c r="B19" s="33"/>
      <c r="C19" s="33"/>
      <c r="D19" s="33"/>
    </row>
    <row r="20" spans="1:9" ht="12.75">
      <c r="A20" s="8"/>
      <c r="B20" s="702"/>
      <c r="C20" s="702"/>
      <c r="D20" s="702"/>
      <c r="F20" s="358"/>
      <c r="G20" s="703"/>
      <c r="H20" s="703"/>
      <c r="I20" s="703"/>
    </row>
    <row r="21" spans="1:9" ht="12.75">
      <c r="A21" s="697"/>
      <c r="B21" s="697"/>
      <c r="C21" s="697"/>
      <c r="D21" s="697"/>
      <c r="F21" s="359"/>
      <c r="G21" s="698"/>
      <c r="H21" s="698"/>
      <c r="I21" s="698"/>
    </row>
  </sheetData>
  <sheetProtection selectLockedCells="1" selectUnlockedCells="1"/>
  <mergeCells count="10">
    <mergeCell ref="B20:D20"/>
    <mergeCell ref="G20:I20"/>
    <mergeCell ref="A21:D21"/>
    <mergeCell ref="G21:I21"/>
    <mergeCell ref="A1:B1"/>
    <mergeCell ref="H1:J1"/>
    <mergeCell ref="A3:J3"/>
    <mergeCell ref="A4:J4"/>
    <mergeCell ref="C14:D14"/>
    <mergeCell ref="A2:J2"/>
  </mergeCells>
  <printOptions/>
  <pageMargins left="0.7086614173228347" right="0.7086614173228347" top="0.7480314960629921" bottom="0.7480314960629921" header="0.31496062992125984" footer="0.31496062992125984"/>
  <pageSetup horizontalDpi="300" verticalDpi="300" orientation="landscape" paperSize="9" r:id="rId1"/>
  <headerFooter>
    <oddHeader>&amp;LMCM/WSM/ZP14/2023&amp;CFormularz  asortymentowo - cenowy &amp;Rzałącznik nr 2  do SWZ</oddHeader>
  </headerFooter>
</worksheet>
</file>

<file path=xl/worksheets/sheet36.xml><?xml version="1.0" encoding="utf-8"?>
<worksheet xmlns="http://schemas.openxmlformats.org/spreadsheetml/2006/main" xmlns:r="http://schemas.openxmlformats.org/officeDocument/2006/relationships">
  <dimension ref="A1:J23"/>
  <sheetViews>
    <sheetView zoomScalePageLayoutView="0" workbookViewId="0" topLeftCell="A14">
      <selection activeCell="C19" sqref="C19:C20"/>
    </sheetView>
  </sheetViews>
  <sheetFormatPr defaultColWidth="11.50390625" defaultRowHeight="12.75"/>
  <cols>
    <col min="1" max="1" width="6.375" style="1" customWidth="1"/>
    <col min="2" max="2" width="81.00390625" style="1" customWidth="1"/>
    <col min="3" max="3" width="7.50390625" style="1" customWidth="1"/>
    <col min="4" max="4" width="8.50390625" style="1" customWidth="1"/>
    <col min="5" max="6" width="11.50390625" style="1" customWidth="1"/>
    <col min="7" max="7" width="14.375" style="1" customWidth="1"/>
    <col min="8" max="8" width="8.00390625" style="417" customWidth="1"/>
    <col min="9" max="9" width="12.875" style="1" customWidth="1"/>
    <col min="10" max="16384" width="11.50390625" style="1" customWidth="1"/>
  </cols>
  <sheetData>
    <row r="1" spans="1:10" ht="12.75" customHeight="1">
      <c r="A1" s="699"/>
      <c r="B1" s="699"/>
      <c r="C1" s="4"/>
      <c r="D1" s="4"/>
      <c r="E1" s="4"/>
      <c r="F1" s="4"/>
      <c r="G1" s="700"/>
      <c r="H1" s="700"/>
      <c r="I1" s="700"/>
      <c r="J1" s="700"/>
    </row>
    <row r="2" spans="1:10" ht="12.75" customHeight="1">
      <c r="A2" s="701"/>
      <c r="B2" s="701"/>
      <c r="C2" s="701"/>
      <c r="D2" s="701"/>
      <c r="E2" s="701"/>
      <c r="F2" s="701"/>
      <c r="G2" s="701"/>
      <c r="H2" s="701"/>
      <c r="I2" s="701"/>
      <c r="J2" s="701"/>
    </row>
    <row r="3" spans="1:10" ht="11.25">
      <c r="A3" s="701" t="s">
        <v>836</v>
      </c>
      <c r="B3" s="701"/>
      <c r="C3" s="701"/>
      <c r="D3" s="701"/>
      <c r="E3" s="701"/>
      <c r="F3" s="701"/>
      <c r="G3" s="701"/>
      <c r="H3" s="701"/>
      <c r="I3" s="701"/>
      <c r="J3" s="701"/>
    </row>
    <row r="4" spans="1:10" ht="11.25">
      <c r="A4" s="702" t="s">
        <v>414</v>
      </c>
      <c r="B4" s="702"/>
      <c r="C4" s="702"/>
      <c r="D4" s="702"/>
      <c r="E4" s="702"/>
      <c r="F4" s="702"/>
      <c r="G4" s="702"/>
      <c r="H4" s="702"/>
      <c r="I4" s="702"/>
      <c r="J4" s="702"/>
    </row>
    <row r="5" spans="1:10" ht="50.25" customHeight="1">
      <c r="A5" s="9" t="s">
        <v>0</v>
      </c>
      <c r="B5" s="35" t="s">
        <v>1</v>
      </c>
      <c r="C5" s="10" t="s">
        <v>2</v>
      </c>
      <c r="D5" s="10" t="s">
        <v>3</v>
      </c>
      <c r="E5" s="12" t="s">
        <v>4</v>
      </c>
      <c r="F5" s="12" t="s">
        <v>5</v>
      </c>
      <c r="G5" s="12" t="s">
        <v>6</v>
      </c>
      <c r="H5" s="444" t="s">
        <v>56</v>
      </c>
      <c r="I5" s="14" t="s">
        <v>8</v>
      </c>
      <c r="J5" s="15" t="s">
        <v>9</v>
      </c>
    </row>
    <row r="6" spans="1:10" ht="83.25" customHeight="1">
      <c r="A6" s="37" t="s">
        <v>10</v>
      </c>
      <c r="B6" s="89" t="s">
        <v>728</v>
      </c>
      <c r="C6" s="17" t="s">
        <v>11</v>
      </c>
      <c r="D6" s="17">
        <v>800</v>
      </c>
      <c r="E6" s="576"/>
      <c r="F6" s="208">
        <f aca="true" t="shared" si="0" ref="F6:F15">H6+E6</f>
        <v>0</v>
      </c>
      <c r="G6" s="208">
        <f aca="true" t="shared" si="1" ref="G6:G15">E6*D6</f>
        <v>0</v>
      </c>
      <c r="H6" s="208">
        <f aca="true" t="shared" si="2" ref="H6:H15">E6*0.08</f>
        <v>0</v>
      </c>
      <c r="I6" s="208">
        <f aca="true" t="shared" si="3" ref="I6:I15">F6*D6</f>
        <v>0</v>
      </c>
      <c r="J6" s="80"/>
    </row>
    <row r="7" spans="1:10" ht="156" customHeight="1">
      <c r="A7" s="37" t="s">
        <v>12</v>
      </c>
      <c r="B7" s="89" t="s">
        <v>733</v>
      </c>
      <c r="C7" s="17" t="s">
        <v>11</v>
      </c>
      <c r="D7" s="17">
        <v>400</v>
      </c>
      <c r="E7" s="576"/>
      <c r="F7" s="208">
        <f t="shared" si="0"/>
        <v>0</v>
      </c>
      <c r="G7" s="208">
        <f t="shared" si="1"/>
        <v>0</v>
      </c>
      <c r="H7" s="208">
        <f t="shared" si="2"/>
        <v>0</v>
      </c>
      <c r="I7" s="208">
        <f t="shared" si="3"/>
        <v>0</v>
      </c>
      <c r="J7" s="80"/>
    </row>
    <row r="8" spans="1:10" ht="113.25" customHeight="1" thickBot="1">
      <c r="A8" s="37" t="s">
        <v>13</v>
      </c>
      <c r="B8" s="89" t="s">
        <v>734</v>
      </c>
      <c r="C8" s="17" t="s">
        <v>11</v>
      </c>
      <c r="D8" s="17">
        <v>400</v>
      </c>
      <c r="E8" s="576"/>
      <c r="F8" s="208">
        <f t="shared" si="0"/>
        <v>0</v>
      </c>
      <c r="G8" s="208">
        <f t="shared" si="1"/>
        <v>0</v>
      </c>
      <c r="H8" s="208">
        <f t="shared" si="2"/>
        <v>0</v>
      </c>
      <c r="I8" s="208">
        <f t="shared" si="3"/>
        <v>0</v>
      </c>
      <c r="J8" s="80"/>
    </row>
    <row r="9" spans="1:10" ht="153" customHeight="1" thickBot="1">
      <c r="A9" s="37" t="s">
        <v>14</v>
      </c>
      <c r="B9" s="291" t="s">
        <v>735</v>
      </c>
      <c r="C9" s="17" t="s">
        <v>11</v>
      </c>
      <c r="D9" s="17">
        <v>300</v>
      </c>
      <c r="E9" s="576"/>
      <c r="F9" s="208">
        <f t="shared" si="0"/>
        <v>0</v>
      </c>
      <c r="G9" s="208">
        <f t="shared" si="1"/>
        <v>0</v>
      </c>
      <c r="H9" s="208">
        <f t="shared" si="2"/>
        <v>0</v>
      </c>
      <c r="I9" s="208">
        <f t="shared" si="3"/>
        <v>0</v>
      </c>
      <c r="J9" s="80"/>
    </row>
    <row r="10" spans="1:10" ht="225" customHeight="1" thickBot="1">
      <c r="A10" s="37" t="s">
        <v>15</v>
      </c>
      <c r="B10" s="290" t="s">
        <v>736</v>
      </c>
      <c r="C10" s="41" t="s">
        <v>11</v>
      </c>
      <c r="D10" s="41">
        <v>200</v>
      </c>
      <c r="E10" s="576"/>
      <c r="F10" s="208">
        <f t="shared" si="0"/>
        <v>0</v>
      </c>
      <c r="G10" s="208">
        <f t="shared" si="1"/>
        <v>0</v>
      </c>
      <c r="H10" s="208">
        <f t="shared" si="2"/>
        <v>0</v>
      </c>
      <c r="I10" s="208">
        <f t="shared" si="3"/>
        <v>0</v>
      </c>
      <c r="J10" s="81"/>
    </row>
    <row r="11" spans="1:10" ht="134.25" customHeight="1" thickBot="1">
      <c r="A11" s="37" t="s">
        <v>16</v>
      </c>
      <c r="B11" s="290" t="s">
        <v>737</v>
      </c>
      <c r="C11" s="41" t="s">
        <v>11</v>
      </c>
      <c r="D11" s="41">
        <v>300</v>
      </c>
      <c r="E11" s="576"/>
      <c r="F11" s="208">
        <f t="shared" si="0"/>
        <v>0</v>
      </c>
      <c r="G11" s="208">
        <f t="shared" si="1"/>
        <v>0</v>
      </c>
      <c r="H11" s="208">
        <f t="shared" si="2"/>
        <v>0</v>
      </c>
      <c r="I11" s="208">
        <f t="shared" si="3"/>
        <v>0</v>
      </c>
      <c r="J11" s="81"/>
    </row>
    <row r="12" spans="1:10" ht="113.25" customHeight="1" thickBot="1">
      <c r="A12" s="37" t="s">
        <v>18</v>
      </c>
      <c r="B12" s="290" t="s">
        <v>729</v>
      </c>
      <c r="C12" s="41" t="s">
        <v>11</v>
      </c>
      <c r="D12" s="41">
        <v>1500</v>
      </c>
      <c r="E12" s="576"/>
      <c r="F12" s="208">
        <f t="shared" si="0"/>
        <v>0</v>
      </c>
      <c r="G12" s="208">
        <f t="shared" si="1"/>
        <v>0</v>
      </c>
      <c r="H12" s="208">
        <f t="shared" si="2"/>
        <v>0</v>
      </c>
      <c r="I12" s="208">
        <f t="shared" si="3"/>
        <v>0</v>
      </c>
      <c r="J12" s="81"/>
    </row>
    <row r="13" spans="1:10" ht="57.75" customHeight="1" thickBot="1">
      <c r="A13" s="37" t="s">
        <v>19</v>
      </c>
      <c r="B13" s="290" t="s">
        <v>730</v>
      </c>
      <c r="C13" s="41" t="s">
        <v>11</v>
      </c>
      <c r="D13" s="41">
        <v>32000</v>
      </c>
      <c r="E13" s="576"/>
      <c r="F13" s="208">
        <f t="shared" si="0"/>
        <v>0</v>
      </c>
      <c r="G13" s="208">
        <f t="shared" si="1"/>
        <v>0</v>
      </c>
      <c r="H13" s="208">
        <f t="shared" si="2"/>
        <v>0</v>
      </c>
      <c r="I13" s="208">
        <f t="shared" si="3"/>
        <v>0</v>
      </c>
      <c r="J13" s="81"/>
    </row>
    <row r="14" spans="1:10" ht="108" customHeight="1" thickBot="1">
      <c r="A14" s="37" t="s">
        <v>20</v>
      </c>
      <c r="B14" s="290" t="s">
        <v>731</v>
      </c>
      <c r="C14" s="41" t="s">
        <v>11</v>
      </c>
      <c r="D14" s="41">
        <v>1500</v>
      </c>
      <c r="E14" s="576"/>
      <c r="F14" s="208">
        <f t="shared" si="0"/>
        <v>0</v>
      </c>
      <c r="G14" s="208">
        <f t="shared" si="1"/>
        <v>0</v>
      </c>
      <c r="H14" s="208">
        <f t="shared" si="2"/>
        <v>0</v>
      </c>
      <c r="I14" s="208">
        <f t="shared" si="3"/>
        <v>0</v>
      </c>
      <c r="J14" s="81"/>
    </row>
    <row r="15" spans="1:10" ht="100.5" customHeight="1" thickBot="1">
      <c r="A15" s="37" t="s">
        <v>21</v>
      </c>
      <c r="B15" s="290" t="s">
        <v>732</v>
      </c>
      <c r="C15" s="41" t="s">
        <v>11</v>
      </c>
      <c r="D15" s="41">
        <v>500</v>
      </c>
      <c r="E15" s="576"/>
      <c r="F15" s="208">
        <f t="shared" si="0"/>
        <v>0</v>
      </c>
      <c r="G15" s="208">
        <f t="shared" si="1"/>
        <v>0</v>
      </c>
      <c r="H15" s="208">
        <f t="shared" si="2"/>
        <v>0</v>
      </c>
      <c r="I15" s="208">
        <f t="shared" si="3"/>
        <v>0</v>
      </c>
      <c r="J15" s="81"/>
    </row>
    <row r="16" spans="1:10" ht="12" thickBot="1">
      <c r="A16" s="24"/>
      <c r="B16" s="24"/>
      <c r="C16" s="24"/>
      <c r="D16" s="24"/>
      <c r="E16" s="29"/>
      <c r="F16" s="169"/>
      <c r="G16" s="170">
        <f>SUM(G6:G15)</f>
        <v>0</v>
      </c>
      <c r="H16" s="473"/>
      <c r="I16" s="170">
        <f>SUM(I6:I15)</f>
        <v>0</v>
      </c>
      <c r="J16" s="170"/>
    </row>
    <row r="19" ht="11.25">
      <c r="C19" s="1" t="s">
        <v>870</v>
      </c>
    </row>
    <row r="20" spans="1:9" ht="11.25">
      <c r="A20" s="33"/>
      <c r="B20" s="33"/>
      <c r="C20" s="33" t="s">
        <v>871</v>
      </c>
      <c r="D20" s="33"/>
      <c r="I20" s="3"/>
    </row>
    <row r="21" spans="1:9" ht="11.25">
      <c r="A21" s="33"/>
      <c r="B21" s="33"/>
      <c r="C21" s="33"/>
      <c r="D21" s="33"/>
      <c r="I21" s="3"/>
    </row>
    <row r="22" spans="1:9" ht="12.75">
      <c r="A22" s="8"/>
      <c r="B22" s="702"/>
      <c r="C22" s="702"/>
      <c r="D22" s="702"/>
      <c r="F22" s="358"/>
      <c r="G22" s="703"/>
      <c r="H22" s="703"/>
      <c r="I22" s="703"/>
    </row>
    <row r="23" spans="1:9" ht="12.75">
      <c r="A23" s="697"/>
      <c r="B23" s="697"/>
      <c r="C23" s="697"/>
      <c r="D23" s="697"/>
      <c r="F23" s="359"/>
      <c r="G23" s="698"/>
      <c r="H23" s="698"/>
      <c r="I23" s="698"/>
    </row>
  </sheetData>
  <sheetProtection selectLockedCells="1" selectUnlockedCells="1"/>
  <mergeCells count="9">
    <mergeCell ref="G22:I22"/>
    <mergeCell ref="A23:D23"/>
    <mergeCell ref="G23:I23"/>
    <mergeCell ref="A1:B1"/>
    <mergeCell ref="G1:J1"/>
    <mergeCell ref="A3:J3"/>
    <mergeCell ref="A4:J4"/>
    <mergeCell ref="A2:J2"/>
    <mergeCell ref="B22:D22"/>
  </mergeCells>
  <printOptions/>
  <pageMargins left="0.7086614173228347" right="0.7086614173228347" top="0.7480314960629921" bottom="0.7480314960629921" header="0.31496062992125984" footer="0.31496062992125984"/>
  <pageSetup fitToHeight="0" horizontalDpi="300" verticalDpi="300" orientation="landscape" paperSize="9" r:id="rId1"/>
  <headerFooter>
    <oddHeader>&amp;LMCM/WSM/ZP14/2023&amp;CFormularz  asortymentowo - cenowy &amp;Rzałącznik nr 2  do SWZ</oddHeader>
  </headerFooter>
</worksheet>
</file>

<file path=xl/worksheets/sheet37.xml><?xml version="1.0" encoding="utf-8"?>
<worksheet xmlns="http://schemas.openxmlformats.org/spreadsheetml/2006/main" xmlns:r="http://schemas.openxmlformats.org/officeDocument/2006/relationships">
  <dimension ref="A1:J15"/>
  <sheetViews>
    <sheetView zoomScalePageLayoutView="0" workbookViewId="0" topLeftCell="A4">
      <selection activeCell="E10" sqref="E10:E11"/>
    </sheetView>
  </sheetViews>
  <sheetFormatPr defaultColWidth="11.50390625" defaultRowHeight="12.75"/>
  <cols>
    <col min="1" max="1" width="6.375" style="1" customWidth="1"/>
    <col min="2" max="2" width="60.625" style="1" customWidth="1"/>
    <col min="3" max="4" width="8.625" style="1" customWidth="1"/>
    <col min="5" max="7" width="11.50390625" style="1" customWidth="1"/>
    <col min="8" max="8" width="8.625" style="417" customWidth="1"/>
    <col min="9" max="9" width="13.875" style="1" customWidth="1"/>
    <col min="10" max="16384" width="11.50390625" style="1" customWidth="1"/>
  </cols>
  <sheetData>
    <row r="1" spans="1:10" ht="11.25">
      <c r="A1" s="699"/>
      <c r="B1" s="699"/>
      <c r="C1" s="4"/>
      <c r="D1" s="4"/>
      <c r="E1" s="4"/>
      <c r="F1" s="4"/>
      <c r="G1" s="4"/>
      <c r="H1" s="700"/>
      <c r="I1" s="700"/>
      <c r="J1" s="700"/>
    </row>
    <row r="2" spans="1:10" ht="11.25">
      <c r="A2" s="701"/>
      <c r="B2" s="701"/>
      <c r="C2" s="701"/>
      <c r="D2" s="701"/>
      <c r="E2" s="701"/>
      <c r="F2" s="701"/>
      <c r="G2" s="701"/>
      <c r="H2" s="701"/>
      <c r="I2" s="701"/>
      <c r="J2" s="701"/>
    </row>
    <row r="3" spans="1:10" ht="11.25">
      <c r="A3" s="701" t="s">
        <v>835</v>
      </c>
      <c r="B3" s="701"/>
      <c r="C3" s="701"/>
      <c r="D3" s="701"/>
      <c r="E3" s="701"/>
      <c r="F3" s="701"/>
      <c r="G3" s="701"/>
      <c r="H3" s="701"/>
      <c r="I3" s="701"/>
      <c r="J3" s="701"/>
    </row>
    <row r="4" spans="1:10" ht="12" thickBot="1">
      <c r="A4" s="702" t="s">
        <v>287</v>
      </c>
      <c r="B4" s="702"/>
      <c r="C4" s="702"/>
      <c r="D4" s="702"/>
      <c r="E4" s="702"/>
      <c r="F4" s="702"/>
      <c r="G4" s="702"/>
      <c r="H4" s="702"/>
      <c r="I4" s="702"/>
      <c r="J4" s="702"/>
    </row>
    <row r="5" spans="1:10" ht="57" thickBot="1">
      <c r="A5" s="9" t="s">
        <v>0</v>
      </c>
      <c r="B5" s="35" t="s">
        <v>1</v>
      </c>
      <c r="C5" s="10" t="s">
        <v>2</v>
      </c>
      <c r="D5" s="10" t="s">
        <v>3</v>
      </c>
      <c r="E5" s="12" t="s">
        <v>281</v>
      </c>
      <c r="F5" s="250" t="s">
        <v>5</v>
      </c>
      <c r="G5" s="250" t="s">
        <v>6</v>
      </c>
      <c r="H5" s="449" t="s">
        <v>7</v>
      </c>
      <c r="I5" s="272" t="s">
        <v>8</v>
      </c>
      <c r="J5" s="15" t="s">
        <v>9</v>
      </c>
    </row>
    <row r="6" spans="1:10" ht="196.5" customHeight="1">
      <c r="A6" s="125" t="s">
        <v>10</v>
      </c>
      <c r="B6" s="171" t="s">
        <v>490</v>
      </c>
      <c r="C6" s="128" t="s">
        <v>50</v>
      </c>
      <c r="D6" s="128">
        <v>500</v>
      </c>
      <c r="E6" s="576"/>
      <c r="F6" s="208">
        <f>H6+E6</f>
        <v>0</v>
      </c>
      <c r="G6" s="208">
        <f>E6*D6</f>
        <v>0</v>
      </c>
      <c r="H6" s="208">
        <f>E6*0.08</f>
        <v>0</v>
      </c>
      <c r="I6" s="208">
        <f>F6*D6</f>
        <v>0</v>
      </c>
      <c r="J6" s="292"/>
    </row>
    <row r="7" spans="1:10" ht="12" thickBot="1">
      <c r="A7" s="202"/>
      <c r="B7" s="263"/>
      <c r="C7" s="263"/>
      <c r="D7" s="263"/>
      <c r="E7" s="263"/>
      <c r="F7" s="263"/>
      <c r="G7" s="203">
        <f>SUM(G6)</f>
        <v>0</v>
      </c>
      <c r="H7" s="456"/>
      <c r="I7" s="264">
        <f>SUM(I6)</f>
        <v>0</v>
      </c>
      <c r="J7" s="204"/>
    </row>
    <row r="10" ht="11.25">
      <c r="E10" s="1" t="s">
        <v>870</v>
      </c>
    </row>
    <row r="11" ht="11.25">
      <c r="E11" s="1" t="s">
        <v>871</v>
      </c>
    </row>
    <row r="14" spans="1:9" ht="12.75">
      <c r="A14" s="8"/>
      <c r="B14" s="702"/>
      <c r="C14" s="702"/>
      <c r="D14" s="702"/>
      <c r="F14" s="358"/>
      <c r="G14" s="703"/>
      <c r="H14" s="703"/>
      <c r="I14" s="703"/>
    </row>
    <row r="15" spans="1:9" ht="12.75">
      <c r="A15" s="697"/>
      <c r="B15" s="697"/>
      <c r="C15" s="697"/>
      <c r="D15" s="697"/>
      <c r="F15" s="359"/>
      <c r="G15" s="698"/>
      <c r="H15" s="698"/>
      <c r="I15" s="698"/>
    </row>
  </sheetData>
  <sheetProtection selectLockedCells="1" selectUnlockedCells="1"/>
  <mergeCells count="9">
    <mergeCell ref="G14:I14"/>
    <mergeCell ref="A15:D15"/>
    <mergeCell ref="G15:I15"/>
    <mergeCell ref="A1:B1"/>
    <mergeCell ref="H1:J1"/>
    <mergeCell ref="A3:J3"/>
    <mergeCell ref="A4:J4"/>
    <mergeCell ref="A2:J2"/>
    <mergeCell ref="B14:D14"/>
  </mergeCells>
  <printOptions/>
  <pageMargins left="0.7086614173228347" right="0.7086614173228347" top="0.7480314960629921" bottom="0.7480314960629921" header="0.31496062992125984" footer="0.31496062992125984"/>
  <pageSetup horizontalDpi="300" verticalDpi="300" orientation="landscape" paperSize="9" r:id="rId1"/>
  <headerFooter>
    <oddHeader>&amp;LMCM/WSM/ZP14/2023&amp;CFormularz  asortymentowo - cenowy &amp;Rzałącznik nr 2  do SWZ</oddHeader>
  </headerFooter>
</worksheet>
</file>

<file path=xl/worksheets/sheet38.xml><?xml version="1.0" encoding="utf-8"?>
<worksheet xmlns="http://schemas.openxmlformats.org/spreadsheetml/2006/main" xmlns:r="http://schemas.openxmlformats.org/officeDocument/2006/relationships">
  <dimension ref="A1:K46"/>
  <sheetViews>
    <sheetView zoomScalePageLayoutView="0" workbookViewId="0" topLeftCell="A24">
      <selection activeCell="E42" sqref="E42:E43"/>
    </sheetView>
  </sheetViews>
  <sheetFormatPr defaultColWidth="9.00390625" defaultRowHeight="12.75"/>
  <cols>
    <col min="1" max="1" width="4.625" style="1" customWidth="1"/>
    <col min="2" max="2" width="54.625" style="231" customWidth="1"/>
    <col min="3" max="3" width="7.625" style="1" customWidth="1"/>
    <col min="4" max="4" width="8.625" style="1" customWidth="1"/>
    <col min="5" max="7" width="12.625" style="1" customWidth="1"/>
    <col min="8" max="8" width="8.125" style="417" customWidth="1"/>
    <col min="9" max="9" width="10.50390625" style="3" customWidth="1"/>
    <col min="10" max="10" width="15.625" style="1" customWidth="1"/>
    <col min="11" max="16384" width="8.875" style="1" customWidth="1"/>
  </cols>
  <sheetData>
    <row r="1" spans="1:10" ht="12.75" customHeight="1">
      <c r="A1" s="699"/>
      <c r="B1" s="699"/>
      <c r="C1" s="4"/>
      <c r="D1" s="4"/>
      <c r="E1" s="4"/>
      <c r="F1" s="4"/>
      <c r="G1" s="700"/>
      <c r="H1" s="700"/>
      <c r="I1" s="700"/>
      <c r="J1" s="700"/>
    </row>
    <row r="2" spans="1:10" ht="12.75" customHeight="1">
      <c r="A2" s="701"/>
      <c r="B2" s="701"/>
      <c r="C2" s="701"/>
      <c r="D2" s="701"/>
      <c r="E2" s="701"/>
      <c r="F2" s="701"/>
      <c r="G2" s="701"/>
      <c r="H2" s="701"/>
      <c r="I2" s="701"/>
      <c r="J2" s="701"/>
    </row>
    <row r="3" spans="1:10" ht="11.25">
      <c r="A3" s="701" t="s">
        <v>834</v>
      </c>
      <c r="B3" s="701"/>
      <c r="C3" s="701"/>
      <c r="D3" s="701"/>
      <c r="E3" s="701"/>
      <c r="F3" s="701"/>
      <c r="G3" s="701"/>
      <c r="H3" s="701"/>
      <c r="I3" s="701"/>
      <c r="J3" s="701"/>
    </row>
    <row r="4" spans="1:10" ht="11.25">
      <c r="A4" s="702" t="s">
        <v>288</v>
      </c>
      <c r="B4" s="702"/>
      <c r="C4" s="702"/>
      <c r="D4" s="702"/>
      <c r="E4" s="702"/>
      <c r="F4" s="702"/>
      <c r="G4" s="702"/>
      <c r="H4" s="702"/>
      <c r="I4" s="702"/>
      <c r="J4" s="702"/>
    </row>
    <row r="5" spans="1:10" ht="45">
      <c r="A5" s="9" t="s">
        <v>0</v>
      </c>
      <c r="B5" s="398" t="s">
        <v>1</v>
      </c>
      <c r="C5" s="10" t="s">
        <v>2</v>
      </c>
      <c r="D5" s="10" t="s">
        <v>3</v>
      </c>
      <c r="E5" s="12" t="s">
        <v>4</v>
      </c>
      <c r="F5" s="12" t="s">
        <v>5</v>
      </c>
      <c r="G5" s="12" t="s">
        <v>6</v>
      </c>
      <c r="H5" s="444" t="s">
        <v>7</v>
      </c>
      <c r="I5" s="138" t="s">
        <v>8</v>
      </c>
      <c r="J5" s="15" t="s">
        <v>9</v>
      </c>
    </row>
    <row r="6" spans="1:10" ht="129" customHeight="1">
      <c r="A6" s="37" t="s">
        <v>10</v>
      </c>
      <c r="B6" s="396" t="s">
        <v>289</v>
      </c>
      <c r="C6" s="17" t="s">
        <v>290</v>
      </c>
      <c r="D6" s="17">
        <v>1800</v>
      </c>
      <c r="E6" s="576"/>
      <c r="F6" s="208">
        <f aca="true" t="shared" si="0" ref="F6:F38">H6+E6</f>
        <v>0</v>
      </c>
      <c r="G6" s="208">
        <f aca="true" t="shared" si="1" ref="G6:G38">E6*D6</f>
        <v>0</v>
      </c>
      <c r="H6" s="208">
        <f aca="true" t="shared" si="2" ref="H6:H38">E6*0.08</f>
        <v>0</v>
      </c>
      <c r="I6" s="208">
        <f aca="true" t="shared" si="3" ref="I6:I38">F6*D6</f>
        <v>0</v>
      </c>
      <c r="J6" s="80"/>
    </row>
    <row r="7" spans="1:10" ht="11.25">
      <c r="A7" s="37" t="s">
        <v>12</v>
      </c>
      <c r="B7" s="392" t="s">
        <v>291</v>
      </c>
      <c r="C7" s="41" t="s">
        <v>11</v>
      </c>
      <c r="D7" s="41">
        <v>3000</v>
      </c>
      <c r="E7" s="576"/>
      <c r="F7" s="208">
        <f t="shared" si="0"/>
        <v>0</v>
      </c>
      <c r="G7" s="208">
        <f t="shared" si="1"/>
        <v>0</v>
      </c>
      <c r="H7" s="208">
        <f t="shared" si="2"/>
        <v>0</v>
      </c>
      <c r="I7" s="208">
        <f t="shared" si="3"/>
        <v>0</v>
      </c>
      <c r="J7" s="81"/>
    </row>
    <row r="8" spans="1:10" ht="11.25">
      <c r="A8" s="37" t="s">
        <v>13</v>
      </c>
      <c r="B8" s="399" t="s">
        <v>292</v>
      </c>
      <c r="C8" s="41" t="s">
        <v>11</v>
      </c>
      <c r="D8" s="41">
        <v>2</v>
      </c>
      <c r="E8" s="576"/>
      <c r="F8" s="208">
        <f t="shared" si="0"/>
        <v>0</v>
      </c>
      <c r="G8" s="208">
        <f t="shared" si="1"/>
        <v>0</v>
      </c>
      <c r="H8" s="208">
        <f t="shared" si="2"/>
        <v>0</v>
      </c>
      <c r="I8" s="208">
        <f t="shared" si="3"/>
        <v>0</v>
      </c>
      <c r="J8" s="81"/>
    </row>
    <row r="9" spans="1:10" ht="11.25">
      <c r="A9" s="37" t="s">
        <v>14</v>
      </c>
      <c r="B9" s="399" t="s">
        <v>293</v>
      </c>
      <c r="C9" s="41" t="s">
        <v>11</v>
      </c>
      <c r="D9" s="41">
        <v>2</v>
      </c>
      <c r="E9" s="576"/>
      <c r="F9" s="208">
        <f t="shared" si="0"/>
        <v>0</v>
      </c>
      <c r="G9" s="208">
        <f t="shared" si="1"/>
        <v>0</v>
      </c>
      <c r="H9" s="208">
        <f t="shared" si="2"/>
        <v>0</v>
      </c>
      <c r="I9" s="208">
        <f t="shared" si="3"/>
        <v>0</v>
      </c>
      <c r="J9" s="82"/>
    </row>
    <row r="10" spans="1:10" ht="11.25">
      <c r="A10" s="37" t="s">
        <v>15</v>
      </c>
      <c r="B10" s="399" t="s">
        <v>294</v>
      </c>
      <c r="C10" s="41" t="s">
        <v>11</v>
      </c>
      <c r="D10" s="71">
        <v>5</v>
      </c>
      <c r="E10" s="576"/>
      <c r="F10" s="208">
        <f t="shared" si="0"/>
        <v>0</v>
      </c>
      <c r="G10" s="208">
        <f t="shared" si="1"/>
        <v>0</v>
      </c>
      <c r="H10" s="208">
        <f t="shared" si="2"/>
        <v>0</v>
      </c>
      <c r="I10" s="208">
        <f t="shared" si="3"/>
        <v>0</v>
      </c>
      <c r="J10" s="81"/>
    </row>
    <row r="11" spans="1:10" ht="11.25">
      <c r="A11" s="37" t="s">
        <v>16</v>
      </c>
      <c r="B11" s="392" t="s">
        <v>295</v>
      </c>
      <c r="C11" s="41" t="s">
        <v>11</v>
      </c>
      <c r="D11" s="71">
        <v>50</v>
      </c>
      <c r="E11" s="576"/>
      <c r="F11" s="208">
        <f t="shared" si="0"/>
        <v>0</v>
      </c>
      <c r="G11" s="208">
        <f t="shared" si="1"/>
        <v>0</v>
      </c>
      <c r="H11" s="208">
        <f t="shared" si="2"/>
        <v>0</v>
      </c>
      <c r="I11" s="208">
        <f t="shared" si="3"/>
        <v>0</v>
      </c>
      <c r="J11" s="81"/>
    </row>
    <row r="12" spans="1:10" ht="11.25">
      <c r="A12" s="37" t="s">
        <v>18</v>
      </c>
      <c r="B12" s="392" t="s">
        <v>296</v>
      </c>
      <c r="C12" s="41" t="s">
        <v>11</v>
      </c>
      <c r="D12" s="71">
        <v>150</v>
      </c>
      <c r="E12" s="576"/>
      <c r="F12" s="208">
        <f t="shared" si="0"/>
        <v>0</v>
      </c>
      <c r="G12" s="208">
        <f t="shared" si="1"/>
        <v>0</v>
      </c>
      <c r="H12" s="208">
        <f t="shared" si="2"/>
        <v>0</v>
      </c>
      <c r="I12" s="208">
        <f t="shared" si="3"/>
        <v>0</v>
      </c>
      <c r="J12" s="81"/>
    </row>
    <row r="13" spans="1:10" ht="11.25">
      <c r="A13" s="37" t="s">
        <v>19</v>
      </c>
      <c r="B13" s="392" t="s">
        <v>297</v>
      </c>
      <c r="C13" s="41" t="s">
        <v>11</v>
      </c>
      <c r="D13" s="71">
        <v>20</v>
      </c>
      <c r="E13" s="576"/>
      <c r="F13" s="208">
        <f t="shared" si="0"/>
        <v>0</v>
      </c>
      <c r="G13" s="208">
        <f t="shared" si="1"/>
        <v>0</v>
      </c>
      <c r="H13" s="208">
        <f t="shared" si="2"/>
        <v>0</v>
      </c>
      <c r="I13" s="208">
        <f t="shared" si="3"/>
        <v>0</v>
      </c>
      <c r="J13" s="81"/>
    </row>
    <row r="14" spans="1:10" ht="11.25">
      <c r="A14" s="37" t="s">
        <v>20</v>
      </c>
      <c r="B14" s="392" t="s">
        <v>298</v>
      </c>
      <c r="C14" s="41" t="s">
        <v>22</v>
      </c>
      <c r="D14" s="71">
        <v>3500</v>
      </c>
      <c r="E14" s="576"/>
      <c r="F14" s="208">
        <f t="shared" si="0"/>
        <v>0</v>
      </c>
      <c r="G14" s="208">
        <f t="shared" si="1"/>
        <v>0</v>
      </c>
      <c r="H14" s="208">
        <f t="shared" si="2"/>
        <v>0</v>
      </c>
      <c r="I14" s="208">
        <f t="shared" si="3"/>
        <v>0</v>
      </c>
      <c r="J14" s="81"/>
    </row>
    <row r="15" spans="1:10" ht="11.25">
      <c r="A15" s="37" t="s">
        <v>21</v>
      </c>
      <c r="B15" s="392" t="s">
        <v>299</v>
      </c>
      <c r="C15" s="41" t="s">
        <v>11</v>
      </c>
      <c r="D15" s="71">
        <v>50</v>
      </c>
      <c r="E15" s="576"/>
      <c r="F15" s="208">
        <f t="shared" si="0"/>
        <v>0</v>
      </c>
      <c r="G15" s="208">
        <f t="shared" si="1"/>
        <v>0</v>
      </c>
      <c r="H15" s="208">
        <f t="shared" si="2"/>
        <v>0</v>
      </c>
      <c r="I15" s="208">
        <f t="shared" si="3"/>
        <v>0</v>
      </c>
      <c r="J15" s="81"/>
    </row>
    <row r="16" spans="1:10" ht="11.25">
      <c r="A16" s="37" t="s">
        <v>23</v>
      </c>
      <c r="B16" s="392" t="s">
        <v>300</v>
      </c>
      <c r="C16" s="41" t="s">
        <v>11</v>
      </c>
      <c r="D16" s="71">
        <v>4000</v>
      </c>
      <c r="E16" s="576"/>
      <c r="F16" s="208">
        <f t="shared" si="0"/>
        <v>0</v>
      </c>
      <c r="G16" s="208">
        <f t="shared" si="1"/>
        <v>0</v>
      </c>
      <c r="H16" s="208">
        <f t="shared" si="2"/>
        <v>0</v>
      </c>
      <c r="I16" s="208">
        <f t="shared" si="3"/>
        <v>0</v>
      </c>
      <c r="J16" s="81"/>
    </row>
    <row r="17" spans="1:10" ht="11.25">
      <c r="A17" s="37" t="s">
        <v>24</v>
      </c>
      <c r="B17" s="392" t="s">
        <v>301</v>
      </c>
      <c r="C17" s="41" t="s">
        <v>11</v>
      </c>
      <c r="D17" s="172">
        <v>30</v>
      </c>
      <c r="E17" s="576"/>
      <c r="F17" s="208">
        <f t="shared" si="0"/>
        <v>0</v>
      </c>
      <c r="G17" s="208">
        <f t="shared" si="1"/>
        <v>0</v>
      </c>
      <c r="H17" s="208">
        <f t="shared" si="2"/>
        <v>0</v>
      </c>
      <c r="I17" s="208">
        <f t="shared" si="3"/>
        <v>0</v>
      </c>
      <c r="J17" s="81"/>
    </row>
    <row r="18" spans="1:10" ht="11.25">
      <c r="A18" s="37" t="s">
        <v>25</v>
      </c>
      <c r="B18" s="392" t="s">
        <v>302</v>
      </c>
      <c r="C18" s="41" t="s">
        <v>11</v>
      </c>
      <c r="D18" s="71">
        <v>1500</v>
      </c>
      <c r="E18" s="576"/>
      <c r="F18" s="208">
        <f t="shared" si="0"/>
        <v>0</v>
      </c>
      <c r="G18" s="208">
        <f t="shared" si="1"/>
        <v>0</v>
      </c>
      <c r="H18" s="208">
        <f t="shared" si="2"/>
        <v>0</v>
      </c>
      <c r="I18" s="208">
        <f t="shared" si="3"/>
        <v>0</v>
      </c>
      <c r="J18" s="81"/>
    </row>
    <row r="19" spans="1:10" ht="11.25">
      <c r="A19" s="37" t="s">
        <v>26</v>
      </c>
      <c r="B19" s="392" t="s">
        <v>303</v>
      </c>
      <c r="C19" s="41" t="s">
        <v>11</v>
      </c>
      <c r="D19" s="71">
        <v>2800</v>
      </c>
      <c r="E19" s="576"/>
      <c r="F19" s="208">
        <f t="shared" si="0"/>
        <v>0</v>
      </c>
      <c r="G19" s="208">
        <f t="shared" si="1"/>
        <v>0</v>
      </c>
      <c r="H19" s="208">
        <f t="shared" si="2"/>
        <v>0</v>
      </c>
      <c r="I19" s="208">
        <f t="shared" si="3"/>
        <v>0</v>
      </c>
      <c r="J19" s="81"/>
    </row>
    <row r="20" spans="1:10" ht="11.25">
      <c r="A20" s="37" t="s">
        <v>27</v>
      </c>
      <c r="B20" s="392" t="s">
        <v>304</v>
      </c>
      <c r="C20" s="41" t="s">
        <v>11</v>
      </c>
      <c r="D20" s="71">
        <v>130</v>
      </c>
      <c r="E20" s="576"/>
      <c r="F20" s="208">
        <f t="shared" si="0"/>
        <v>0</v>
      </c>
      <c r="G20" s="208">
        <f t="shared" si="1"/>
        <v>0</v>
      </c>
      <c r="H20" s="208">
        <f t="shared" si="2"/>
        <v>0</v>
      </c>
      <c r="I20" s="208">
        <f t="shared" si="3"/>
        <v>0</v>
      </c>
      <c r="J20" s="81"/>
    </row>
    <row r="21" spans="1:10" ht="33.75">
      <c r="A21" s="37" t="s">
        <v>28</v>
      </c>
      <c r="B21" s="392" t="s">
        <v>484</v>
      </c>
      <c r="C21" s="41" t="s">
        <v>11</v>
      </c>
      <c r="D21" s="71">
        <v>80</v>
      </c>
      <c r="E21" s="576"/>
      <c r="F21" s="208">
        <f t="shared" si="0"/>
        <v>0</v>
      </c>
      <c r="G21" s="208">
        <f t="shared" si="1"/>
        <v>0</v>
      </c>
      <c r="H21" s="208">
        <f t="shared" si="2"/>
        <v>0</v>
      </c>
      <c r="I21" s="208">
        <f t="shared" si="3"/>
        <v>0</v>
      </c>
      <c r="J21" s="81"/>
    </row>
    <row r="22" spans="1:10" ht="11.25">
      <c r="A22" s="37" t="s">
        <v>30</v>
      </c>
      <c r="B22" s="392" t="s">
        <v>305</v>
      </c>
      <c r="C22" s="41" t="s">
        <v>106</v>
      </c>
      <c r="D22" s="71">
        <v>100</v>
      </c>
      <c r="E22" s="576"/>
      <c r="F22" s="208">
        <f t="shared" si="0"/>
        <v>0</v>
      </c>
      <c r="G22" s="208">
        <f t="shared" si="1"/>
        <v>0</v>
      </c>
      <c r="H22" s="208">
        <f t="shared" si="2"/>
        <v>0</v>
      </c>
      <c r="I22" s="208">
        <f t="shared" si="3"/>
        <v>0</v>
      </c>
      <c r="J22" s="81"/>
    </row>
    <row r="23" spans="1:10" ht="11.25">
      <c r="A23" s="37" t="s">
        <v>31</v>
      </c>
      <c r="B23" s="392" t="s">
        <v>306</v>
      </c>
      <c r="C23" s="41" t="s">
        <v>11</v>
      </c>
      <c r="D23" s="71">
        <v>3000</v>
      </c>
      <c r="E23" s="576"/>
      <c r="F23" s="208">
        <f t="shared" si="0"/>
        <v>0</v>
      </c>
      <c r="G23" s="208">
        <f t="shared" si="1"/>
        <v>0</v>
      </c>
      <c r="H23" s="208">
        <f t="shared" si="2"/>
        <v>0</v>
      </c>
      <c r="I23" s="208">
        <f t="shared" si="3"/>
        <v>0</v>
      </c>
      <c r="J23" s="81"/>
    </row>
    <row r="24" spans="1:10" ht="11.25">
      <c r="A24" s="37" t="s">
        <v>32</v>
      </c>
      <c r="B24" s="392" t="s">
        <v>307</v>
      </c>
      <c r="C24" s="41" t="s">
        <v>11</v>
      </c>
      <c r="D24" s="71">
        <v>6000</v>
      </c>
      <c r="E24" s="576"/>
      <c r="F24" s="208">
        <f t="shared" si="0"/>
        <v>0</v>
      </c>
      <c r="G24" s="208">
        <f t="shared" si="1"/>
        <v>0</v>
      </c>
      <c r="H24" s="208">
        <f t="shared" si="2"/>
        <v>0</v>
      </c>
      <c r="I24" s="208">
        <f t="shared" si="3"/>
        <v>0</v>
      </c>
      <c r="J24" s="81"/>
    </row>
    <row r="25" spans="1:10" ht="11.25">
      <c r="A25" s="37" t="s">
        <v>33</v>
      </c>
      <c r="B25" s="392" t="s">
        <v>308</v>
      </c>
      <c r="C25" s="41" t="s">
        <v>11</v>
      </c>
      <c r="D25" s="71">
        <v>600</v>
      </c>
      <c r="E25" s="576"/>
      <c r="F25" s="208">
        <f t="shared" si="0"/>
        <v>0</v>
      </c>
      <c r="G25" s="208">
        <f t="shared" si="1"/>
        <v>0</v>
      </c>
      <c r="H25" s="208">
        <f t="shared" si="2"/>
        <v>0</v>
      </c>
      <c r="I25" s="208">
        <f t="shared" si="3"/>
        <v>0</v>
      </c>
      <c r="J25" s="81"/>
    </row>
    <row r="26" spans="1:11" ht="11.25">
      <c r="A26" s="37" t="s">
        <v>37</v>
      </c>
      <c r="B26" s="392" t="s">
        <v>309</v>
      </c>
      <c r="C26" s="41" t="s">
        <v>11</v>
      </c>
      <c r="D26" s="71">
        <v>800</v>
      </c>
      <c r="E26" s="576"/>
      <c r="F26" s="208">
        <f t="shared" si="0"/>
        <v>0</v>
      </c>
      <c r="G26" s="208">
        <f t="shared" si="1"/>
        <v>0</v>
      </c>
      <c r="H26" s="208">
        <f t="shared" si="2"/>
        <v>0</v>
      </c>
      <c r="I26" s="208">
        <f t="shared" si="3"/>
        <v>0</v>
      </c>
      <c r="J26" s="81"/>
      <c r="K26" s="33"/>
    </row>
    <row r="27" spans="1:10" ht="11.25">
      <c r="A27" s="37" t="s">
        <v>38</v>
      </c>
      <c r="B27" s="392" t="s">
        <v>310</v>
      </c>
      <c r="C27" s="41" t="s">
        <v>11</v>
      </c>
      <c r="D27" s="71">
        <v>20</v>
      </c>
      <c r="E27" s="576"/>
      <c r="F27" s="208">
        <f t="shared" si="0"/>
        <v>0</v>
      </c>
      <c r="G27" s="208">
        <f t="shared" si="1"/>
        <v>0</v>
      </c>
      <c r="H27" s="208">
        <f t="shared" si="2"/>
        <v>0</v>
      </c>
      <c r="I27" s="208">
        <f t="shared" si="3"/>
        <v>0</v>
      </c>
      <c r="J27" s="81"/>
    </row>
    <row r="28" spans="1:10" ht="11.25">
      <c r="A28" s="37" t="s">
        <v>39</v>
      </c>
      <c r="B28" s="392" t="s">
        <v>311</v>
      </c>
      <c r="C28" s="41" t="s">
        <v>11</v>
      </c>
      <c r="D28" s="71">
        <v>300</v>
      </c>
      <c r="E28" s="576"/>
      <c r="F28" s="208">
        <f t="shared" si="0"/>
        <v>0</v>
      </c>
      <c r="G28" s="208">
        <f t="shared" si="1"/>
        <v>0</v>
      </c>
      <c r="H28" s="208">
        <f t="shared" si="2"/>
        <v>0</v>
      </c>
      <c r="I28" s="208">
        <f t="shared" si="3"/>
        <v>0</v>
      </c>
      <c r="J28" s="81"/>
    </row>
    <row r="29" spans="1:10" ht="11.25">
      <c r="A29" s="37" t="s">
        <v>40</v>
      </c>
      <c r="B29" s="393" t="s">
        <v>312</v>
      </c>
      <c r="C29" s="41" t="s">
        <v>11</v>
      </c>
      <c r="D29" s="71">
        <v>3000</v>
      </c>
      <c r="E29" s="576"/>
      <c r="F29" s="208">
        <f t="shared" si="0"/>
        <v>0</v>
      </c>
      <c r="G29" s="208">
        <f t="shared" si="1"/>
        <v>0</v>
      </c>
      <c r="H29" s="208">
        <f t="shared" si="2"/>
        <v>0</v>
      </c>
      <c r="I29" s="208">
        <f t="shared" si="3"/>
        <v>0</v>
      </c>
      <c r="J29" s="81"/>
    </row>
    <row r="30" spans="1:10" ht="57">
      <c r="A30" s="37" t="s">
        <v>41</v>
      </c>
      <c r="B30" s="392" t="s">
        <v>485</v>
      </c>
      <c r="C30" s="153" t="s">
        <v>11</v>
      </c>
      <c r="D30" s="71">
        <v>100</v>
      </c>
      <c r="E30" s="576"/>
      <c r="F30" s="208">
        <f t="shared" si="0"/>
        <v>0</v>
      </c>
      <c r="G30" s="208">
        <f t="shared" si="1"/>
        <v>0</v>
      </c>
      <c r="H30" s="208">
        <f t="shared" si="2"/>
        <v>0</v>
      </c>
      <c r="I30" s="208">
        <f t="shared" si="3"/>
        <v>0</v>
      </c>
      <c r="J30" s="81"/>
    </row>
    <row r="31" spans="1:10" ht="33.75">
      <c r="A31" s="37" t="s">
        <v>42</v>
      </c>
      <c r="B31" s="395" t="s">
        <v>486</v>
      </c>
      <c r="C31" s="153" t="s">
        <v>11</v>
      </c>
      <c r="D31" s="71">
        <v>300</v>
      </c>
      <c r="E31" s="576"/>
      <c r="F31" s="208">
        <f t="shared" si="0"/>
        <v>0</v>
      </c>
      <c r="G31" s="208">
        <f t="shared" si="1"/>
        <v>0</v>
      </c>
      <c r="H31" s="208">
        <f t="shared" si="2"/>
        <v>0</v>
      </c>
      <c r="I31" s="208">
        <f t="shared" si="3"/>
        <v>0</v>
      </c>
      <c r="J31" s="81"/>
    </row>
    <row r="32" spans="1:10" ht="11.25">
      <c r="A32" s="37" t="s">
        <v>43</v>
      </c>
      <c r="B32" s="395" t="s">
        <v>313</v>
      </c>
      <c r="C32" s="153" t="s">
        <v>11</v>
      </c>
      <c r="D32" s="71">
        <v>4500</v>
      </c>
      <c r="E32" s="576"/>
      <c r="F32" s="208">
        <f t="shared" si="0"/>
        <v>0</v>
      </c>
      <c r="G32" s="208">
        <f t="shared" si="1"/>
        <v>0</v>
      </c>
      <c r="H32" s="208">
        <f t="shared" si="2"/>
        <v>0</v>
      </c>
      <c r="I32" s="208">
        <f t="shared" si="3"/>
        <v>0</v>
      </c>
      <c r="J32" s="81"/>
    </row>
    <row r="33" spans="1:10" ht="11.25">
      <c r="A33" s="37" t="s">
        <v>44</v>
      </c>
      <c r="B33" s="395" t="s">
        <v>314</v>
      </c>
      <c r="C33" s="153" t="s">
        <v>11</v>
      </c>
      <c r="D33" s="71">
        <v>900</v>
      </c>
      <c r="E33" s="576"/>
      <c r="F33" s="208">
        <f t="shared" si="0"/>
        <v>0</v>
      </c>
      <c r="G33" s="208">
        <f t="shared" si="1"/>
        <v>0</v>
      </c>
      <c r="H33" s="208">
        <f t="shared" si="2"/>
        <v>0</v>
      </c>
      <c r="I33" s="208">
        <f t="shared" si="3"/>
        <v>0</v>
      </c>
      <c r="J33" s="81"/>
    </row>
    <row r="34" spans="1:10" ht="11.25">
      <c r="A34" s="37" t="s">
        <v>45</v>
      </c>
      <c r="B34" s="395" t="s">
        <v>315</v>
      </c>
      <c r="C34" s="153" t="s">
        <v>11</v>
      </c>
      <c r="D34" s="71">
        <v>200</v>
      </c>
      <c r="E34" s="576"/>
      <c r="F34" s="208">
        <f t="shared" si="0"/>
        <v>0</v>
      </c>
      <c r="G34" s="208">
        <f t="shared" si="1"/>
        <v>0</v>
      </c>
      <c r="H34" s="208">
        <f t="shared" si="2"/>
        <v>0</v>
      </c>
      <c r="I34" s="208">
        <f t="shared" si="3"/>
        <v>0</v>
      </c>
      <c r="J34" s="81"/>
    </row>
    <row r="35" spans="1:10" ht="33.75">
      <c r="A35" s="37" t="s">
        <v>46</v>
      </c>
      <c r="B35" s="395" t="s">
        <v>487</v>
      </c>
      <c r="C35" s="153" t="s">
        <v>11</v>
      </c>
      <c r="D35" s="71">
        <v>2</v>
      </c>
      <c r="E35" s="576"/>
      <c r="F35" s="208">
        <f t="shared" si="0"/>
        <v>0</v>
      </c>
      <c r="G35" s="208">
        <f t="shared" si="1"/>
        <v>0</v>
      </c>
      <c r="H35" s="208">
        <f t="shared" si="2"/>
        <v>0</v>
      </c>
      <c r="I35" s="208">
        <f t="shared" si="3"/>
        <v>0</v>
      </c>
      <c r="J35" s="81"/>
    </row>
    <row r="36" spans="1:10" ht="33.75">
      <c r="A36" s="37" t="s">
        <v>47</v>
      </c>
      <c r="B36" s="395" t="s">
        <v>488</v>
      </c>
      <c r="C36" s="153" t="s">
        <v>11</v>
      </c>
      <c r="D36" s="71">
        <v>2</v>
      </c>
      <c r="E36" s="576"/>
      <c r="F36" s="208">
        <f t="shared" si="0"/>
        <v>0</v>
      </c>
      <c r="G36" s="208">
        <f t="shared" si="1"/>
        <v>0</v>
      </c>
      <c r="H36" s="208">
        <f t="shared" si="2"/>
        <v>0</v>
      </c>
      <c r="I36" s="208">
        <f t="shared" si="3"/>
        <v>0</v>
      </c>
      <c r="J36" s="81"/>
    </row>
    <row r="37" spans="1:10" ht="11.25">
      <c r="A37" s="37" t="s">
        <v>48</v>
      </c>
      <c r="B37" s="395" t="s">
        <v>316</v>
      </c>
      <c r="C37" s="153" t="s">
        <v>11</v>
      </c>
      <c r="D37" s="71">
        <v>20</v>
      </c>
      <c r="E37" s="576"/>
      <c r="F37" s="208">
        <f t="shared" si="0"/>
        <v>0</v>
      </c>
      <c r="G37" s="208">
        <f t="shared" si="1"/>
        <v>0</v>
      </c>
      <c r="H37" s="208">
        <f t="shared" si="2"/>
        <v>0</v>
      </c>
      <c r="I37" s="208">
        <f t="shared" si="3"/>
        <v>0</v>
      </c>
      <c r="J37" s="81"/>
    </row>
    <row r="38" spans="1:10" ht="11.25">
      <c r="A38" s="37" t="s">
        <v>49</v>
      </c>
      <c r="B38" s="395" t="s">
        <v>317</v>
      </c>
      <c r="C38" s="160" t="s">
        <v>11</v>
      </c>
      <c r="D38" s="173">
        <v>50</v>
      </c>
      <c r="E38" s="576"/>
      <c r="F38" s="208">
        <f t="shared" si="0"/>
        <v>0</v>
      </c>
      <c r="G38" s="208">
        <f t="shared" si="1"/>
        <v>0</v>
      </c>
      <c r="H38" s="208">
        <f t="shared" si="2"/>
        <v>0</v>
      </c>
      <c r="I38" s="208">
        <f t="shared" si="3"/>
        <v>0</v>
      </c>
      <c r="J38" s="82"/>
    </row>
    <row r="39" spans="1:10" ht="12.75" customHeight="1">
      <c r="A39" s="33"/>
      <c r="B39" s="238"/>
      <c r="C39" s="719" t="s">
        <v>34</v>
      </c>
      <c r="D39" s="719"/>
      <c r="E39" s="167" t="s">
        <v>35</v>
      </c>
      <c r="F39" s="83" t="s">
        <v>35</v>
      </c>
      <c r="G39" s="30">
        <f>SUM(G6:G38)</f>
        <v>0</v>
      </c>
      <c r="H39" s="451" t="s">
        <v>35</v>
      </c>
      <c r="I39" s="168">
        <f>SUM(I6:I38)</f>
        <v>0</v>
      </c>
      <c r="J39" s="31"/>
    </row>
    <row r="40" spans="1:10" ht="11.25">
      <c r="A40" s="33"/>
      <c r="B40" s="238"/>
      <c r="C40" s="5"/>
      <c r="D40" s="5"/>
      <c r="E40" s="33"/>
      <c r="F40" s="33"/>
      <c r="G40" s="33"/>
      <c r="H40" s="416"/>
      <c r="I40" s="46"/>
      <c r="J40" s="33"/>
    </row>
    <row r="41" spans="1:10" ht="11.25">
      <c r="A41" s="33"/>
      <c r="B41" s="238"/>
      <c r="C41" s="5"/>
      <c r="D41" s="5"/>
      <c r="E41" s="33"/>
      <c r="F41" s="33"/>
      <c r="G41" s="33"/>
      <c r="H41" s="416"/>
      <c r="I41" s="46"/>
      <c r="J41" s="33"/>
    </row>
    <row r="42" spans="1:10" ht="11.25">
      <c r="A42" s="33"/>
      <c r="B42" s="238"/>
      <c r="C42" s="5"/>
      <c r="D42" s="5"/>
      <c r="E42" s="33" t="s">
        <v>870</v>
      </c>
      <c r="F42" s="33"/>
      <c r="G42" s="33"/>
      <c r="H42" s="416"/>
      <c r="I42" s="46"/>
      <c r="J42" s="33"/>
    </row>
    <row r="43" spans="1:5" ht="11.25">
      <c r="A43" s="33"/>
      <c r="B43" s="238"/>
      <c r="C43" s="33"/>
      <c r="D43" s="33"/>
      <c r="E43" s="1" t="s">
        <v>871</v>
      </c>
    </row>
    <row r="44" spans="1:4" ht="11.25">
      <c r="A44" s="33"/>
      <c r="B44" s="238"/>
      <c r="C44" s="33"/>
      <c r="D44" s="33"/>
    </row>
    <row r="45" spans="1:9" ht="12.75">
      <c r="A45" s="8"/>
      <c r="B45" s="702"/>
      <c r="C45" s="702"/>
      <c r="D45" s="702"/>
      <c r="F45" s="358"/>
      <c r="G45" s="703"/>
      <c r="H45" s="703"/>
      <c r="I45" s="703"/>
    </row>
    <row r="46" spans="1:9" ht="12.75">
      <c r="A46" s="697"/>
      <c r="B46" s="697"/>
      <c r="C46" s="697"/>
      <c r="D46" s="697"/>
      <c r="F46" s="359"/>
      <c r="G46" s="698"/>
      <c r="H46" s="698"/>
      <c r="I46" s="698"/>
    </row>
  </sheetData>
  <sheetProtection selectLockedCells="1" selectUnlockedCells="1"/>
  <mergeCells count="10">
    <mergeCell ref="B45:D45"/>
    <mergeCell ref="G45:I45"/>
    <mergeCell ref="A46:D46"/>
    <mergeCell ref="G46:I46"/>
    <mergeCell ref="A1:B1"/>
    <mergeCell ref="G1:J1"/>
    <mergeCell ref="A3:J3"/>
    <mergeCell ref="A4:J4"/>
    <mergeCell ref="C39:D39"/>
    <mergeCell ref="A2:J2"/>
  </mergeCells>
  <printOptions/>
  <pageMargins left="0.7086614173228347" right="0.7086614173228347" top="0.7480314960629921" bottom="0.7480314960629921" header="0.31496062992125984" footer="0.31496062992125984"/>
  <pageSetup fitToHeight="0" horizontalDpi="300" verticalDpi="300" orientation="landscape" paperSize="9" r:id="rId1"/>
  <headerFooter>
    <oddHeader>&amp;LMCM/WSM/ZP14/2023&amp;CFormularz  asortymentowo - cenowy &amp;Rzałącznik nr 2  do SWZ</oddHeader>
  </headerFooter>
</worksheet>
</file>

<file path=xl/worksheets/sheet39.xml><?xml version="1.0" encoding="utf-8"?>
<worksheet xmlns="http://schemas.openxmlformats.org/spreadsheetml/2006/main" xmlns:r="http://schemas.openxmlformats.org/officeDocument/2006/relationships">
  <dimension ref="A1:K15"/>
  <sheetViews>
    <sheetView zoomScalePageLayoutView="0" workbookViewId="0" topLeftCell="A5">
      <selection activeCell="A1" sqref="A1:IV2"/>
    </sheetView>
  </sheetViews>
  <sheetFormatPr defaultColWidth="11.50390625" defaultRowHeight="12.75"/>
  <cols>
    <col min="1" max="1" width="4.50390625" style="1" customWidth="1"/>
    <col min="2" max="2" width="41.625" style="1" customWidth="1"/>
    <col min="3" max="3" width="5.625" style="61" customWidth="1"/>
    <col min="4" max="4" width="6.50390625" style="61" customWidth="1"/>
    <col min="5" max="5" width="10.125" style="1" customWidth="1"/>
    <col min="6" max="7" width="11.50390625" style="1" customWidth="1"/>
    <col min="8" max="8" width="7.50390625" style="413" customWidth="1"/>
    <col min="9" max="9" width="11.50390625" style="1" customWidth="1"/>
    <col min="10" max="10" width="17.375" style="1" customWidth="1"/>
    <col min="11" max="16384" width="11.50390625" style="1" customWidth="1"/>
  </cols>
  <sheetData>
    <row r="1" spans="1:10" ht="11.25">
      <c r="A1" s="699"/>
      <c r="B1" s="699"/>
      <c r="I1" s="700"/>
      <c r="J1" s="700"/>
    </row>
    <row r="2" spans="1:10" ht="11.25">
      <c r="A2" s="354"/>
      <c r="B2" s="733"/>
      <c r="C2" s="733"/>
      <c r="D2" s="733"/>
      <c r="E2" s="733"/>
      <c r="F2" s="733"/>
      <c r="G2" s="733"/>
      <c r="H2" s="733"/>
      <c r="I2" s="733"/>
      <c r="J2" s="5"/>
    </row>
    <row r="3" spans="2:9" ht="11.25">
      <c r="B3" s="733" t="s">
        <v>833</v>
      </c>
      <c r="C3" s="733"/>
      <c r="D3" s="733"/>
      <c r="E3" s="733"/>
      <c r="F3" s="733"/>
      <c r="G3" s="733"/>
      <c r="H3" s="733"/>
      <c r="I3" s="733"/>
    </row>
    <row r="4" spans="2:9" ht="11.25">
      <c r="B4" s="734" t="s">
        <v>318</v>
      </c>
      <c r="C4" s="734"/>
      <c r="D4" s="734"/>
      <c r="E4" s="734"/>
      <c r="F4" s="734"/>
      <c r="G4" s="734"/>
      <c r="H4" s="734"/>
      <c r="I4" s="734"/>
    </row>
    <row r="5" spans="1:10" s="33" customFormat="1" ht="33.75">
      <c r="A5" s="174" t="s">
        <v>319</v>
      </c>
      <c r="B5" s="175" t="s">
        <v>1</v>
      </c>
      <c r="C5" s="175" t="s">
        <v>181</v>
      </c>
      <c r="D5" s="175" t="s">
        <v>3</v>
      </c>
      <c r="E5" s="175" t="s">
        <v>281</v>
      </c>
      <c r="F5" s="175" t="s">
        <v>276</v>
      </c>
      <c r="G5" s="175" t="s">
        <v>6</v>
      </c>
      <c r="H5" s="444" t="s">
        <v>56</v>
      </c>
      <c r="I5" s="175" t="s">
        <v>320</v>
      </c>
      <c r="J5" s="15" t="s">
        <v>9</v>
      </c>
    </row>
    <row r="6" spans="1:11" s="33" customFormat="1" ht="87" customHeight="1">
      <c r="A6" s="176" t="s">
        <v>10</v>
      </c>
      <c r="B6" s="177" t="s">
        <v>321</v>
      </c>
      <c r="C6" s="178" t="s">
        <v>50</v>
      </c>
      <c r="D6" s="178">
        <v>60</v>
      </c>
      <c r="E6" s="576"/>
      <c r="F6" s="208">
        <f>H6+E6</f>
        <v>0</v>
      </c>
      <c r="G6" s="208">
        <f>E6*D6</f>
        <v>0</v>
      </c>
      <c r="H6" s="208">
        <f>E6*0.08</f>
        <v>0</v>
      </c>
      <c r="I6" s="208">
        <f>F6*D6</f>
        <v>0</v>
      </c>
      <c r="J6" s="20"/>
      <c r="K6" s="179"/>
    </row>
    <row r="7" spans="1:11" s="33" customFormat="1" ht="87" customHeight="1">
      <c r="A7" s="176" t="s">
        <v>12</v>
      </c>
      <c r="B7" s="180" t="s">
        <v>322</v>
      </c>
      <c r="C7" s="181" t="s">
        <v>50</v>
      </c>
      <c r="D7" s="181">
        <v>100</v>
      </c>
      <c r="E7" s="576"/>
      <c r="F7" s="208">
        <f>H7+E7</f>
        <v>0</v>
      </c>
      <c r="G7" s="208">
        <f>E7*D7</f>
        <v>0</v>
      </c>
      <c r="H7" s="208">
        <f>E7*0.08</f>
        <v>0</v>
      </c>
      <c r="I7" s="208">
        <f>F7*D7</f>
        <v>0</v>
      </c>
      <c r="J7" s="148"/>
      <c r="K7" s="179"/>
    </row>
    <row r="8" spans="1:11" s="33" customFormat="1" ht="11.25">
      <c r="A8" s="182"/>
      <c r="B8" s="183"/>
      <c r="C8" s="184"/>
      <c r="D8" s="184"/>
      <c r="E8" s="185"/>
      <c r="F8" s="186"/>
      <c r="G8" s="187">
        <f>SUM(G6:G7)</f>
        <v>0</v>
      </c>
      <c r="H8" s="474"/>
      <c r="I8" s="188">
        <f>SUM(I6:I7)</f>
        <v>0</v>
      </c>
      <c r="J8" s="45"/>
      <c r="K8" s="179"/>
    </row>
    <row r="9" spans="1:10" s="95" customFormat="1" ht="11.25">
      <c r="A9" s="133"/>
      <c r="B9" s="133"/>
      <c r="C9" s="60"/>
      <c r="D9" s="60"/>
      <c r="E9" s="133"/>
      <c r="F9" s="133"/>
      <c r="G9" s="189"/>
      <c r="H9" s="475"/>
      <c r="I9" s="189"/>
      <c r="J9" s="133"/>
    </row>
    <row r="10" spans="1:10" s="95" customFormat="1" ht="11.25">
      <c r="A10" s="133"/>
      <c r="B10" s="133"/>
      <c r="C10" s="60"/>
      <c r="D10" s="60"/>
      <c r="E10" s="133"/>
      <c r="F10" s="133"/>
      <c r="G10" s="189"/>
      <c r="H10" s="475"/>
      <c r="I10" s="189"/>
      <c r="J10" s="133"/>
    </row>
    <row r="11" spans="1:10" s="95" customFormat="1" ht="11.25">
      <c r="A11" s="133"/>
      <c r="B11" s="133"/>
      <c r="C11" s="60"/>
      <c r="D11" s="60"/>
      <c r="E11" s="133" t="s">
        <v>870</v>
      </c>
      <c r="F11" s="133"/>
      <c r="G11" s="189"/>
      <c r="H11" s="475"/>
      <c r="I11" s="189"/>
      <c r="J11" s="133"/>
    </row>
    <row r="12" spans="1:10" ht="11.25">
      <c r="A12" s="33"/>
      <c r="B12" s="33"/>
      <c r="C12" s="62"/>
      <c r="D12" s="62"/>
      <c r="E12" s="33" t="s">
        <v>871</v>
      </c>
      <c r="F12" s="33"/>
      <c r="G12" s="33"/>
      <c r="H12" s="415"/>
      <c r="I12" s="33"/>
      <c r="J12" s="33"/>
    </row>
    <row r="14" spans="1:9" ht="12.75">
      <c r="A14" s="8"/>
      <c r="B14" s="702"/>
      <c r="C14" s="702"/>
      <c r="D14" s="702"/>
      <c r="F14" s="358"/>
      <c r="G14" s="703"/>
      <c r="H14" s="703"/>
      <c r="I14" s="703"/>
    </row>
    <row r="15" spans="1:9" ht="12.75">
      <c r="A15" s="697"/>
      <c r="B15" s="697"/>
      <c r="C15" s="697"/>
      <c r="D15" s="697"/>
      <c r="F15" s="359"/>
      <c r="G15" s="698"/>
      <c r="H15" s="698"/>
      <c r="I15" s="698"/>
    </row>
  </sheetData>
  <sheetProtection selectLockedCells="1" selectUnlockedCells="1"/>
  <mergeCells count="9">
    <mergeCell ref="G14:I14"/>
    <mergeCell ref="A15:D15"/>
    <mergeCell ref="G15:I15"/>
    <mergeCell ref="A1:B1"/>
    <mergeCell ref="I1:J1"/>
    <mergeCell ref="B3:I3"/>
    <mergeCell ref="B4:I4"/>
    <mergeCell ref="B2:I2"/>
    <mergeCell ref="B14:D14"/>
  </mergeCells>
  <printOptions/>
  <pageMargins left="0.7086614173228347" right="0.7086614173228347" top="0.7480314960629921" bottom="0.7480314960629921" header="0.31496062992125984" footer="0.31496062992125984"/>
  <pageSetup horizontalDpi="300" verticalDpi="300" orientation="landscape" paperSize="9" r:id="rId1"/>
  <headerFooter>
    <oddHeader>&amp;LMCM/WSM/ZP14/2023&amp;CFormularz  asortymentowo - cenowy &amp;Rzałącznik nr 2  do SWZ</oddHeader>
  </headerFooter>
</worksheet>
</file>

<file path=xl/worksheets/sheet4.xml><?xml version="1.0" encoding="utf-8"?>
<worksheet xmlns="http://schemas.openxmlformats.org/spreadsheetml/2006/main" xmlns:r="http://schemas.openxmlformats.org/officeDocument/2006/relationships">
  <dimension ref="A1:L19"/>
  <sheetViews>
    <sheetView zoomScalePageLayoutView="0" workbookViewId="0" topLeftCell="A6">
      <selection activeCell="B15" sqref="B15:B16"/>
    </sheetView>
  </sheetViews>
  <sheetFormatPr defaultColWidth="9.00390625" defaultRowHeight="12.75"/>
  <cols>
    <col min="1" max="1" width="3.625" style="1" customWidth="1"/>
    <col min="2" max="2" width="71.50390625" style="1" customWidth="1"/>
    <col min="3" max="3" width="6.00390625" style="1" customWidth="1"/>
    <col min="4" max="4" width="6.375" style="1" customWidth="1"/>
    <col min="5" max="5" width="10.375" style="1" customWidth="1"/>
    <col min="6" max="7" width="13.375" style="1" customWidth="1"/>
    <col min="8" max="8" width="9.00390625" style="417" customWidth="1"/>
    <col min="9" max="9" width="14.50390625" style="1" customWidth="1"/>
    <col min="10" max="10" width="14.125" style="1" customWidth="1"/>
    <col min="11" max="16384" width="8.875" style="1" customWidth="1"/>
  </cols>
  <sheetData>
    <row r="1" spans="1:10" ht="11.25">
      <c r="A1" s="699"/>
      <c r="B1" s="699"/>
      <c r="C1" s="699"/>
      <c r="D1" s="699"/>
      <c r="E1" s="699"/>
      <c r="F1" s="699"/>
      <c r="G1" s="4"/>
      <c r="H1" s="419"/>
      <c r="I1" s="700" t="s">
        <v>444</v>
      </c>
      <c r="J1" s="700"/>
    </row>
    <row r="2" spans="1:10" ht="11.25">
      <c r="A2" s="354"/>
      <c r="B2" s="701" t="s">
        <v>445</v>
      </c>
      <c r="C2" s="701"/>
      <c r="D2" s="701"/>
      <c r="E2" s="701"/>
      <c r="F2" s="701"/>
      <c r="G2" s="701"/>
      <c r="H2" s="701"/>
      <c r="I2" s="701"/>
      <c r="J2" s="5"/>
    </row>
    <row r="3" spans="1:12" ht="11.25">
      <c r="A3" s="701" t="s">
        <v>868</v>
      </c>
      <c r="B3" s="701"/>
      <c r="C3" s="701"/>
      <c r="D3" s="701"/>
      <c r="E3" s="701"/>
      <c r="F3" s="701"/>
      <c r="G3" s="701"/>
      <c r="H3" s="701"/>
      <c r="I3" s="701"/>
      <c r="J3" s="6"/>
      <c r="K3" s="6"/>
      <c r="L3" s="6"/>
    </row>
    <row r="4" spans="1:12" ht="11.25">
      <c r="A4" s="702"/>
      <c r="B4" s="702"/>
      <c r="C4" s="702"/>
      <c r="D4" s="702"/>
      <c r="E4" s="702"/>
      <c r="F4" s="702"/>
      <c r="G4" s="702"/>
      <c r="H4" s="702"/>
      <c r="I4" s="702"/>
      <c r="J4" s="8"/>
      <c r="K4" s="8"/>
      <c r="L4" s="8"/>
    </row>
    <row r="5" spans="1:10" ht="45.75" thickBot="1">
      <c r="A5" s="9" t="s">
        <v>0</v>
      </c>
      <c r="B5" s="35" t="s">
        <v>1</v>
      </c>
      <c r="C5" s="10" t="s">
        <v>2</v>
      </c>
      <c r="D5" s="10" t="s">
        <v>3</v>
      </c>
      <c r="E5" s="12" t="s">
        <v>4</v>
      </c>
      <c r="F5" s="12" t="s">
        <v>5</v>
      </c>
      <c r="G5" s="12" t="s">
        <v>6</v>
      </c>
      <c r="H5" s="444" t="s">
        <v>7</v>
      </c>
      <c r="I5" s="14" t="s">
        <v>8</v>
      </c>
      <c r="J5" s="15" t="s">
        <v>9</v>
      </c>
    </row>
    <row r="6" spans="1:10" ht="108" customHeight="1" thickBot="1">
      <c r="A6" s="58" t="s">
        <v>10</v>
      </c>
      <c r="B6" s="293" t="s">
        <v>725</v>
      </c>
      <c r="C6" s="25" t="s">
        <v>22</v>
      </c>
      <c r="D6" s="26">
        <v>50</v>
      </c>
      <c r="E6" s="576"/>
      <c r="F6" s="208">
        <f>H6+E6</f>
        <v>0</v>
      </c>
      <c r="G6" s="208">
        <f>E6*D6</f>
        <v>0</v>
      </c>
      <c r="H6" s="208">
        <f>E6*0.08</f>
        <v>0</v>
      </c>
      <c r="I6" s="208">
        <f>F6*D6</f>
        <v>0</v>
      </c>
      <c r="J6" s="24"/>
    </row>
    <row r="7" spans="1:10" ht="78.75" customHeight="1">
      <c r="A7" s="58" t="s">
        <v>12</v>
      </c>
      <c r="B7" s="294" t="s">
        <v>726</v>
      </c>
      <c r="C7" s="260" t="s">
        <v>22</v>
      </c>
      <c r="D7" s="261">
        <v>50</v>
      </c>
      <c r="E7" s="576"/>
      <c r="F7" s="208">
        <f>H7+E7</f>
        <v>0</v>
      </c>
      <c r="G7" s="208">
        <f>E7*D7</f>
        <v>0</v>
      </c>
      <c r="H7" s="208">
        <f>E7*0.08</f>
        <v>0</v>
      </c>
      <c r="I7" s="208">
        <f>F7*D7</f>
        <v>0</v>
      </c>
      <c r="J7" s="148"/>
    </row>
    <row r="8" spans="1:10" ht="51" thickBot="1">
      <c r="A8" s="58" t="s">
        <v>13</v>
      </c>
      <c r="B8" s="299" t="s">
        <v>727</v>
      </c>
      <c r="C8" s="262" t="s">
        <v>22</v>
      </c>
      <c r="D8" s="262">
        <v>30</v>
      </c>
      <c r="E8" s="576"/>
      <c r="F8" s="208">
        <f>H8+E8</f>
        <v>0</v>
      </c>
      <c r="G8" s="208">
        <f>E8*D8</f>
        <v>0</v>
      </c>
      <c r="H8" s="208">
        <f>E8*0.08</f>
        <v>0</v>
      </c>
      <c r="I8" s="208">
        <f>F8*D8</f>
        <v>0</v>
      </c>
      <c r="J8" s="209"/>
    </row>
    <row r="9" spans="1:10" ht="21" thickBot="1">
      <c r="A9" s="58" t="s">
        <v>14</v>
      </c>
      <c r="B9" s="291" t="s">
        <v>416</v>
      </c>
      <c r="C9" s="262" t="s">
        <v>50</v>
      </c>
      <c r="D9" s="262">
        <v>2</v>
      </c>
      <c r="E9" s="576"/>
      <c r="F9" s="208">
        <f>H9+E9</f>
        <v>0</v>
      </c>
      <c r="G9" s="208">
        <f>E9*D9</f>
        <v>0</v>
      </c>
      <c r="H9" s="208">
        <f>E9*0.08</f>
        <v>0</v>
      </c>
      <c r="I9" s="208">
        <f>F9*D9</f>
        <v>0</v>
      </c>
      <c r="J9" s="209"/>
    </row>
    <row r="10" spans="1:10" ht="12.75" customHeight="1" thickBot="1">
      <c r="A10" s="24"/>
      <c r="B10" s="295"/>
      <c r="C10" s="708" t="s">
        <v>34</v>
      </c>
      <c r="D10" s="708"/>
      <c r="E10" s="296" t="s">
        <v>35</v>
      </c>
      <c r="F10" s="296" t="s">
        <v>35</v>
      </c>
      <c r="G10" s="297">
        <f>SUM(G6:G9)</f>
        <v>0</v>
      </c>
      <c r="H10" s="448" t="s">
        <v>35</v>
      </c>
      <c r="I10" s="298">
        <f>SUM(I6:I9)</f>
        <v>0</v>
      </c>
      <c r="J10" s="32"/>
    </row>
    <row r="11" spans="1:4" ht="11.25">
      <c r="A11" s="33"/>
      <c r="B11" s="33"/>
      <c r="C11" s="33"/>
      <c r="D11" s="33"/>
    </row>
    <row r="12" spans="1:4" ht="11.25">
      <c r="A12" s="33"/>
      <c r="B12" s="33"/>
      <c r="C12" s="33"/>
      <c r="D12" s="33"/>
    </row>
    <row r="13" spans="1:4" ht="11.25">
      <c r="A13" s="33"/>
      <c r="B13" s="33"/>
      <c r="C13" s="33"/>
      <c r="D13" s="33"/>
    </row>
    <row r="14" spans="1:4" ht="11.25">
      <c r="A14" s="33"/>
      <c r="B14" s="33"/>
      <c r="C14" s="33"/>
      <c r="D14" s="33"/>
    </row>
    <row r="15" spans="1:4" ht="11.25">
      <c r="A15" s="33"/>
      <c r="B15" s="33" t="s">
        <v>870</v>
      </c>
      <c r="C15" s="33"/>
      <c r="D15" s="33"/>
    </row>
    <row r="16" spans="1:4" ht="11.25">
      <c r="A16" s="33"/>
      <c r="B16" s="33" t="s">
        <v>871</v>
      </c>
      <c r="C16" s="33"/>
      <c r="D16" s="33"/>
    </row>
    <row r="17" spans="1:4" ht="11.25">
      <c r="A17" s="33"/>
      <c r="B17" s="33"/>
      <c r="C17" s="33"/>
      <c r="D17" s="33"/>
    </row>
    <row r="18" spans="1:8" ht="12.75">
      <c r="A18" s="702"/>
      <c r="B18" s="702"/>
      <c r="C18" s="33"/>
      <c r="D18" s="33"/>
      <c r="F18" s="703"/>
      <c r="G18" s="703"/>
      <c r="H18" s="703"/>
    </row>
    <row r="19" spans="1:8" ht="12.75">
      <c r="A19" s="697"/>
      <c r="B19" s="697"/>
      <c r="C19" s="33"/>
      <c r="D19" s="33"/>
      <c r="F19" s="698"/>
      <c r="G19" s="698"/>
      <c r="H19" s="698"/>
    </row>
  </sheetData>
  <sheetProtection selectLockedCells="1" selectUnlockedCells="1"/>
  <mergeCells count="11">
    <mergeCell ref="C1:F1"/>
    <mergeCell ref="B2:I2"/>
    <mergeCell ref="A19:B19"/>
    <mergeCell ref="F19:H19"/>
    <mergeCell ref="A1:B1"/>
    <mergeCell ref="I1:J1"/>
    <mergeCell ref="A3:I3"/>
    <mergeCell ref="A4:I4"/>
    <mergeCell ref="C10:D10"/>
    <mergeCell ref="A18:B18"/>
    <mergeCell ref="F18:H18"/>
  </mergeCells>
  <printOptions/>
  <pageMargins left="0.7086614173228347" right="0.7086614173228347" top="0.7480314960629921" bottom="0.7480314960629921" header="0.31496062992125984" footer="0.31496062992125984"/>
  <pageSetup fitToHeight="0" horizontalDpi="300" verticalDpi="300" orientation="landscape" paperSize="9" r:id="rId1"/>
  <headerFooter>
    <oddHeader>&amp;LMCM/WSM/ZP14/2023&amp;CFormularz  asortymentowo - cenowy &amp;Rzałącznik nr 2  do SWZ</oddHeader>
  </headerFooter>
</worksheet>
</file>

<file path=xl/worksheets/sheet40.xml><?xml version="1.0" encoding="utf-8"?>
<worksheet xmlns="http://schemas.openxmlformats.org/spreadsheetml/2006/main" xmlns:r="http://schemas.openxmlformats.org/officeDocument/2006/relationships">
  <dimension ref="A1:J14"/>
  <sheetViews>
    <sheetView zoomScalePageLayoutView="0" workbookViewId="0" topLeftCell="A4">
      <selection activeCell="F10" sqref="F10:F11"/>
    </sheetView>
  </sheetViews>
  <sheetFormatPr defaultColWidth="11.50390625" defaultRowHeight="12.75"/>
  <cols>
    <col min="1" max="1" width="7.875" style="1" customWidth="1"/>
    <col min="2" max="2" width="24.625" style="1" customWidth="1"/>
    <col min="3" max="3" width="11.50390625" style="1" customWidth="1"/>
    <col min="4" max="4" width="7.50390625" style="1" customWidth="1"/>
    <col min="5" max="6" width="11.50390625" style="1" customWidth="1"/>
    <col min="7" max="7" width="8.00390625" style="417" customWidth="1"/>
    <col min="8" max="8" width="11.00390625" style="1" customWidth="1"/>
    <col min="9" max="9" width="11.50390625" style="1" customWidth="1"/>
    <col min="10" max="10" width="25.625" style="1" customWidth="1"/>
    <col min="11" max="16384" width="11.50390625" style="1" customWidth="1"/>
  </cols>
  <sheetData>
    <row r="1" spans="1:10" ht="11.25">
      <c r="A1" s="699"/>
      <c r="B1" s="699"/>
      <c r="C1" s="4"/>
      <c r="D1" s="4"/>
      <c r="E1" s="4"/>
      <c r="F1" s="4"/>
      <c r="G1" s="419"/>
      <c r="H1" s="4"/>
      <c r="I1" s="700"/>
      <c r="J1" s="700"/>
    </row>
    <row r="2" spans="1:10" ht="11.25">
      <c r="A2" s="701"/>
      <c r="B2" s="701"/>
      <c r="C2" s="701"/>
      <c r="D2" s="701"/>
      <c r="E2" s="701"/>
      <c r="F2" s="701"/>
      <c r="G2" s="701"/>
      <c r="H2" s="701"/>
      <c r="I2" s="701"/>
      <c r="J2" s="5"/>
    </row>
    <row r="3" spans="1:9" ht="11.25">
      <c r="A3" s="701" t="s">
        <v>832</v>
      </c>
      <c r="B3" s="701"/>
      <c r="C3" s="701"/>
      <c r="D3" s="701"/>
      <c r="E3" s="701"/>
      <c r="F3" s="701"/>
      <c r="G3" s="701"/>
      <c r="H3" s="701"/>
      <c r="I3" s="701"/>
    </row>
    <row r="4" spans="1:10" ht="11.25">
      <c r="A4" s="702"/>
      <c r="B4" s="702"/>
      <c r="C4" s="702"/>
      <c r="D4" s="702"/>
      <c r="E4" s="702"/>
      <c r="F4" s="702"/>
      <c r="G4" s="702"/>
      <c r="H4" s="702"/>
      <c r="I4" s="702"/>
      <c r="J4" s="33"/>
    </row>
    <row r="5" spans="1:10" s="95" customFormat="1" ht="22.5">
      <c r="A5" s="191" t="s">
        <v>319</v>
      </c>
      <c r="B5" s="10" t="s">
        <v>326</v>
      </c>
      <c r="C5" s="10" t="s">
        <v>327</v>
      </c>
      <c r="D5" s="10" t="s">
        <v>328</v>
      </c>
      <c r="E5" s="10" t="s">
        <v>443</v>
      </c>
      <c r="F5" s="10" t="s">
        <v>6</v>
      </c>
      <c r="G5" s="444" t="s">
        <v>7</v>
      </c>
      <c r="H5" s="10" t="s">
        <v>276</v>
      </c>
      <c r="I5" s="10" t="s">
        <v>8</v>
      </c>
      <c r="J5" s="15" t="s">
        <v>9</v>
      </c>
    </row>
    <row r="6" spans="1:10" ht="126.75" customHeight="1">
      <c r="A6" s="16" t="s">
        <v>10</v>
      </c>
      <c r="B6" s="17" t="s">
        <v>761</v>
      </c>
      <c r="C6" s="37" t="s">
        <v>762</v>
      </c>
      <c r="D6" s="37">
        <v>500</v>
      </c>
      <c r="E6" s="576"/>
      <c r="F6" s="208">
        <f>H6+E6</f>
        <v>0</v>
      </c>
      <c r="G6" s="208">
        <f>E6*D6</f>
        <v>0</v>
      </c>
      <c r="H6" s="208">
        <f>E6*0.08</f>
        <v>0</v>
      </c>
      <c r="I6" s="208">
        <f>F6*D6</f>
        <v>0</v>
      </c>
      <c r="J6" s="90"/>
    </row>
    <row r="7" spans="1:10" ht="11.25">
      <c r="A7" s="39"/>
      <c r="B7" s="39"/>
      <c r="C7" s="39"/>
      <c r="D7" s="39"/>
      <c r="E7" s="72"/>
      <c r="F7" s="119">
        <f>SUM(F6:F6)</f>
        <v>0</v>
      </c>
      <c r="G7" s="468"/>
      <c r="H7" s="192"/>
      <c r="I7" s="193">
        <f>SUM(I6:I6)</f>
        <v>0</v>
      </c>
      <c r="J7" s="153"/>
    </row>
    <row r="8" spans="1:10" ht="11.25">
      <c r="A8" s="33"/>
      <c r="B8" s="33"/>
      <c r="C8" s="33"/>
      <c r="D8" s="33"/>
      <c r="E8" s="33"/>
      <c r="F8" s="33"/>
      <c r="G8" s="416"/>
      <c r="H8" s="33"/>
      <c r="I8" s="33"/>
      <c r="J8" s="33"/>
    </row>
    <row r="10" ht="11.25">
      <c r="F10" s="1" t="s">
        <v>870</v>
      </c>
    </row>
    <row r="11" ht="11.25">
      <c r="F11" s="1" t="s">
        <v>871</v>
      </c>
    </row>
    <row r="13" spans="1:9" ht="12.75">
      <c r="A13" s="8"/>
      <c r="B13" s="702"/>
      <c r="C13" s="702"/>
      <c r="D13" s="702"/>
      <c r="F13" s="358"/>
      <c r="G13" s="703"/>
      <c r="H13" s="703"/>
      <c r="I13" s="703"/>
    </row>
    <row r="14" spans="1:9" ht="12.75">
      <c r="A14" s="697"/>
      <c r="B14" s="697"/>
      <c r="C14" s="697"/>
      <c r="D14" s="697"/>
      <c r="F14" s="359"/>
      <c r="G14" s="698"/>
      <c r="H14" s="698"/>
      <c r="I14" s="698"/>
    </row>
  </sheetData>
  <sheetProtection selectLockedCells="1" selectUnlockedCells="1"/>
  <mergeCells count="9">
    <mergeCell ref="G13:I13"/>
    <mergeCell ref="A14:D14"/>
    <mergeCell ref="G14:I14"/>
    <mergeCell ref="A1:B1"/>
    <mergeCell ref="I1:J1"/>
    <mergeCell ref="A3:I3"/>
    <mergeCell ref="A4:I4"/>
    <mergeCell ref="A2:I2"/>
    <mergeCell ref="B13:D13"/>
  </mergeCells>
  <printOptions/>
  <pageMargins left="0.7086614173228347" right="0.7086614173228347" top="0.7480314960629921" bottom="0.7480314960629921" header="0.31496062992125984" footer="0.31496062992125984"/>
  <pageSetup fitToHeight="0" horizontalDpi="300" verticalDpi="300" orientation="landscape" paperSize="9" r:id="rId1"/>
  <headerFooter>
    <oddHeader>&amp;LMCM/WSM/ZP14/2023&amp;CFormularz  asortymentowo - cenowy &amp;Rzałącznik nr 2  do SWZ</oddHeader>
  </headerFooter>
</worksheet>
</file>

<file path=xl/worksheets/sheet41.xml><?xml version="1.0" encoding="utf-8"?>
<worksheet xmlns="http://schemas.openxmlformats.org/spreadsheetml/2006/main" xmlns:r="http://schemas.openxmlformats.org/officeDocument/2006/relationships">
  <dimension ref="A1:J15"/>
  <sheetViews>
    <sheetView zoomScalePageLayoutView="0" workbookViewId="0" topLeftCell="A6">
      <selection activeCell="E10" sqref="E10:E11"/>
    </sheetView>
  </sheetViews>
  <sheetFormatPr defaultColWidth="11.50390625" defaultRowHeight="12.75"/>
  <cols>
    <col min="1" max="1" width="5.50390625" style="33" customWidth="1"/>
    <col min="2" max="2" width="31.375" style="33" customWidth="1"/>
    <col min="3" max="3" width="11.125" style="33" customWidth="1"/>
    <col min="4" max="4" width="10.50390625" style="33" customWidth="1"/>
    <col min="5" max="6" width="11.50390625" style="33" customWidth="1"/>
    <col min="7" max="7" width="6.625" style="416" customWidth="1"/>
    <col min="8" max="9" width="11.50390625" style="33" customWidth="1"/>
    <col min="10" max="10" width="21.375" style="33" customWidth="1"/>
    <col min="11" max="16384" width="11.50390625" style="33" customWidth="1"/>
  </cols>
  <sheetData>
    <row r="1" spans="1:10" ht="11.25">
      <c r="A1" s="699"/>
      <c r="B1" s="699"/>
      <c r="C1" s="4"/>
      <c r="D1" s="4"/>
      <c r="E1" s="4"/>
      <c r="F1" s="4"/>
      <c r="G1" s="419"/>
      <c r="H1" s="4"/>
      <c r="I1" s="700"/>
      <c r="J1" s="700"/>
    </row>
    <row r="2" spans="1:10" ht="11.25">
      <c r="A2" s="701"/>
      <c r="B2" s="701"/>
      <c r="C2" s="701"/>
      <c r="D2" s="701"/>
      <c r="E2" s="701"/>
      <c r="F2" s="701"/>
      <c r="G2" s="701"/>
      <c r="H2" s="701"/>
      <c r="I2" s="701"/>
      <c r="J2" s="5"/>
    </row>
    <row r="3" spans="1:9" ht="11.25">
      <c r="A3" s="701" t="s">
        <v>831</v>
      </c>
      <c r="B3" s="701"/>
      <c r="C3" s="701"/>
      <c r="D3" s="701"/>
      <c r="E3" s="701"/>
      <c r="F3" s="701"/>
      <c r="G3" s="701"/>
      <c r="H3" s="701"/>
      <c r="I3" s="701"/>
    </row>
    <row r="4" spans="1:9" ht="11.25">
      <c r="A4" s="702" t="s">
        <v>330</v>
      </c>
      <c r="B4" s="702"/>
      <c r="C4" s="702"/>
      <c r="D4" s="702"/>
      <c r="E4" s="702"/>
      <c r="F4" s="702"/>
      <c r="G4" s="702"/>
      <c r="H4" s="702"/>
      <c r="I4" s="702"/>
    </row>
    <row r="5" spans="1:10" ht="33.75">
      <c r="A5" s="191" t="s">
        <v>319</v>
      </c>
      <c r="B5" s="10" t="s">
        <v>326</v>
      </c>
      <c r="C5" s="10" t="s">
        <v>327</v>
      </c>
      <c r="D5" s="10" t="s">
        <v>331</v>
      </c>
      <c r="E5" s="10" t="s">
        <v>275</v>
      </c>
      <c r="F5" s="10" t="s">
        <v>6</v>
      </c>
      <c r="G5" s="444" t="s">
        <v>56</v>
      </c>
      <c r="H5" s="10" t="s">
        <v>329</v>
      </c>
      <c r="I5" s="10" t="s">
        <v>8</v>
      </c>
      <c r="J5" s="15" t="s">
        <v>9</v>
      </c>
    </row>
    <row r="6" spans="1:10" ht="261.75">
      <c r="A6" s="194" t="s">
        <v>10</v>
      </c>
      <c r="B6" s="74" t="s">
        <v>723</v>
      </c>
      <c r="C6" s="17" t="s">
        <v>124</v>
      </c>
      <c r="D6" s="17">
        <v>25000</v>
      </c>
      <c r="E6" s="576"/>
      <c r="F6" s="208">
        <f>H6+E6</f>
        <v>0</v>
      </c>
      <c r="G6" s="208">
        <f>E6*D6</f>
        <v>0</v>
      </c>
      <c r="H6" s="208">
        <f>E6*0.08</f>
        <v>0</v>
      </c>
      <c r="I6" s="208">
        <f>F6*D6</f>
        <v>0</v>
      </c>
      <c r="J6" s="90"/>
    </row>
    <row r="7" spans="1:10" ht="11.25">
      <c r="A7" s="41"/>
      <c r="B7" s="91"/>
      <c r="C7" s="41"/>
      <c r="D7" s="41"/>
      <c r="E7" s="195"/>
      <c r="F7" s="193">
        <f>SUM(F6)</f>
        <v>0</v>
      </c>
      <c r="G7" s="476"/>
      <c r="H7" s="192"/>
      <c r="I7" s="193">
        <f>SUM(I6)</f>
        <v>0</v>
      </c>
      <c r="J7" s="153"/>
    </row>
    <row r="10" ht="11.25">
      <c r="E10" s="33" t="s">
        <v>870</v>
      </c>
    </row>
    <row r="11" ht="11.25">
      <c r="E11" s="33" t="s">
        <v>871</v>
      </c>
    </row>
    <row r="14" spans="1:10" ht="12.75">
      <c r="A14" s="8"/>
      <c r="B14" s="702"/>
      <c r="C14" s="702"/>
      <c r="D14" s="702"/>
      <c r="E14" s="1"/>
      <c r="F14" s="358"/>
      <c r="G14" s="703"/>
      <c r="H14" s="703"/>
      <c r="I14" s="703"/>
      <c r="J14" s="1"/>
    </row>
    <row r="15" spans="1:10" ht="12.75">
      <c r="A15" s="697"/>
      <c r="B15" s="697"/>
      <c r="C15" s="697"/>
      <c r="D15" s="697"/>
      <c r="E15" s="1"/>
      <c r="F15" s="359"/>
      <c r="G15" s="698"/>
      <c r="H15" s="698"/>
      <c r="I15" s="698"/>
      <c r="J15" s="1"/>
    </row>
  </sheetData>
  <sheetProtection selectLockedCells="1" selectUnlockedCells="1"/>
  <mergeCells count="9">
    <mergeCell ref="G14:I14"/>
    <mergeCell ref="A15:D15"/>
    <mergeCell ref="G15:I15"/>
    <mergeCell ref="A1:B1"/>
    <mergeCell ref="I1:J1"/>
    <mergeCell ref="A3:I3"/>
    <mergeCell ref="A4:I4"/>
    <mergeCell ref="A2:I2"/>
    <mergeCell ref="B14:D14"/>
  </mergeCells>
  <printOptions/>
  <pageMargins left="0.7086614173228347" right="0.7086614173228347" top="0.7480314960629921" bottom="0.7480314960629921" header="0.31496062992125984" footer="0.31496062992125984"/>
  <pageSetup horizontalDpi="300" verticalDpi="300" orientation="landscape" paperSize="9" r:id="rId1"/>
  <headerFooter>
    <oddHeader>&amp;LMCM/WSM/ZP14/2023&amp;CFormularz  asortymentowo - cenowy &amp;Rzałącznik nr 2  do SWZ</oddHeader>
  </headerFooter>
</worksheet>
</file>

<file path=xl/worksheets/sheet42.xml><?xml version="1.0" encoding="utf-8"?>
<worksheet xmlns="http://schemas.openxmlformats.org/spreadsheetml/2006/main" xmlns:r="http://schemas.openxmlformats.org/officeDocument/2006/relationships">
  <dimension ref="A1:J15"/>
  <sheetViews>
    <sheetView zoomScalePageLayoutView="0" workbookViewId="0" topLeftCell="A7">
      <selection activeCell="A1" sqref="A1:IV2"/>
    </sheetView>
  </sheetViews>
  <sheetFormatPr defaultColWidth="11.50390625" defaultRowHeight="12.75"/>
  <cols>
    <col min="1" max="1" width="6.00390625" style="33" customWidth="1"/>
    <col min="2" max="2" width="29.875" style="33" customWidth="1"/>
    <col min="3" max="3" width="10.625" style="33" customWidth="1"/>
    <col min="4" max="4" width="10.50390625" style="33" customWidth="1"/>
    <col min="5" max="6" width="11.50390625" style="33" customWidth="1"/>
    <col min="7" max="7" width="9.375" style="416" customWidth="1"/>
    <col min="8" max="8" width="11.50390625" style="33" customWidth="1"/>
    <col min="9" max="9" width="13.375" style="33" customWidth="1"/>
    <col min="10" max="10" width="22.125" style="33" customWidth="1"/>
    <col min="11" max="16384" width="11.50390625" style="33" customWidth="1"/>
  </cols>
  <sheetData>
    <row r="1" spans="1:10" ht="11.25">
      <c r="A1" s="699"/>
      <c r="B1" s="699"/>
      <c r="C1" s="4"/>
      <c r="D1" s="4"/>
      <c r="E1" s="4"/>
      <c r="F1" s="4"/>
      <c r="G1" s="419"/>
      <c r="H1" s="4"/>
      <c r="I1" s="700"/>
      <c r="J1" s="700"/>
    </row>
    <row r="2" spans="1:10" ht="11.25">
      <c r="A2" s="701"/>
      <c r="B2" s="701"/>
      <c r="C2" s="701"/>
      <c r="D2" s="701"/>
      <c r="E2" s="701"/>
      <c r="F2" s="701"/>
      <c r="G2" s="701"/>
      <c r="H2" s="701"/>
      <c r="I2" s="701"/>
      <c r="J2" s="5"/>
    </row>
    <row r="3" spans="1:9" ht="11.25">
      <c r="A3" s="701" t="s">
        <v>830</v>
      </c>
      <c r="B3" s="701"/>
      <c r="C3" s="701"/>
      <c r="D3" s="701"/>
      <c r="E3" s="701"/>
      <c r="F3" s="701"/>
      <c r="G3" s="701"/>
      <c r="H3" s="701"/>
      <c r="I3" s="701"/>
    </row>
    <row r="4" spans="1:9" ht="11.25">
      <c r="A4" s="702" t="s">
        <v>332</v>
      </c>
      <c r="B4" s="702"/>
      <c r="C4" s="702"/>
      <c r="D4" s="702"/>
      <c r="E4" s="702"/>
      <c r="F4" s="702"/>
      <c r="G4" s="702"/>
      <c r="H4" s="702"/>
      <c r="I4" s="702"/>
    </row>
    <row r="5" spans="1:10" ht="33.75">
      <c r="A5" s="191" t="s">
        <v>319</v>
      </c>
      <c r="B5" s="10" t="s">
        <v>326</v>
      </c>
      <c r="C5" s="10" t="s">
        <v>327</v>
      </c>
      <c r="D5" s="10" t="s">
        <v>331</v>
      </c>
      <c r="E5" s="10" t="s">
        <v>275</v>
      </c>
      <c r="F5" s="10" t="s">
        <v>6</v>
      </c>
      <c r="G5" s="444" t="s">
        <v>56</v>
      </c>
      <c r="H5" s="10" t="s">
        <v>329</v>
      </c>
      <c r="I5" s="10" t="s">
        <v>8</v>
      </c>
      <c r="J5" s="15" t="s">
        <v>9</v>
      </c>
    </row>
    <row r="6" spans="1:10" ht="18.75" customHeight="1">
      <c r="A6" s="37" t="s">
        <v>10</v>
      </c>
      <c r="B6" s="38" t="s">
        <v>333</v>
      </c>
      <c r="C6" s="17" t="s">
        <v>11</v>
      </c>
      <c r="D6" s="17">
        <v>25</v>
      </c>
      <c r="E6" s="111"/>
      <c r="F6" s="75">
        <f>H6+E6</f>
        <v>0</v>
      </c>
      <c r="G6" s="75">
        <f>E6*D6</f>
        <v>0</v>
      </c>
      <c r="H6" s="75">
        <f>E6*0.08</f>
        <v>0</v>
      </c>
      <c r="I6" s="75">
        <f>F6*D6</f>
        <v>0</v>
      </c>
      <c r="J6" s="20"/>
    </row>
    <row r="7" spans="1:10" ht="22.5" customHeight="1">
      <c r="A7" s="39" t="s">
        <v>12</v>
      </c>
      <c r="B7" s="40" t="s">
        <v>334</v>
      </c>
      <c r="C7" s="41" t="s">
        <v>11</v>
      </c>
      <c r="D7" s="41">
        <v>25</v>
      </c>
      <c r="E7" s="111"/>
      <c r="F7" s="75">
        <f>H7+E7</f>
        <v>0</v>
      </c>
      <c r="G7" s="75">
        <f>E7*D7</f>
        <v>0</v>
      </c>
      <c r="H7" s="75">
        <f>E7*0.08</f>
        <v>0</v>
      </c>
      <c r="I7" s="75">
        <f>F7*D7</f>
        <v>0</v>
      </c>
      <c r="J7" s="24"/>
    </row>
    <row r="8" spans="1:10" ht="11.25">
      <c r="A8" s="39"/>
      <c r="B8" s="24"/>
      <c r="C8" s="39"/>
      <c r="D8" s="39"/>
      <c r="E8" s="72"/>
      <c r="F8" s="119">
        <f>SUM(F6:F7)</f>
        <v>0</v>
      </c>
      <c r="G8" s="468"/>
      <c r="H8" s="192"/>
      <c r="I8" s="193">
        <f>SUM(I6:I7)</f>
        <v>0</v>
      </c>
      <c r="J8" s="153"/>
    </row>
    <row r="12" ht="11.25">
      <c r="E12" s="33" t="s">
        <v>870</v>
      </c>
    </row>
    <row r="13" ht="11.25">
      <c r="E13" s="33" t="s">
        <v>871</v>
      </c>
    </row>
    <row r="14" spans="1:10" ht="12.75">
      <c r="A14" s="8"/>
      <c r="B14" s="702"/>
      <c r="C14" s="702"/>
      <c r="D14" s="702"/>
      <c r="E14" s="1"/>
      <c r="F14" s="358"/>
      <c r="G14" s="703"/>
      <c r="H14" s="703"/>
      <c r="I14" s="703"/>
      <c r="J14" s="1"/>
    </row>
    <row r="15" spans="1:10" ht="12.75">
      <c r="A15" s="697"/>
      <c r="B15" s="697"/>
      <c r="C15" s="697"/>
      <c r="D15" s="697"/>
      <c r="E15" s="1"/>
      <c r="F15" s="359"/>
      <c r="G15" s="698"/>
      <c r="H15" s="698"/>
      <c r="I15" s="698"/>
      <c r="J15" s="1"/>
    </row>
  </sheetData>
  <sheetProtection selectLockedCells="1" selectUnlockedCells="1"/>
  <mergeCells count="9">
    <mergeCell ref="G14:I14"/>
    <mergeCell ref="A15:D15"/>
    <mergeCell ref="G15:I15"/>
    <mergeCell ref="A1:B1"/>
    <mergeCell ref="I1:J1"/>
    <mergeCell ref="A3:I3"/>
    <mergeCell ref="A4:I4"/>
    <mergeCell ref="A2:I2"/>
    <mergeCell ref="B14:D14"/>
  </mergeCells>
  <printOptions/>
  <pageMargins left="0.7086614173228347" right="0.7086614173228347" top="0.7480314960629921" bottom="0.7480314960629921" header="0.31496062992125984" footer="0.31496062992125984"/>
  <pageSetup fitToHeight="0" horizontalDpi="300" verticalDpi="300" orientation="landscape" paperSize="9" r:id="rId1"/>
  <headerFooter>
    <oddHeader>&amp;LMCM/WSM/ZP14/2023&amp;CFormularz  asortymentowo - cenowy &amp;Rzałącznik nr 2  do SWZ</oddHeader>
  </headerFooter>
</worksheet>
</file>

<file path=xl/worksheets/sheet43.xml><?xml version="1.0" encoding="utf-8"?>
<worksheet xmlns="http://schemas.openxmlformats.org/spreadsheetml/2006/main" xmlns:r="http://schemas.openxmlformats.org/officeDocument/2006/relationships">
  <dimension ref="A1:J16"/>
  <sheetViews>
    <sheetView zoomScalePageLayoutView="0" workbookViewId="0" topLeftCell="A4">
      <selection activeCell="E12" sqref="E12:E13"/>
    </sheetView>
  </sheetViews>
  <sheetFormatPr defaultColWidth="11.50390625" defaultRowHeight="12.75"/>
  <cols>
    <col min="1" max="1" width="3.875" style="33" customWidth="1"/>
    <col min="2" max="2" width="41.375" style="33" customWidth="1"/>
    <col min="3" max="3" width="11.50390625" style="33" customWidth="1"/>
    <col min="4" max="4" width="7.50390625" style="33" customWidth="1"/>
    <col min="5" max="6" width="11.50390625" style="33" customWidth="1"/>
    <col min="7" max="7" width="7.875" style="416" customWidth="1"/>
    <col min="8" max="9" width="11.50390625" style="33" customWidth="1"/>
    <col min="10" max="10" width="19.00390625" style="33" customWidth="1"/>
    <col min="11" max="16384" width="11.50390625" style="33" customWidth="1"/>
  </cols>
  <sheetData>
    <row r="1" spans="1:10" ht="11.25">
      <c r="A1" s="699"/>
      <c r="B1" s="699"/>
      <c r="C1" s="4"/>
      <c r="D1" s="4"/>
      <c r="E1" s="4"/>
      <c r="F1" s="4"/>
      <c r="G1" s="419"/>
      <c r="H1" s="4"/>
      <c r="I1" s="700"/>
      <c r="J1" s="700"/>
    </row>
    <row r="2" spans="1:10" ht="11.25">
      <c r="A2" s="701"/>
      <c r="B2" s="701"/>
      <c r="C2" s="701"/>
      <c r="D2" s="701"/>
      <c r="E2" s="701"/>
      <c r="F2" s="701"/>
      <c r="G2" s="701"/>
      <c r="H2" s="701"/>
      <c r="I2" s="701"/>
      <c r="J2" s="5"/>
    </row>
    <row r="3" spans="1:9" ht="11.25">
      <c r="A3" s="701" t="s">
        <v>829</v>
      </c>
      <c r="B3" s="701"/>
      <c r="C3" s="701"/>
      <c r="D3" s="701"/>
      <c r="E3" s="701"/>
      <c r="F3" s="701"/>
      <c r="G3" s="701"/>
      <c r="H3" s="701"/>
      <c r="I3" s="701"/>
    </row>
    <row r="4" spans="1:9" ht="11.25">
      <c r="A4" s="702" t="s">
        <v>335</v>
      </c>
      <c r="B4" s="702"/>
      <c r="C4" s="702"/>
      <c r="D4" s="702"/>
      <c r="E4" s="702"/>
      <c r="F4" s="702"/>
      <c r="G4" s="702"/>
      <c r="H4" s="702"/>
      <c r="I4" s="702"/>
    </row>
    <row r="5" spans="1:10" ht="33.75">
      <c r="A5" s="191" t="s">
        <v>319</v>
      </c>
      <c r="B5" s="10" t="s">
        <v>326</v>
      </c>
      <c r="C5" s="10" t="s">
        <v>327</v>
      </c>
      <c r="D5" s="10" t="s">
        <v>328</v>
      </c>
      <c r="E5" s="10" t="s">
        <v>275</v>
      </c>
      <c r="F5" s="10" t="s">
        <v>6</v>
      </c>
      <c r="G5" s="444" t="s">
        <v>56</v>
      </c>
      <c r="H5" s="10" t="s">
        <v>329</v>
      </c>
      <c r="I5" s="10" t="s">
        <v>8</v>
      </c>
      <c r="J5" s="15" t="s">
        <v>9</v>
      </c>
    </row>
    <row r="6" spans="1:10" ht="82.5" customHeight="1">
      <c r="A6" s="16" t="s">
        <v>10</v>
      </c>
      <c r="B6" s="74" t="s">
        <v>336</v>
      </c>
      <c r="C6" s="37" t="s">
        <v>124</v>
      </c>
      <c r="D6" s="37">
        <v>40</v>
      </c>
      <c r="E6" s="576"/>
      <c r="F6" s="208">
        <f>H6+E6</f>
        <v>0</v>
      </c>
      <c r="G6" s="208">
        <f>E6*D6</f>
        <v>0</v>
      </c>
      <c r="H6" s="208">
        <f>E6*0.08</f>
        <v>0</v>
      </c>
      <c r="I6" s="208">
        <f>F6*D6</f>
        <v>0</v>
      </c>
      <c r="J6" s="19"/>
    </row>
    <row r="7" spans="1:10" ht="76.5" customHeight="1">
      <c r="A7" s="58" t="s">
        <v>12</v>
      </c>
      <c r="B7" s="85" t="s">
        <v>337</v>
      </c>
      <c r="C7" s="39" t="s">
        <v>124</v>
      </c>
      <c r="D7" s="39">
        <v>20</v>
      </c>
      <c r="E7" s="576"/>
      <c r="F7" s="208">
        <f>H7+E7</f>
        <v>0</v>
      </c>
      <c r="G7" s="208">
        <f>E7*D7</f>
        <v>0</v>
      </c>
      <c r="H7" s="208">
        <f>E7*0.08</f>
        <v>0</v>
      </c>
      <c r="I7" s="208">
        <f>F7*D7</f>
        <v>0</v>
      </c>
      <c r="J7" s="59"/>
    </row>
    <row r="8" spans="1:10" ht="76.5" customHeight="1">
      <c r="A8" s="58" t="s">
        <v>13</v>
      </c>
      <c r="B8" s="85" t="s">
        <v>338</v>
      </c>
      <c r="C8" s="39" t="s">
        <v>124</v>
      </c>
      <c r="D8" s="39">
        <v>20</v>
      </c>
      <c r="E8" s="576"/>
      <c r="F8" s="208">
        <f>H8+E8</f>
        <v>0</v>
      </c>
      <c r="G8" s="208">
        <f>E8*D8</f>
        <v>0</v>
      </c>
      <c r="H8" s="208">
        <f>E8*0.08</f>
        <v>0</v>
      </c>
      <c r="I8" s="208">
        <f>F8*D8</f>
        <v>0</v>
      </c>
      <c r="J8" s="59"/>
    </row>
    <row r="9" spans="1:10" ht="11.25">
      <c r="A9" s="62"/>
      <c r="C9" s="62"/>
      <c r="D9" s="62"/>
      <c r="E9" s="47"/>
      <c r="F9" s="119">
        <f>SUM(F6:F8)</f>
        <v>0</v>
      </c>
      <c r="G9" s="468"/>
      <c r="H9" s="192"/>
      <c r="I9" s="193">
        <f>SUM(I6:I8)</f>
        <v>0</v>
      </c>
      <c r="J9" s="155"/>
    </row>
    <row r="12" ht="11.25">
      <c r="E12" s="33" t="s">
        <v>870</v>
      </c>
    </row>
    <row r="13" ht="11.25">
      <c r="E13" s="33" t="s">
        <v>871</v>
      </c>
    </row>
    <row r="15" spans="1:10" ht="12.75">
      <c r="A15" s="8"/>
      <c r="B15" s="702"/>
      <c r="C15" s="702"/>
      <c r="D15" s="702"/>
      <c r="E15" s="1"/>
      <c r="F15" s="358"/>
      <c r="G15" s="703"/>
      <c r="H15" s="703"/>
      <c r="I15" s="703"/>
      <c r="J15" s="1"/>
    </row>
    <row r="16" spans="1:10" ht="12.75">
      <c r="A16" s="697"/>
      <c r="B16" s="697"/>
      <c r="C16" s="697"/>
      <c r="D16" s="697"/>
      <c r="E16" s="1"/>
      <c r="F16" s="359"/>
      <c r="G16" s="698"/>
      <c r="H16" s="698"/>
      <c r="I16" s="698"/>
      <c r="J16" s="1"/>
    </row>
  </sheetData>
  <sheetProtection selectLockedCells="1" selectUnlockedCells="1"/>
  <mergeCells count="9">
    <mergeCell ref="G15:I15"/>
    <mergeCell ref="A16:D16"/>
    <mergeCell ref="G16:I16"/>
    <mergeCell ref="A1:B1"/>
    <mergeCell ref="I1:J1"/>
    <mergeCell ref="A3:I3"/>
    <mergeCell ref="A4:I4"/>
    <mergeCell ref="A2:I2"/>
    <mergeCell ref="B15:D15"/>
  </mergeCells>
  <printOptions/>
  <pageMargins left="0.7086614173228347" right="0.7086614173228347" top="0.7480314960629921" bottom="0.7480314960629921" header="0.31496062992125984" footer="0.31496062992125984"/>
  <pageSetup horizontalDpi="300" verticalDpi="300" orientation="landscape" paperSize="9" r:id="rId1"/>
  <headerFooter>
    <oddHeader>&amp;LMCM/WSM/ZP14/2023&amp;CFormularz  asortymentowo - cenowy &amp;Rzałącznik nr 2  do SWZ</oddHeader>
  </headerFooter>
</worksheet>
</file>

<file path=xl/worksheets/sheet44.xml><?xml version="1.0" encoding="utf-8"?>
<worksheet xmlns="http://schemas.openxmlformats.org/spreadsheetml/2006/main" xmlns:r="http://schemas.openxmlformats.org/officeDocument/2006/relationships">
  <dimension ref="A1:J15"/>
  <sheetViews>
    <sheetView zoomScalePageLayoutView="0" workbookViewId="0" topLeftCell="A1">
      <selection activeCell="E11" sqref="E11:E12"/>
    </sheetView>
  </sheetViews>
  <sheetFormatPr defaultColWidth="9.00390625" defaultRowHeight="12.75"/>
  <cols>
    <col min="1" max="1" width="4.50390625" style="0" customWidth="1"/>
    <col min="2" max="2" width="48.375" style="0" customWidth="1"/>
    <col min="3" max="3" width="5.625" style="0" customWidth="1"/>
    <col min="4" max="4" width="7.00390625" style="0" customWidth="1"/>
    <col min="5" max="6" width="12.625" style="0" customWidth="1"/>
    <col min="7" max="7" width="14.125" style="0" customWidth="1"/>
    <col min="8" max="8" width="8.375" style="447" customWidth="1"/>
    <col min="9" max="9" width="12.50390625" style="0" customWidth="1"/>
    <col min="10" max="10" width="16.375" style="0" customWidth="1"/>
  </cols>
  <sheetData>
    <row r="1" spans="1:10" ht="16.5" customHeight="1">
      <c r="A1" s="699"/>
      <c r="B1" s="699"/>
      <c r="C1" s="4"/>
      <c r="D1" s="4"/>
      <c r="E1" s="4"/>
      <c r="F1" s="4"/>
      <c r="G1" s="4"/>
      <c r="H1" s="700"/>
      <c r="I1" s="700"/>
      <c r="J1" s="700"/>
    </row>
    <row r="2" spans="1:10" ht="16.5" customHeight="1">
      <c r="A2" s="701"/>
      <c r="B2" s="701"/>
      <c r="C2" s="701"/>
      <c r="D2" s="701"/>
      <c r="E2" s="701"/>
      <c r="F2" s="701"/>
      <c r="G2" s="701"/>
      <c r="H2" s="701"/>
      <c r="I2" s="701"/>
      <c r="J2" s="701"/>
    </row>
    <row r="3" spans="1:10" ht="16.5" customHeight="1">
      <c r="A3" s="701" t="s">
        <v>828</v>
      </c>
      <c r="B3" s="701"/>
      <c r="C3" s="701"/>
      <c r="D3" s="701"/>
      <c r="E3" s="701"/>
      <c r="F3" s="701"/>
      <c r="G3" s="701"/>
      <c r="H3" s="701"/>
      <c r="I3" s="701"/>
      <c r="J3" s="701"/>
    </row>
    <row r="4" spans="1:10" ht="12.75">
      <c r="A4" s="702"/>
      <c r="B4" s="702"/>
      <c r="C4" s="702"/>
      <c r="D4" s="702"/>
      <c r="E4" s="702"/>
      <c r="F4" s="702"/>
      <c r="G4" s="702"/>
      <c r="H4" s="702"/>
      <c r="I4" s="702"/>
      <c r="J4" s="702"/>
    </row>
    <row r="5" spans="1:10" ht="33.75">
      <c r="A5" s="93" t="s">
        <v>0</v>
      </c>
      <c r="B5" s="163" t="s">
        <v>1</v>
      </c>
      <c r="C5" s="102" t="s">
        <v>2</v>
      </c>
      <c r="D5" s="102" t="s">
        <v>3</v>
      </c>
      <c r="E5" s="164" t="s">
        <v>4</v>
      </c>
      <c r="F5" s="164" t="s">
        <v>5</v>
      </c>
      <c r="G5" s="165" t="s">
        <v>6</v>
      </c>
      <c r="H5" s="444" t="s">
        <v>7</v>
      </c>
      <c r="I5" s="164" t="s">
        <v>8</v>
      </c>
      <c r="J5" s="15" t="s">
        <v>9</v>
      </c>
    </row>
    <row r="6" spans="1:10" ht="68.25">
      <c r="A6" s="39" t="s">
        <v>10</v>
      </c>
      <c r="B6" s="190" t="s">
        <v>339</v>
      </c>
      <c r="C6" s="41" t="s">
        <v>29</v>
      </c>
      <c r="D6" s="41">
        <v>50</v>
      </c>
      <c r="E6" s="529"/>
      <c r="F6" s="99">
        <f>H6+E6</f>
        <v>0</v>
      </c>
      <c r="G6" s="99">
        <f>E6*D6</f>
        <v>0</v>
      </c>
      <c r="H6" s="99">
        <f>E6*0.08</f>
        <v>0</v>
      </c>
      <c r="I6" s="99">
        <f>F6*D6</f>
        <v>0</v>
      </c>
      <c r="J6" s="59"/>
    </row>
    <row r="7" spans="1:10" ht="68.25">
      <c r="A7" s="39" t="s">
        <v>12</v>
      </c>
      <c r="B7" s="190" t="s">
        <v>340</v>
      </c>
      <c r="C7" s="41" t="s">
        <v>29</v>
      </c>
      <c r="D7" s="41">
        <v>40</v>
      </c>
      <c r="E7" s="529"/>
      <c r="F7" s="99">
        <f>H7+E7</f>
        <v>0</v>
      </c>
      <c r="G7" s="99">
        <f>E7*D7</f>
        <v>0</v>
      </c>
      <c r="H7" s="99">
        <f>E7*0.08</f>
        <v>0</v>
      </c>
      <c r="I7" s="99">
        <f>F7*D7</f>
        <v>0</v>
      </c>
      <c r="J7" s="59"/>
    </row>
    <row r="8" spans="1:10" ht="12.75" customHeight="1">
      <c r="A8" s="39"/>
      <c r="B8" s="196"/>
      <c r="C8" s="713" t="s">
        <v>34</v>
      </c>
      <c r="D8" s="713"/>
      <c r="E8" s="81" t="s">
        <v>35</v>
      </c>
      <c r="F8" s="81" t="s">
        <v>35</v>
      </c>
      <c r="G8" s="166">
        <f>SUM(G6:G7)</f>
        <v>0</v>
      </c>
      <c r="H8" s="445" t="s">
        <v>35</v>
      </c>
      <c r="I8" s="197">
        <f>SUM(I6:I7)</f>
        <v>0</v>
      </c>
      <c r="J8" s="166"/>
    </row>
    <row r="11" ht="12.75">
      <c r="E11" t="s">
        <v>870</v>
      </c>
    </row>
    <row r="12" ht="12.75">
      <c r="E12" t="s">
        <v>871</v>
      </c>
    </row>
    <row r="14" spans="1:10" ht="12.75">
      <c r="A14" s="8"/>
      <c r="B14" s="702"/>
      <c r="C14" s="702"/>
      <c r="D14" s="702"/>
      <c r="E14" s="1"/>
      <c r="F14" s="358"/>
      <c r="G14" s="703"/>
      <c r="H14" s="703"/>
      <c r="I14" s="703"/>
      <c r="J14" s="1"/>
    </row>
    <row r="15" spans="1:10" ht="12.75">
      <c r="A15" s="697"/>
      <c r="B15" s="697"/>
      <c r="C15" s="697"/>
      <c r="D15" s="697"/>
      <c r="E15" s="1"/>
      <c r="F15" s="359"/>
      <c r="G15" s="698"/>
      <c r="H15" s="698"/>
      <c r="I15" s="698"/>
      <c r="J15" s="1"/>
    </row>
  </sheetData>
  <sheetProtection selectLockedCells="1" selectUnlockedCells="1"/>
  <mergeCells count="10">
    <mergeCell ref="B14:D14"/>
    <mergeCell ref="G14:I14"/>
    <mergeCell ref="A15:D15"/>
    <mergeCell ref="G15:I15"/>
    <mergeCell ref="A1:B1"/>
    <mergeCell ref="H1:J1"/>
    <mergeCell ref="A3:J3"/>
    <mergeCell ref="A4:J4"/>
    <mergeCell ref="C8:D8"/>
    <mergeCell ref="A2:J2"/>
  </mergeCells>
  <printOptions/>
  <pageMargins left="0.7086614173228347" right="0.7086614173228347" top="0.7480314960629921" bottom="0.7480314960629921" header="0.31496062992125984" footer="0.31496062992125984"/>
  <pageSetup fitToHeight="0" horizontalDpi="300" verticalDpi="300" orientation="landscape" paperSize="9" r:id="rId1"/>
  <headerFooter>
    <oddHeader>&amp;LMCM/WSM/ZP14/2023&amp;CFormularz  asortymentowo - cenowy &amp;Rzałącznik nr 2  do SWZ</oddHeader>
  </headerFooter>
</worksheet>
</file>

<file path=xl/worksheets/sheet45.xml><?xml version="1.0" encoding="utf-8"?>
<worksheet xmlns="http://schemas.openxmlformats.org/spreadsheetml/2006/main" xmlns:r="http://schemas.openxmlformats.org/officeDocument/2006/relationships">
  <dimension ref="A1:J15"/>
  <sheetViews>
    <sheetView zoomScalePageLayoutView="0" workbookViewId="0" topLeftCell="A1">
      <selection activeCell="E11" sqref="E11:E12"/>
    </sheetView>
  </sheetViews>
  <sheetFormatPr defaultColWidth="9.00390625" defaultRowHeight="12.75"/>
  <cols>
    <col min="1" max="1" width="4.50390625" style="1" customWidth="1"/>
    <col min="2" max="2" width="48.375" style="150" customWidth="1"/>
    <col min="3" max="3" width="5.625" style="1" customWidth="1"/>
    <col min="4" max="4" width="7.00390625" style="1" customWidth="1"/>
    <col min="5" max="6" width="12.625" style="1" customWidth="1"/>
    <col min="7" max="7" width="14.125" style="1" customWidth="1"/>
    <col min="8" max="8" width="8.375" style="417" customWidth="1"/>
    <col min="9" max="9" width="17.125" style="3" customWidth="1"/>
    <col min="10" max="10" width="16.375" style="1" customWidth="1"/>
    <col min="11" max="16384" width="8.875" style="1" customWidth="1"/>
  </cols>
  <sheetData>
    <row r="1" spans="1:10" ht="11.25">
      <c r="A1" s="699"/>
      <c r="B1" s="699"/>
      <c r="C1" s="4"/>
      <c r="D1" s="4"/>
      <c r="E1" s="4"/>
      <c r="F1" s="4"/>
      <c r="G1" s="4"/>
      <c r="H1" s="700"/>
      <c r="I1" s="700"/>
      <c r="J1" s="700"/>
    </row>
    <row r="2" spans="1:10" ht="11.25">
      <c r="A2" s="701"/>
      <c r="B2" s="701"/>
      <c r="C2" s="701"/>
      <c r="D2" s="701"/>
      <c r="E2" s="701"/>
      <c r="F2" s="701"/>
      <c r="G2" s="701"/>
      <c r="H2" s="701"/>
      <c r="I2" s="701"/>
      <c r="J2" s="701"/>
    </row>
    <row r="3" spans="1:10" ht="11.25">
      <c r="A3" s="701" t="s">
        <v>827</v>
      </c>
      <c r="B3" s="701"/>
      <c r="C3" s="701"/>
      <c r="D3" s="701"/>
      <c r="E3" s="701"/>
      <c r="F3" s="701"/>
      <c r="G3" s="701"/>
      <c r="H3" s="701"/>
      <c r="I3" s="701"/>
      <c r="J3" s="701"/>
    </row>
    <row r="4" spans="1:10" ht="11.25">
      <c r="A4" s="702"/>
      <c r="B4" s="702"/>
      <c r="C4" s="702"/>
      <c r="D4" s="702"/>
      <c r="E4" s="702"/>
      <c r="F4" s="702"/>
      <c r="G4" s="702"/>
      <c r="H4" s="702"/>
      <c r="I4" s="702"/>
      <c r="J4" s="702"/>
    </row>
    <row r="5" spans="1:10" ht="33.75">
      <c r="A5" s="9" t="s">
        <v>0</v>
      </c>
      <c r="B5" s="151" t="s">
        <v>1</v>
      </c>
      <c r="C5" s="10" t="s">
        <v>2</v>
      </c>
      <c r="D5" s="10" t="s">
        <v>3</v>
      </c>
      <c r="E5" s="12" t="s">
        <v>4</v>
      </c>
      <c r="F5" s="12" t="s">
        <v>5</v>
      </c>
      <c r="G5" s="14" t="s">
        <v>6</v>
      </c>
      <c r="H5" s="444" t="s">
        <v>56</v>
      </c>
      <c r="I5" s="152" t="s">
        <v>8</v>
      </c>
      <c r="J5" s="15" t="s">
        <v>9</v>
      </c>
    </row>
    <row r="6" spans="1:10" ht="27" customHeight="1">
      <c r="A6" s="39" t="s">
        <v>10</v>
      </c>
      <c r="B6" s="40" t="s">
        <v>341</v>
      </c>
      <c r="C6" s="153" t="s">
        <v>29</v>
      </c>
      <c r="D6" s="41">
        <v>40</v>
      </c>
      <c r="E6" s="576"/>
      <c r="F6" s="208">
        <f>H6+E6</f>
        <v>0</v>
      </c>
      <c r="G6" s="208">
        <f>E6*D6</f>
        <v>0</v>
      </c>
      <c r="H6" s="208">
        <f>E6*0.08</f>
        <v>0</v>
      </c>
      <c r="I6" s="208">
        <f>F6*D6</f>
        <v>0</v>
      </c>
      <c r="J6" s="59"/>
    </row>
    <row r="7" spans="1:10" ht="27" customHeight="1">
      <c r="A7" s="39" t="s">
        <v>12</v>
      </c>
      <c r="B7" s="40" t="s">
        <v>342</v>
      </c>
      <c r="C7" s="160" t="s">
        <v>29</v>
      </c>
      <c r="D7" s="51">
        <v>40</v>
      </c>
      <c r="E7" s="576"/>
      <c r="F7" s="208">
        <f>H7+E7</f>
        <v>0</v>
      </c>
      <c r="G7" s="208">
        <f>E7*D7</f>
        <v>0</v>
      </c>
      <c r="H7" s="208">
        <f>E7*0.08</f>
        <v>0</v>
      </c>
      <c r="I7" s="208">
        <f>F7*D7</f>
        <v>0</v>
      </c>
      <c r="J7" s="59"/>
    </row>
    <row r="8" spans="1:10" ht="12.75" customHeight="1">
      <c r="A8" s="62"/>
      <c r="B8" s="154"/>
      <c r="C8" s="719" t="s">
        <v>34</v>
      </c>
      <c r="D8" s="719"/>
      <c r="E8" s="65" t="s">
        <v>35</v>
      </c>
      <c r="F8" s="55" t="s">
        <v>35</v>
      </c>
      <c r="G8" s="56">
        <f>SUM(G6:G7)</f>
        <v>0</v>
      </c>
      <c r="H8" s="445"/>
      <c r="I8" s="119">
        <f>SUM(I6:I7)</f>
        <v>0</v>
      </c>
      <c r="J8" s="56"/>
    </row>
    <row r="9" spans="1:10" ht="11.25">
      <c r="A9" s="62"/>
      <c r="B9" s="154"/>
      <c r="C9" s="155"/>
      <c r="D9" s="155"/>
      <c r="E9" s="156"/>
      <c r="F9" s="156"/>
      <c r="G9" s="156"/>
      <c r="H9" s="415"/>
      <c r="I9" s="47"/>
      <c r="J9" s="156"/>
    </row>
    <row r="10" spans="1:10" ht="11.25">
      <c r="A10" s="62"/>
      <c r="B10" s="154"/>
      <c r="C10" s="155"/>
      <c r="D10" s="155"/>
      <c r="E10" s="156"/>
      <c r="F10" s="156"/>
      <c r="G10" s="156"/>
      <c r="H10" s="415"/>
      <c r="I10" s="47"/>
      <c r="J10" s="156"/>
    </row>
    <row r="11" spans="1:10" ht="11.25">
      <c r="A11" s="62"/>
      <c r="B11" s="154"/>
      <c r="C11" s="155"/>
      <c r="D11" s="155"/>
      <c r="E11" s="156" t="s">
        <v>870</v>
      </c>
      <c r="F11" s="156"/>
      <c r="G11" s="156"/>
      <c r="H11" s="415"/>
      <c r="I11" s="47"/>
      <c r="J11" s="156"/>
    </row>
    <row r="12" spans="1:10" ht="11.25">
      <c r="A12" s="62"/>
      <c r="B12" s="154"/>
      <c r="C12" s="155"/>
      <c r="D12" s="155"/>
      <c r="E12" s="156" t="s">
        <v>871</v>
      </c>
      <c r="F12" s="156"/>
      <c r="G12" s="156"/>
      <c r="H12" s="415"/>
      <c r="I12" s="47"/>
      <c r="J12" s="156"/>
    </row>
    <row r="13" spans="1:10" ht="11.25">
      <c r="A13" s="62"/>
      <c r="B13" s="154"/>
      <c r="C13" s="155"/>
      <c r="D13" s="155"/>
      <c r="E13" s="156"/>
      <c r="F13" s="156"/>
      <c r="G13" s="156"/>
      <c r="H13" s="415"/>
      <c r="I13" s="47"/>
      <c r="J13" s="156"/>
    </row>
    <row r="14" spans="1:9" ht="12.75">
      <c r="A14" s="8"/>
      <c r="B14" s="702"/>
      <c r="C14" s="702"/>
      <c r="D14" s="702"/>
      <c r="F14" s="358"/>
      <c r="G14" s="703"/>
      <c r="H14" s="703"/>
      <c r="I14" s="703"/>
    </row>
    <row r="15" spans="1:9" ht="12.75">
      <c r="A15" s="697"/>
      <c r="B15" s="697"/>
      <c r="C15" s="697"/>
      <c r="D15" s="697"/>
      <c r="F15" s="359"/>
      <c r="G15" s="698"/>
      <c r="H15" s="698"/>
      <c r="I15" s="698"/>
    </row>
  </sheetData>
  <sheetProtection selectLockedCells="1" selectUnlockedCells="1"/>
  <mergeCells count="10">
    <mergeCell ref="B14:D14"/>
    <mergeCell ref="G14:I14"/>
    <mergeCell ref="A15:D15"/>
    <mergeCell ref="G15:I15"/>
    <mergeCell ref="A1:B1"/>
    <mergeCell ref="H1:J1"/>
    <mergeCell ref="A3:J3"/>
    <mergeCell ref="A4:J4"/>
    <mergeCell ref="C8:D8"/>
    <mergeCell ref="A2:J2"/>
  </mergeCells>
  <printOptions/>
  <pageMargins left="0.7086614173228347" right="0.7086614173228347" top="0.7480314960629921" bottom="0.7480314960629921" header="0.31496062992125984" footer="0.31496062992125984"/>
  <pageSetup fitToHeight="0" horizontalDpi="300" verticalDpi="300" orientation="landscape" paperSize="9" r:id="rId1"/>
  <headerFooter>
    <oddHeader>&amp;LMCM/WSM/ZP14/2023&amp;CFormularz  asortymentowo - cenowy &amp;Rzałącznik nr 2  do SWZ</oddHeader>
  </headerFooter>
</worksheet>
</file>

<file path=xl/worksheets/sheet46.xml><?xml version="1.0" encoding="utf-8"?>
<worksheet xmlns="http://schemas.openxmlformats.org/spreadsheetml/2006/main" xmlns:r="http://schemas.openxmlformats.org/officeDocument/2006/relationships">
  <dimension ref="A1:P47"/>
  <sheetViews>
    <sheetView zoomScalePageLayoutView="0" workbookViewId="0" topLeftCell="A26">
      <selection activeCell="F43" sqref="F43:F44"/>
    </sheetView>
  </sheetViews>
  <sheetFormatPr defaultColWidth="11.50390625" defaultRowHeight="12.75"/>
  <cols>
    <col min="1" max="1" width="6.375" style="1" customWidth="1"/>
    <col min="2" max="2" width="33.625" style="1" customWidth="1"/>
    <col min="3" max="3" width="12.50390625" style="1" customWidth="1"/>
    <col min="4" max="4" width="8.50390625" style="1" customWidth="1"/>
    <col min="5" max="7" width="11.50390625" style="1" customWidth="1"/>
    <col min="8" max="8" width="15.125" style="1" customWidth="1"/>
    <col min="9" max="9" width="8.00390625" style="417" customWidth="1"/>
    <col min="10" max="10" width="15.375" style="1" customWidth="1"/>
    <col min="11" max="11" width="16.375" style="1" customWidth="1"/>
    <col min="12" max="16384" width="11.50390625" style="1" customWidth="1"/>
  </cols>
  <sheetData>
    <row r="1" spans="1:11" ht="11.25">
      <c r="A1" s="699"/>
      <c r="B1" s="699"/>
      <c r="C1" s="4"/>
      <c r="D1" s="4"/>
      <c r="E1" s="4"/>
      <c r="F1" s="4"/>
      <c r="G1" s="4"/>
      <c r="H1" s="4"/>
      <c r="I1" s="700"/>
      <c r="J1" s="700"/>
      <c r="K1" s="700"/>
    </row>
    <row r="2" spans="1:11" ht="11.25">
      <c r="A2" s="701"/>
      <c r="B2" s="701"/>
      <c r="C2" s="701"/>
      <c r="D2" s="701"/>
      <c r="E2" s="701"/>
      <c r="F2" s="701"/>
      <c r="G2" s="701"/>
      <c r="H2" s="701"/>
      <c r="I2" s="701"/>
      <c r="J2" s="701"/>
      <c r="K2" s="701"/>
    </row>
    <row r="3" spans="1:11" ht="11.25">
      <c r="A3" s="701" t="s">
        <v>826</v>
      </c>
      <c r="B3" s="701"/>
      <c r="C3" s="701"/>
      <c r="D3" s="701"/>
      <c r="E3" s="701"/>
      <c r="F3" s="701"/>
      <c r="G3" s="701"/>
      <c r="H3" s="701"/>
      <c r="I3" s="701"/>
      <c r="J3" s="701"/>
      <c r="K3" s="701"/>
    </row>
    <row r="4" spans="1:11" ht="11.25">
      <c r="A4" s="702"/>
      <c r="B4" s="702"/>
      <c r="C4" s="702"/>
      <c r="D4" s="702"/>
      <c r="E4" s="702"/>
      <c r="F4" s="702"/>
      <c r="G4" s="702"/>
      <c r="H4" s="702"/>
      <c r="I4" s="702"/>
      <c r="J4" s="702"/>
      <c r="K4" s="702"/>
    </row>
    <row r="5" spans="1:11" ht="33.75">
      <c r="A5" s="68" t="s">
        <v>0</v>
      </c>
      <c r="B5" s="211" t="s">
        <v>1</v>
      </c>
      <c r="C5" s="212" t="s">
        <v>343</v>
      </c>
      <c r="D5" s="212" t="s">
        <v>181</v>
      </c>
      <c r="E5" s="212" t="s">
        <v>328</v>
      </c>
      <c r="F5" s="213" t="s">
        <v>4</v>
      </c>
      <c r="G5" s="213" t="s">
        <v>5</v>
      </c>
      <c r="H5" s="213" t="s">
        <v>6</v>
      </c>
      <c r="I5" s="466" t="s">
        <v>56</v>
      </c>
      <c r="J5" s="215" t="s">
        <v>8</v>
      </c>
      <c r="K5" s="212" t="s">
        <v>9</v>
      </c>
    </row>
    <row r="6" spans="1:11" ht="36">
      <c r="A6" s="323" t="s">
        <v>10</v>
      </c>
      <c r="B6" s="324" t="s">
        <v>344</v>
      </c>
      <c r="C6" s="325">
        <v>100</v>
      </c>
      <c r="D6" s="325" t="s">
        <v>29</v>
      </c>
      <c r="E6" s="326">
        <v>9000</v>
      </c>
      <c r="F6" s="576"/>
      <c r="G6" s="208">
        <f aca="true" t="shared" si="0" ref="G6:G30">I6+F6</f>
        <v>0</v>
      </c>
      <c r="H6" s="208">
        <f aca="true" t="shared" si="1" ref="H6:H30">F6*E6</f>
        <v>0</v>
      </c>
      <c r="I6" s="208">
        <f aca="true" t="shared" si="2" ref="I6:I30">F6*0.08</f>
        <v>0</v>
      </c>
      <c r="J6" s="208">
        <f aca="true" t="shared" si="3" ref="J6:J30">G6*E6</f>
        <v>0</v>
      </c>
      <c r="K6" s="212"/>
    </row>
    <row r="7" spans="1:11" ht="36">
      <c r="A7" s="323" t="s">
        <v>12</v>
      </c>
      <c r="B7" s="324" t="s">
        <v>345</v>
      </c>
      <c r="C7" s="325">
        <v>100</v>
      </c>
      <c r="D7" s="325" t="s">
        <v>29</v>
      </c>
      <c r="E7" s="326">
        <v>17000</v>
      </c>
      <c r="F7" s="576"/>
      <c r="G7" s="208">
        <f t="shared" si="0"/>
        <v>0</v>
      </c>
      <c r="H7" s="208">
        <f t="shared" si="1"/>
        <v>0</v>
      </c>
      <c r="I7" s="208">
        <f t="shared" si="2"/>
        <v>0</v>
      </c>
      <c r="J7" s="208">
        <f t="shared" si="3"/>
        <v>0</v>
      </c>
      <c r="K7" s="212"/>
    </row>
    <row r="8" spans="1:11" ht="24">
      <c r="A8" s="323" t="s">
        <v>13</v>
      </c>
      <c r="B8" s="328" t="s">
        <v>346</v>
      </c>
      <c r="C8" s="329">
        <v>48</v>
      </c>
      <c r="D8" s="330" t="s">
        <v>29</v>
      </c>
      <c r="E8" s="331">
        <v>1000</v>
      </c>
      <c r="F8" s="576"/>
      <c r="G8" s="208">
        <f t="shared" si="0"/>
        <v>0</v>
      </c>
      <c r="H8" s="208">
        <f t="shared" si="1"/>
        <v>0</v>
      </c>
      <c r="I8" s="208">
        <f t="shared" si="2"/>
        <v>0</v>
      </c>
      <c r="J8" s="208">
        <f t="shared" si="3"/>
        <v>0</v>
      </c>
      <c r="K8" s="212"/>
    </row>
    <row r="9" spans="1:11" ht="36">
      <c r="A9" s="323" t="s">
        <v>14</v>
      </c>
      <c r="B9" s="328" t="s">
        <v>347</v>
      </c>
      <c r="C9" s="329">
        <v>50</v>
      </c>
      <c r="D9" s="330" t="s">
        <v>29</v>
      </c>
      <c r="E9" s="331">
        <v>1000</v>
      </c>
      <c r="F9" s="576"/>
      <c r="G9" s="208">
        <f t="shared" si="0"/>
        <v>0</v>
      </c>
      <c r="H9" s="208">
        <f t="shared" si="1"/>
        <v>0</v>
      </c>
      <c r="I9" s="208">
        <f t="shared" si="2"/>
        <v>0</v>
      </c>
      <c r="J9" s="208">
        <f t="shared" si="3"/>
        <v>0</v>
      </c>
      <c r="K9" s="212"/>
    </row>
    <row r="10" spans="1:11" ht="24">
      <c r="A10" s="323" t="s">
        <v>15</v>
      </c>
      <c r="B10" s="328" t="s">
        <v>348</v>
      </c>
      <c r="C10" s="329">
        <v>100</v>
      </c>
      <c r="D10" s="330" t="s">
        <v>29</v>
      </c>
      <c r="E10" s="331">
        <v>1000</v>
      </c>
      <c r="F10" s="576"/>
      <c r="G10" s="208">
        <f t="shared" si="0"/>
        <v>0</v>
      </c>
      <c r="H10" s="208">
        <f t="shared" si="1"/>
        <v>0</v>
      </c>
      <c r="I10" s="208">
        <f t="shared" si="2"/>
        <v>0</v>
      </c>
      <c r="J10" s="208">
        <f t="shared" si="3"/>
        <v>0</v>
      </c>
      <c r="K10" s="212"/>
    </row>
    <row r="11" spans="1:11" ht="48">
      <c r="A11" s="323" t="s">
        <v>16</v>
      </c>
      <c r="B11" s="328" t="s">
        <v>349</v>
      </c>
      <c r="C11" s="330">
        <v>50</v>
      </c>
      <c r="D11" s="330" t="s">
        <v>29</v>
      </c>
      <c r="E11" s="331">
        <v>200</v>
      </c>
      <c r="F11" s="576"/>
      <c r="G11" s="208">
        <f t="shared" si="0"/>
        <v>0</v>
      </c>
      <c r="H11" s="208">
        <f t="shared" si="1"/>
        <v>0</v>
      </c>
      <c r="I11" s="208">
        <f t="shared" si="2"/>
        <v>0</v>
      </c>
      <c r="J11" s="208">
        <f t="shared" si="3"/>
        <v>0</v>
      </c>
      <c r="K11" s="212"/>
    </row>
    <row r="12" spans="1:11" ht="36">
      <c r="A12" s="323" t="s">
        <v>18</v>
      </c>
      <c r="B12" s="328" t="s">
        <v>404</v>
      </c>
      <c r="C12" s="330" t="s">
        <v>350</v>
      </c>
      <c r="D12" s="330" t="s">
        <v>29</v>
      </c>
      <c r="E12" s="331">
        <v>500</v>
      </c>
      <c r="F12" s="576"/>
      <c r="G12" s="208">
        <f t="shared" si="0"/>
        <v>0</v>
      </c>
      <c r="H12" s="208">
        <f t="shared" si="1"/>
        <v>0</v>
      </c>
      <c r="I12" s="208">
        <f t="shared" si="2"/>
        <v>0</v>
      </c>
      <c r="J12" s="208">
        <f t="shared" si="3"/>
        <v>0</v>
      </c>
      <c r="K12" s="212"/>
    </row>
    <row r="13" spans="1:11" ht="48">
      <c r="A13" s="323" t="s">
        <v>19</v>
      </c>
      <c r="B13" s="328" t="s">
        <v>351</v>
      </c>
      <c r="C13" s="330">
        <v>100</v>
      </c>
      <c r="D13" s="330" t="s">
        <v>29</v>
      </c>
      <c r="E13" s="331">
        <v>5000</v>
      </c>
      <c r="F13" s="576"/>
      <c r="G13" s="208">
        <f t="shared" si="0"/>
        <v>0</v>
      </c>
      <c r="H13" s="208">
        <f t="shared" si="1"/>
        <v>0</v>
      </c>
      <c r="I13" s="208">
        <f t="shared" si="2"/>
        <v>0</v>
      </c>
      <c r="J13" s="208">
        <f t="shared" si="3"/>
        <v>0</v>
      </c>
      <c r="K13" s="212"/>
    </row>
    <row r="14" spans="1:11" ht="60">
      <c r="A14" s="323" t="s">
        <v>20</v>
      </c>
      <c r="B14" s="324" t="s">
        <v>352</v>
      </c>
      <c r="C14" s="325">
        <v>200</v>
      </c>
      <c r="D14" s="325" t="s">
        <v>29</v>
      </c>
      <c r="E14" s="326">
        <v>2000</v>
      </c>
      <c r="F14" s="576"/>
      <c r="G14" s="208">
        <f t="shared" si="0"/>
        <v>0</v>
      </c>
      <c r="H14" s="208">
        <f t="shared" si="1"/>
        <v>0</v>
      </c>
      <c r="I14" s="208">
        <f t="shared" si="2"/>
        <v>0</v>
      </c>
      <c r="J14" s="208">
        <f t="shared" si="3"/>
        <v>0</v>
      </c>
      <c r="K14" s="212"/>
    </row>
    <row r="15" spans="1:11" ht="48">
      <c r="A15" s="323" t="s">
        <v>21</v>
      </c>
      <c r="B15" s="324" t="s">
        <v>353</v>
      </c>
      <c r="C15" s="332" t="s">
        <v>354</v>
      </c>
      <c r="D15" s="332" t="s">
        <v>29</v>
      </c>
      <c r="E15" s="333">
        <v>2000</v>
      </c>
      <c r="F15" s="576"/>
      <c r="G15" s="208">
        <f t="shared" si="0"/>
        <v>0</v>
      </c>
      <c r="H15" s="208">
        <f t="shared" si="1"/>
        <v>0</v>
      </c>
      <c r="I15" s="208">
        <f t="shared" si="2"/>
        <v>0</v>
      </c>
      <c r="J15" s="208">
        <f t="shared" si="3"/>
        <v>0</v>
      </c>
      <c r="K15" s="212"/>
    </row>
    <row r="16" spans="1:11" ht="48">
      <c r="A16" s="323" t="s">
        <v>23</v>
      </c>
      <c r="B16" s="324" t="s">
        <v>355</v>
      </c>
      <c r="C16" s="332" t="s">
        <v>354</v>
      </c>
      <c r="D16" s="332" t="s">
        <v>29</v>
      </c>
      <c r="E16" s="333">
        <v>5500</v>
      </c>
      <c r="F16" s="576"/>
      <c r="G16" s="208">
        <f t="shared" si="0"/>
        <v>0</v>
      </c>
      <c r="H16" s="208">
        <f t="shared" si="1"/>
        <v>0</v>
      </c>
      <c r="I16" s="208">
        <f t="shared" si="2"/>
        <v>0</v>
      </c>
      <c r="J16" s="208">
        <f t="shared" si="3"/>
        <v>0</v>
      </c>
      <c r="K16" s="212"/>
    </row>
    <row r="17" spans="1:11" ht="60">
      <c r="A17" s="323" t="s">
        <v>24</v>
      </c>
      <c r="B17" s="324" t="s">
        <v>356</v>
      </c>
      <c r="C17" s="332" t="s">
        <v>354</v>
      </c>
      <c r="D17" s="332" t="s">
        <v>29</v>
      </c>
      <c r="E17" s="333">
        <v>4000</v>
      </c>
      <c r="F17" s="576"/>
      <c r="G17" s="208">
        <f t="shared" si="0"/>
        <v>0</v>
      </c>
      <c r="H17" s="208">
        <f t="shared" si="1"/>
        <v>0</v>
      </c>
      <c r="I17" s="208">
        <f t="shared" si="2"/>
        <v>0</v>
      </c>
      <c r="J17" s="208">
        <f t="shared" si="3"/>
        <v>0</v>
      </c>
      <c r="K17" s="212"/>
    </row>
    <row r="18" spans="1:11" ht="60">
      <c r="A18" s="323" t="s">
        <v>25</v>
      </c>
      <c r="B18" s="324" t="s">
        <v>357</v>
      </c>
      <c r="C18" s="332" t="s">
        <v>354</v>
      </c>
      <c r="D18" s="332" t="s">
        <v>29</v>
      </c>
      <c r="E18" s="333">
        <v>5000</v>
      </c>
      <c r="F18" s="576"/>
      <c r="G18" s="208">
        <f t="shared" si="0"/>
        <v>0</v>
      </c>
      <c r="H18" s="208">
        <f t="shared" si="1"/>
        <v>0</v>
      </c>
      <c r="I18" s="208">
        <f t="shared" si="2"/>
        <v>0</v>
      </c>
      <c r="J18" s="208">
        <f t="shared" si="3"/>
        <v>0</v>
      </c>
      <c r="K18" s="212"/>
    </row>
    <row r="19" spans="1:11" ht="48">
      <c r="A19" s="323" t="s">
        <v>26</v>
      </c>
      <c r="B19" s="324" t="s">
        <v>358</v>
      </c>
      <c r="C19" s="332" t="s">
        <v>354</v>
      </c>
      <c r="D19" s="332" t="s">
        <v>29</v>
      </c>
      <c r="E19" s="333">
        <v>40000</v>
      </c>
      <c r="F19" s="576"/>
      <c r="G19" s="208">
        <f t="shared" si="0"/>
        <v>0</v>
      </c>
      <c r="H19" s="208">
        <f t="shared" si="1"/>
        <v>0</v>
      </c>
      <c r="I19" s="208">
        <f t="shared" si="2"/>
        <v>0</v>
      </c>
      <c r="J19" s="208">
        <f t="shared" si="3"/>
        <v>0</v>
      </c>
      <c r="K19" s="212"/>
    </row>
    <row r="20" spans="1:11" ht="48">
      <c r="A20" s="323" t="s">
        <v>27</v>
      </c>
      <c r="B20" s="324" t="s">
        <v>359</v>
      </c>
      <c r="C20" s="332" t="s">
        <v>354</v>
      </c>
      <c r="D20" s="332" t="s">
        <v>29</v>
      </c>
      <c r="E20" s="333">
        <v>300</v>
      </c>
      <c r="F20" s="576"/>
      <c r="G20" s="208">
        <f t="shared" si="0"/>
        <v>0</v>
      </c>
      <c r="H20" s="208">
        <f t="shared" si="1"/>
        <v>0</v>
      </c>
      <c r="I20" s="208">
        <f t="shared" si="2"/>
        <v>0</v>
      </c>
      <c r="J20" s="208">
        <f t="shared" si="3"/>
        <v>0</v>
      </c>
      <c r="K20" s="212"/>
    </row>
    <row r="21" spans="1:11" ht="60">
      <c r="A21" s="323" t="s">
        <v>28</v>
      </c>
      <c r="B21" s="324" t="s">
        <v>360</v>
      </c>
      <c r="C21" s="332" t="s">
        <v>354</v>
      </c>
      <c r="D21" s="332" t="s">
        <v>29</v>
      </c>
      <c r="E21" s="333">
        <v>44000</v>
      </c>
      <c r="F21" s="576"/>
      <c r="G21" s="208">
        <f t="shared" si="0"/>
        <v>0</v>
      </c>
      <c r="H21" s="208">
        <f t="shared" si="1"/>
        <v>0</v>
      </c>
      <c r="I21" s="208">
        <f t="shared" si="2"/>
        <v>0</v>
      </c>
      <c r="J21" s="208">
        <f t="shared" si="3"/>
        <v>0</v>
      </c>
      <c r="K21" s="212"/>
    </row>
    <row r="22" spans="1:11" ht="72">
      <c r="A22" s="323" t="s">
        <v>30</v>
      </c>
      <c r="B22" s="324" t="s">
        <v>361</v>
      </c>
      <c r="C22" s="332" t="s">
        <v>354</v>
      </c>
      <c r="D22" s="332" t="s">
        <v>29</v>
      </c>
      <c r="E22" s="333">
        <v>4000</v>
      </c>
      <c r="F22" s="576"/>
      <c r="G22" s="208">
        <f t="shared" si="0"/>
        <v>0</v>
      </c>
      <c r="H22" s="208">
        <f t="shared" si="1"/>
        <v>0</v>
      </c>
      <c r="I22" s="208">
        <f t="shared" si="2"/>
        <v>0</v>
      </c>
      <c r="J22" s="208">
        <f t="shared" si="3"/>
        <v>0</v>
      </c>
      <c r="K22" s="212"/>
    </row>
    <row r="23" spans="1:11" ht="60">
      <c r="A23" s="323" t="s">
        <v>31</v>
      </c>
      <c r="B23" s="324" t="s">
        <v>362</v>
      </c>
      <c r="C23" s="334" t="s">
        <v>354</v>
      </c>
      <c r="D23" s="325" t="s">
        <v>29</v>
      </c>
      <c r="E23" s="326">
        <v>9000</v>
      </c>
      <c r="F23" s="576"/>
      <c r="G23" s="208">
        <f t="shared" si="0"/>
        <v>0</v>
      </c>
      <c r="H23" s="208">
        <f t="shared" si="1"/>
        <v>0</v>
      </c>
      <c r="I23" s="208">
        <f t="shared" si="2"/>
        <v>0</v>
      </c>
      <c r="J23" s="208">
        <f t="shared" si="3"/>
        <v>0</v>
      </c>
      <c r="K23" s="212"/>
    </row>
    <row r="24" spans="1:11" ht="12.75">
      <c r="A24" s="323" t="s">
        <v>32</v>
      </c>
      <c r="B24" s="324" t="s">
        <v>363</v>
      </c>
      <c r="C24" s="334"/>
      <c r="D24" s="325" t="s">
        <v>29</v>
      </c>
      <c r="E24" s="326">
        <v>500</v>
      </c>
      <c r="F24" s="576"/>
      <c r="G24" s="208">
        <f t="shared" si="0"/>
        <v>0</v>
      </c>
      <c r="H24" s="208">
        <f t="shared" si="1"/>
        <v>0</v>
      </c>
      <c r="I24" s="208">
        <f t="shared" si="2"/>
        <v>0</v>
      </c>
      <c r="J24" s="208">
        <f t="shared" si="3"/>
        <v>0</v>
      </c>
      <c r="K24" s="212"/>
    </row>
    <row r="25" spans="1:11" ht="24">
      <c r="A25" s="323" t="s">
        <v>33</v>
      </c>
      <c r="B25" s="324" t="s">
        <v>364</v>
      </c>
      <c r="C25" s="332" t="s">
        <v>354</v>
      </c>
      <c r="D25" s="332" t="s">
        <v>29</v>
      </c>
      <c r="E25" s="333">
        <v>4000</v>
      </c>
      <c r="F25" s="576"/>
      <c r="G25" s="208">
        <f t="shared" si="0"/>
        <v>0</v>
      </c>
      <c r="H25" s="208">
        <f t="shared" si="1"/>
        <v>0</v>
      </c>
      <c r="I25" s="208">
        <f t="shared" si="2"/>
        <v>0</v>
      </c>
      <c r="J25" s="208">
        <f t="shared" si="3"/>
        <v>0</v>
      </c>
      <c r="K25" s="212"/>
    </row>
    <row r="26" spans="1:11" ht="72">
      <c r="A26" s="323" t="s">
        <v>37</v>
      </c>
      <c r="B26" s="335" t="s">
        <v>365</v>
      </c>
      <c r="C26" s="332" t="s">
        <v>366</v>
      </c>
      <c r="D26" s="332" t="s">
        <v>29</v>
      </c>
      <c r="E26" s="333">
        <v>25000</v>
      </c>
      <c r="F26" s="576"/>
      <c r="G26" s="208">
        <f t="shared" si="0"/>
        <v>0</v>
      </c>
      <c r="H26" s="208">
        <f t="shared" si="1"/>
        <v>0</v>
      </c>
      <c r="I26" s="208">
        <f t="shared" si="2"/>
        <v>0</v>
      </c>
      <c r="J26" s="208">
        <f t="shared" si="3"/>
        <v>0</v>
      </c>
      <c r="K26" s="212"/>
    </row>
    <row r="27" spans="1:11" ht="24">
      <c r="A27" s="323" t="s">
        <v>38</v>
      </c>
      <c r="B27" s="324" t="s">
        <v>415</v>
      </c>
      <c r="C27" s="336">
        <v>50</v>
      </c>
      <c r="D27" s="332" t="s">
        <v>29</v>
      </c>
      <c r="E27" s="333">
        <v>1000</v>
      </c>
      <c r="F27" s="576"/>
      <c r="G27" s="208">
        <f t="shared" si="0"/>
        <v>0</v>
      </c>
      <c r="H27" s="208">
        <f t="shared" si="1"/>
        <v>0</v>
      </c>
      <c r="I27" s="208">
        <f t="shared" si="2"/>
        <v>0</v>
      </c>
      <c r="J27" s="208">
        <f t="shared" si="3"/>
        <v>0</v>
      </c>
      <c r="K27" s="212"/>
    </row>
    <row r="28" spans="1:11" ht="24">
      <c r="A28" s="323" t="s">
        <v>39</v>
      </c>
      <c r="B28" s="324" t="s">
        <v>367</v>
      </c>
      <c r="C28" s="336">
        <v>50</v>
      </c>
      <c r="D28" s="332" t="s">
        <v>29</v>
      </c>
      <c r="E28" s="333">
        <v>1000</v>
      </c>
      <c r="F28" s="576"/>
      <c r="G28" s="208">
        <f t="shared" si="0"/>
        <v>0</v>
      </c>
      <c r="H28" s="208">
        <f t="shared" si="1"/>
        <v>0</v>
      </c>
      <c r="I28" s="208">
        <f t="shared" si="2"/>
        <v>0</v>
      </c>
      <c r="J28" s="208">
        <f t="shared" si="3"/>
        <v>0</v>
      </c>
      <c r="K28" s="212"/>
    </row>
    <row r="29" spans="1:11" ht="46.5" customHeight="1">
      <c r="A29" s="323" t="s">
        <v>40</v>
      </c>
      <c r="B29" s="324" t="s">
        <v>368</v>
      </c>
      <c r="C29" s="325">
        <v>500</v>
      </c>
      <c r="D29" s="325" t="s">
        <v>106</v>
      </c>
      <c r="E29" s="326">
        <v>400</v>
      </c>
      <c r="F29" s="576"/>
      <c r="G29" s="208">
        <f t="shared" si="0"/>
        <v>0</v>
      </c>
      <c r="H29" s="208">
        <f t="shared" si="1"/>
        <v>0</v>
      </c>
      <c r="I29" s="208">
        <f t="shared" si="2"/>
        <v>0</v>
      </c>
      <c r="J29" s="208">
        <f t="shared" si="3"/>
        <v>0</v>
      </c>
      <c r="K29" s="212"/>
    </row>
    <row r="30" spans="1:11" ht="46.5" customHeight="1">
      <c r="A30" s="323" t="s">
        <v>41</v>
      </c>
      <c r="B30" s="324" t="s">
        <v>719</v>
      </c>
      <c r="C30" s="325">
        <v>1050</v>
      </c>
      <c r="D30" s="325" t="s">
        <v>29</v>
      </c>
      <c r="E30" s="326">
        <v>1050</v>
      </c>
      <c r="F30" s="576"/>
      <c r="G30" s="208">
        <f t="shared" si="0"/>
        <v>0</v>
      </c>
      <c r="H30" s="208">
        <f t="shared" si="1"/>
        <v>0</v>
      </c>
      <c r="I30" s="208">
        <f t="shared" si="2"/>
        <v>0</v>
      </c>
      <c r="J30" s="208">
        <f t="shared" si="3"/>
        <v>0</v>
      </c>
      <c r="K30" s="212"/>
    </row>
    <row r="31" spans="1:11" ht="11.25">
      <c r="A31" s="29"/>
      <c r="B31" s="209"/>
      <c r="C31" s="209"/>
      <c r="D31" s="209"/>
      <c r="E31" s="209"/>
      <c r="F31" s="209"/>
      <c r="G31" s="209"/>
      <c r="H31" s="337">
        <f>SUM(H6:H30)</f>
        <v>0</v>
      </c>
      <c r="I31" s="477"/>
      <c r="J31" s="337">
        <f>SUM(J6:J30)</f>
        <v>0</v>
      </c>
      <c r="K31" s="337"/>
    </row>
    <row r="33" spans="1:11" ht="12.75">
      <c r="A33"/>
      <c r="B33" s="735"/>
      <c r="C33" s="735"/>
      <c r="D33"/>
      <c r="E33"/>
      <c r="F33" s="198"/>
      <c r="G33"/>
      <c r="H33"/>
      <c r="I33" s="447"/>
      <c r="J33"/>
      <c r="K33"/>
    </row>
    <row r="34" spans="1:11" ht="12.75">
      <c r="A34"/>
      <c r="B34"/>
      <c r="C34"/>
      <c r="D34"/>
      <c r="E34"/>
      <c r="F34" s="198"/>
      <c r="G34"/>
      <c r="H34"/>
      <c r="I34" s="447"/>
      <c r="J34"/>
      <c r="K34"/>
    </row>
    <row r="35" spans="1:11" ht="12.75">
      <c r="A35" t="s">
        <v>369</v>
      </c>
      <c r="B35"/>
      <c r="C35"/>
      <c r="D35"/>
      <c r="E35"/>
      <c r="F35" s="198"/>
      <c r="G35"/>
      <c r="H35"/>
      <c r="I35" s="447"/>
      <c r="J35"/>
      <c r="K35"/>
    </row>
    <row r="36" spans="1:16" ht="13.5">
      <c r="A36" s="266" t="s">
        <v>405</v>
      </c>
      <c r="B36" s="266"/>
      <c r="C36" s="266"/>
      <c r="D36" s="266"/>
      <c r="E36" s="266"/>
      <c r="F36" s="266"/>
      <c r="G36" s="266"/>
      <c r="H36" s="266"/>
      <c r="I36" s="478"/>
      <c r="J36" s="266"/>
      <c r="K36" s="266"/>
      <c r="L36" s="266"/>
      <c r="M36" s="266"/>
      <c r="N36" s="266"/>
      <c r="O36" s="265"/>
      <c r="P36"/>
    </row>
    <row r="37" spans="1:16" ht="13.5">
      <c r="A37" s="266" t="s">
        <v>406</v>
      </c>
      <c r="B37" s="266"/>
      <c r="C37" s="266"/>
      <c r="D37" s="266"/>
      <c r="E37" s="266"/>
      <c r="F37" s="266"/>
      <c r="G37" s="266"/>
      <c r="H37" s="266"/>
      <c r="I37" s="478"/>
      <c r="J37" s="266"/>
      <c r="K37" s="266"/>
      <c r="L37" s="266"/>
      <c r="M37" s="266"/>
      <c r="N37" s="266"/>
      <c r="O37" s="265"/>
      <c r="P37"/>
    </row>
    <row r="38" spans="1:16" ht="12.75">
      <c r="A38" s="267" t="s">
        <v>407</v>
      </c>
      <c r="B38" s="267"/>
      <c r="C38" s="267"/>
      <c r="D38" s="267"/>
      <c r="E38" s="267"/>
      <c r="F38" s="268"/>
      <c r="G38" s="267"/>
      <c r="H38" s="267"/>
      <c r="I38" s="479"/>
      <c r="J38" s="267"/>
      <c r="K38" s="267"/>
      <c r="L38" s="226"/>
      <c r="M38" s="226"/>
      <c r="N38" s="226"/>
      <c r="O38"/>
      <c r="P38"/>
    </row>
    <row r="39" spans="1:16" ht="12.75">
      <c r="A39" s="267" t="s">
        <v>370</v>
      </c>
      <c r="B39" s="267"/>
      <c r="C39" s="267"/>
      <c r="D39" s="267"/>
      <c r="E39" s="267"/>
      <c r="F39" s="268"/>
      <c r="G39" s="267"/>
      <c r="H39" s="267"/>
      <c r="I39" s="479"/>
      <c r="J39" s="267"/>
      <c r="K39" s="267"/>
      <c r="L39" s="226"/>
      <c r="M39" s="226"/>
      <c r="N39" s="226"/>
      <c r="O39"/>
      <c r="P39"/>
    </row>
    <row r="40" spans="1:16" ht="12.75">
      <c r="A40" s="267" t="s">
        <v>408</v>
      </c>
      <c r="B40" s="267"/>
      <c r="C40" s="267"/>
      <c r="D40" s="267"/>
      <c r="E40" s="267"/>
      <c r="F40" s="268"/>
      <c r="G40" s="267"/>
      <c r="H40" s="267"/>
      <c r="I40" s="479"/>
      <c r="J40" s="267"/>
      <c r="K40" s="267"/>
      <c r="L40" s="226"/>
      <c r="M40" s="226"/>
      <c r="N40" s="226"/>
      <c r="O40"/>
      <c r="P40"/>
    </row>
    <row r="41" spans="1:16" ht="12.75">
      <c r="A41" s="267" t="s">
        <v>409</v>
      </c>
      <c r="B41" s="267"/>
      <c r="C41" s="267"/>
      <c r="D41" s="267"/>
      <c r="E41" s="267"/>
      <c r="F41" s="268"/>
      <c r="G41" s="267"/>
      <c r="H41" s="267"/>
      <c r="I41" s="479"/>
      <c r="J41" s="267"/>
      <c r="K41" s="267"/>
      <c r="L41" s="226"/>
      <c r="M41" s="226"/>
      <c r="N41" s="226"/>
      <c r="O41"/>
      <c r="P41"/>
    </row>
    <row r="42" spans="1:16" ht="12.75">
      <c r="A42" s="267"/>
      <c r="B42" s="267"/>
      <c r="C42" s="267"/>
      <c r="D42" s="267"/>
      <c r="E42" s="267"/>
      <c r="F42" s="268"/>
      <c r="G42" s="267"/>
      <c r="H42" s="267"/>
      <c r="I42" s="479"/>
      <c r="J42" s="267"/>
      <c r="K42" s="267"/>
      <c r="L42" s="226"/>
      <c r="M42" s="226"/>
      <c r="N42" s="226"/>
      <c r="O42"/>
      <c r="P42"/>
    </row>
    <row r="43" spans="1:16" ht="12.75">
      <c r="A43" s="267"/>
      <c r="B43" s="267"/>
      <c r="C43" s="267"/>
      <c r="D43" s="267"/>
      <c r="E43" s="267"/>
      <c r="F43" s="268" t="s">
        <v>870</v>
      </c>
      <c r="G43" s="267"/>
      <c r="H43" s="267"/>
      <c r="I43" s="479"/>
      <c r="J43" s="267"/>
      <c r="K43" s="267"/>
      <c r="L43" s="226"/>
      <c r="M43" s="226"/>
      <c r="N43" s="226"/>
      <c r="O43"/>
      <c r="P43"/>
    </row>
    <row r="44" spans="1:14" ht="17.25" customHeight="1">
      <c r="A44" s="269"/>
      <c r="B44" s="270"/>
      <c r="C44" s="269"/>
      <c r="D44" s="269"/>
      <c r="E44" s="269"/>
      <c r="F44" s="271" t="s">
        <v>871</v>
      </c>
      <c r="G44" s="269"/>
      <c r="H44" s="269"/>
      <c r="I44" s="480"/>
      <c r="J44" s="270"/>
      <c r="K44" s="270"/>
      <c r="L44"/>
      <c r="M44"/>
      <c r="N44"/>
    </row>
    <row r="45" spans="1:9" ht="12.75">
      <c r="A45" s="8"/>
      <c r="B45" s="702"/>
      <c r="C45" s="702"/>
      <c r="D45" s="702"/>
      <c r="F45" s="358"/>
      <c r="G45" s="703"/>
      <c r="H45" s="703"/>
      <c r="I45" s="703"/>
    </row>
    <row r="46" spans="1:9" ht="12.75">
      <c r="A46" s="697"/>
      <c r="B46" s="697"/>
      <c r="C46" s="697"/>
      <c r="D46" s="697"/>
      <c r="F46" s="359"/>
      <c r="G46" s="698"/>
      <c r="H46" s="698"/>
      <c r="I46" s="698"/>
    </row>
    <row r="47" spans="1:14" ht="12.75">
      <c r="A47"/>
      <c r="B47"/>
      <c r="C47"/>
      <c r="D47"/>
      <c r="E47"/>
      <c r="F47"/>
      <c r="G47"/>
      <c r="H47"/>
      <c r="I47" s="447"/>
      <c r="J47"/>
      <c r="K47"/>
      <c r="L47"/>
      <c r="M47"/>
      <c r="N47"/>
    </row>
  </sheetData>
  <sheetProtection selectLockedCells="1" selectUnlockedCells="1"/>
  <mergeCells count="10">
    <mergeCell ref="B45:D45"/>
    <mergeCell ref="G45:I45"/>
    <mergeCell ref="A46:D46"/>
    <mergeCell ref="G46:I46"/>
    <mergeCell ref="A1:B1"/>
    <mergeCell ref="I1:K1"/>
    <mergeCell ref="A3:K3"/>
    <mergeCell ref="A4:K4"/>
    <mergeCell ref="B33:C33"/>
    <mergeCell ref="A2:K2"/>
  </mergeCells>
  <printOptions/>
  <pageMargins left="0.7086614173228347" right="0.7086614173228347" top="0.7480314960629921" bottom="0.7480314960629921" header="0.31496062992125984" footer="0.31496062992125984"/>
  <pageSetup fitToHeight="0" horizontalDpi="300" verticalDpi="300" orientation="landscape" paperSize="9" r:id="rId1"/>
  <headerFooter>
    <oddHeader>&amp;LMCM/WSM/ZP14/2023&amp;CFormularz  asortymentowo - cenowy &amp;Rzałącznik nr 2  do SWZ</oddHeader>
  </headerFooter>
</worksheet>
</file>

<file path=xl/worksheets/sheet47.xml><?xml version="1.0" encoding="utf-8"?>
<worksheet xmlns="http://schemas.openxmlformats.org/spreadsheetml/2006/main" xmlns:r="http://schemas.openxmlformats.org/officeDocument/2006/relationships">
  <dimension ref="A1:J15"/>
  <sheetViews>
    <sheetView zoomScalePageLayoutView="0" workbookViewId="0" topLeftCell="A6">
      <selection activeCell="F28" sqref="F28"/>
    </sheetView>
  </sheetViews>
  <sheetFormatPr defaultColWidth="11.50390625" defaultRowHeight="12.75"/>
  <cols>
    <col min="1" max="1" width="6.375" style="1" customWidth="1"/>
    <col min="2" max="2" width="68.625" style="1" customWidth="1"/>
    <col min="3" max="3" width="7.50390625" style="1" customWidth="1"/>
    <col min="4" max="4" width="8.50390625" style="1" customWidth="1"/>
    <col min="5" max="6" width="11.50390625" style="1" customWidth="1"/>
    <col min="7" max="7" width="14.50390625" style="1" customWidth="1"/>
    <col min="8" max="8" width="8.00390625" style="417" customWidth="1"/>
    <col min="9" max="9" width="12.125" style="1" customWidth="1"/>
    <col min="10" max="16384" width="11.50390625" style="1" customWidth="1"/>
  </cols>
  <sheetData>
    <row r="1" spans="1:10" ht="11.25">
      <c r="A1" s="699"/>
      <c r="B1" s="699"/>
      <c r="C1" s="4"/>
      <c r="D1" s="4"/>
      <c r="E1" s="4"/>
      <c r="F1" s="4"/>
      <c r="G1" s="4"/>
      <c r="H1" s="700"/>
      <c r="I1" s="700"/>
      <c r="J1" s="700"/>
    </row>
    <row r="2" spans="1:10" ht="11.25">
      <c r="A2" s="701"/>
      <c r="B2" s="701"/>
      <c r="C2" s="701"/>
      <c r="D2" s="701"/>
      <c r="E2" s="701"/>
      <c r="F2" s="701"/>
      <c r="G2" s="701"/>
      <c r="H2" s="701"/>
      <c r="I2" s="701"/>
      <c r="J2" s="701"/>
    </row>
    <row r="3" spans="1:10" ht="11.25">
      <c r="A3" s="701" t="s">
        <v>825</v>
      </c>
      <c r="B3" s="701"/>
      <c r="C3" s="701"/>
      <c r="D3" s="701"/>
      <c r="E3" s="701"/>
      <c r="F3" s="701"/>
      <c r="G3" s="701"/>
      <c r="H3" s="701"/>
      <c r="I3" s="701"/>
      <c r="J3" s="701"/>
    </row>
    <row r="4" spans="1:10" ht="11.25">
      <c r="A4" s="702"/>
      <c r="B4" s="702"/>
      <c r="C4" s="702"/>
      <c r="D4" s="702"/>
      <c r="E4" s="702"/>
      <c r="F4" s="702"/>
      <c r="G4" s="702"/>
      <c r="H4" s="702"/>
      <c r="I4" s="702"/>
      <c r="J4" s="702"/>
    </row>
    <row r="5" spans="1:10" ht="57">
      <c r="A5" s="93" t="s">
        <v>0</v>
      </c>
      <c r="B5" s="163" t="s">
        <v>1</v>
      </c>
      <c r="C5" s="102" t="s">
        <v>2</v>
      </c>
      <c r="D5" s="102" t="s">
        <v>3</v>
      </c>
      <c r="E5" s="164" t="s">
        <v>4</v>
      </c>
      <c r="F5" s="164" t="s">
        <v>5</v>
      </c>
      <c r="G5" s="164" t="s">
        <v>6</v>
      </c>
      <c r="H5" s="444" t="s">
        <v>56</v>
      </c>
      <c r="I5" s="165" t="s">
        <v>8</v>
      </c>
      <c r="J5" s="15" t="s">
        <v>9</v>
      </c>
    </row>
    <row r="6" spans="1:10" ht="128.25" customHeight="1">
      <c r="A6" s="39" t="s">
        <v>10</v>
      </c>
      <c r="B6" s="91" t="s">
        <v>371</v>
      </c>
      <c r="C6" s="41" t="s">
        <v>11</v>
      </c>
      <c r="D6" s="41">
        <v>1800</v>
      </c>
      <c r="E6" s="576"/>
      <c r="F6" s="208">
        <f>H6+E6</f>
        <v>0</v>
      </c>
      <c r="G6" s="208">
        <f>E6*D6</f>
        <v>0</v>
      </c>
      <c r="H6" s="208">
        <f>E6*0.08</f>
        <v>0</v>
      </c>
      <c r="I6" s="208">
        <f>F6*D6</f>
        <v>0</v>
      </c>
      <c r="J6" s="81"/>
    </row>
    <row r="7" spans="1:10" ht="135" customHeight="1">
      <c r="A7" s="39" t="s">
        <v>12</v>
      </c>
      <c r="B7" s="91" t="s">
        <v>372</v>
      </c>
      <c r="C7" s="41" t="s">
        <v>11</v>
      </c>
      <c r="D7" s="41">
        <v>1800</v>
      </c>
      <c r="E7" s="576"/>
      <c r="F7" s="208">
        <f>H7+E7</f>
        <v>0</v>
      </c>
      <c r="G7" s="208">
        <f>E7*D7</f>
        <v>0</v>
      </c>
      <c r="H7" s="208">
        <f>E7*0.08</f>
        <v>0</v>
      </c>
      <c r="I7" s="208">
        <f>F7*D7</f>
        <v>0</v>
      </c>
      <c r="J7" s="81"/>
    </row>
    <row r="8" spans="1:10" ht="11.25">
      <c r="A8" s="24"/>
      <c r="B8" s="24"/>
      <c r="C8" s="24"/>
      <c r="D8" s="24"/>
      <c r="E8" s="24"/>
      <c r="F8" s="24"/>
      <c r="G8" s="106">
        <f>SUM(G6:G7)</f>
        <v>0</v>
      </c>
      <c r="H8" s="481"/>
      <c r="I8" s="106">
        <f>SUM(I6:I7)</f>
        <v>0</v>
      </c>
      <c r="J8" s="106"/>
    </row>
    <row r="10" spans="1:9" ht="11.25">
      <c r="A10" s="33"/>
      <c r="B10" s="33"/>
      <c r="C10" s="33"/>
      <c r="D10" s="33"/>
      <c r="I10" s="3"/>
    </row>
    <row r="11" spans="1:9" ht="11.25">
      <c r="A11" s="33"/>
      <c r="B11" s="33"/>
      <c r="C11" s="33"/>
      <c r="D11" s="33"/>
      <c r="E11" s="1" t="s">
        <v>870</v>
      </c>
      <c r="I11" s="3"/>
    </row>
    <row r="12" spans="1:9" ht="11.25">
      <c r="A12" s="702"/>
      <c r="B12" s="702"/>
      <c r="C12" s="33"/>
      <c r="D12" s="33"/>
      <c r="E12" s="1" t="s">
        <v>871</v>
      </c>
      <c r="F12" s="8"/>
      <c r="G12" s="8"/>
      <c r="H12" s="8"/>
      <c r="I12" s="7"/>
    </row>
    <row r="13" spans="1:9" ht="11.25">
      <c r="A13" s="697"/>
      <c r="B13" s="697"/>
      <c r="C13" s="33"/>
      <c r="D13" s="33"/>
      <c r="F13" s="697"/>
      <c r="G13" s="697"/>
      <c r="H13" s="697"/>
      <c r="I13" s="34"/>
    </row>
    <row r="14" spans="1:9" ht="12.75">
      <c r="A14" s="8"/>
      <c r="B14" s="702"/>
      <c r="C14" s="702"/>
      <c r="D14" s="702"/>
      <c r="F14" s="358"/>
      <c r="G14" s="703"/>
      <c r="H14" s="703"/>
      <c r="I14" s="703"/>
    </row>
    <row r="15" spans="1:9" ht="12.75">
      <c r="A15" s="697"/>
      <c r="B15" s="697"/>
      <c r="C15" s="697"/>
      <c r="D15" s="697"/>
      <c r="F15" s="359"/>
      <c r="G15" s="698"/>
      <c r="H15" s="698"/>
      <c r="I15" s="698"/>
    </row>
  </sheetData>
  <sheetProtection selectLockedCells="1" selectUnlockedCells="1"/>
  <mergeCells count="12">
    <mergeCell ref="B14:D14"/>
    <mergeCell ref="G14:I14"/>
    <mergeCell ref="A15:D15"/>
    <mergeCell ref="G15:I15"/>
    <mergeCell ref="A13:B13"/>
    <mergeCell ref="F13:H13"/>
    <mergeCell ref="A1:B1"/>
    <mergeCell ref="H1:J1"/>
    <mergeCell ref="A3:J3"/>
    <mergeCell ref="A4:J4"/>
    <mergeCell ref="A12:B12"/>
    <mergeCell ref="A2:J2"/>
  </mergeCells>
  <printOptions/>
  <pageMargins left="0.7086614173228347" right="0.7086614173228347" top="0.7480314960629921" bottom="0.7480314960629921" header="0.31496062992125984" footer="0.31496062992125984"/>
  <pageSetup fitToHeight="0" horizontalDpi="300" verticalDpi="300" orientation="landscape" paperSize="9" r:id="rId1"/>
  <headerFooter>
    <oddHeader>&amp;LMCM/WSM/ZP14/2023&amp;CFormularz  asortymentowo - cenowy &amp;Rzałącznik nr 2  do SWZ</oddHeader>
  </headerFooter>
</worksheet>
</file>

<file path=xl/worksheets/sheet48.xml><?xml version="1.0" encoding="utf-8"?>
<worksheet xmlns="http://schemas.openxmlformats.org/spreadsheetml/2006/main" xmlns:r="http://schemas.openxmlformats.org/officeDocument/2006/relationships">
  <dimension ref="A1:J21"/>
  <sheetViews>
    <sheetView zoomScalePageLayoutView="0" workbookViewId="0" topLeftCell="A1">
      <selection activeCell="A1" sqref="A1:IV2"/>
    </sheetView>
  </sheetViews>
  <sheetFormatPr defaultColWidth="11.50390625" defaultRowHeight="12.75"/>
  <cols>
    <col min="1" max="1" width="6.375" style="61" customWidth="1"/>
    <col min="2" max="2" width="50.875" style="1" customWidth="1"/>
    <col min="3" max="3" width="6.625" style="1" customWidth="1"/>
    <col min="4" max="4" width="5.875" style="1" customWidth="1"/>
    <col min="5" max="5" width="9.625" style="1" customWidth="1"/>
    <col min="6" max="6" width="11.50390625" style="1" customWidth="1"/>
    <col min="7" max="7" width="15.00390625" style="61" customWidth="1"/>
    <col min="8" max="8" width="6.875" style="413" customWidth="1"/>
    <col min="9" max="9" width="14.875" style="1" customWidth="1"/>
    <col min="10" max="10" width="16.375" style="1" customWidth="1"/>
    <col min="11" max="16384" width="11.50390625" style="1" customWidth="1"/>
  </cols>
  <sheetData>
    <row r="1" spans="1:10" ht="11.25">
      <c r="A1" s="699"/>
      <c r="B1" s="699"/>
      <c r="C1" s="4"/>
      <c r="D1" s="4"/>
      <c r="E1" s="4"/>
      <c r="F1" s="4"/>
      <c r="G1" s="4"/>
      <c r="H1" s="419"/>
      <c r="I1" s="700"/>
      <c r="J1" s="700"/>
    </row>
    <row r="2" spans="1:10" ht="11.25">
      <c r="A2" s="701"/>
      <c r="B2" s="701"/>
      <c r="C2" s="701"/>
      <c r="D2" s="701"/>
      <c r="E2" s="701"/>
      <c r="F2" s="701"/>
      <c r="G2" s="701"/>
      <c r="H2" s="701"/>
      <c r="I2" s="701"/>
      <c r="J2" s="5"/>
    </row>
    <row r="3" spans="1:9" ht="11.25">
      <c r="A3" s="701" t="s">
        <v>824</v>
      </c>
      <c r="B3" s="701"/>
      <c r="C3" s="701"/>
      <c r="D3" s="701"/>
      <c r="E3" s="701"/>
      <c r="F3" s="701"/>
      <c r="G3" s="701"/>
      <c r="H3" s="701"/>
      <c r="I3" s="701"/>
    </row>
    <row r="4" spans="1:10" ht="11.25">
      <c r="A4" s="702"/>
      <c r="B4" s="702"/>
      <c r="C4" s="702"/>
      <c r="D4" s="702"/>
      <c r="E4" s="702"/>
      <c r="F4" s="702"/>
      <c r="G4" s="702"/>
      <c r="H4" s="702"/>
      <c r="I4" s="702"/>
      <c r="J4" s="33"/>
    </row>
    <row r="5" spans="1:10" ht="33.75">
      <c r="A5" s="9" t="s">
        <v>0</v>
      </c>
      <c r="B5" s="66" t="s">
        <v>1</v>
      </c>
      <c r="C5" s="10" t="s">
        <v>2</v>
      </c>
      <c r="D5" s="10" t="s">
        <v>3</v>
      </c>
      <c r="E5" s="13" t="s">
        <v>4</v>
      </c>
      <c r="F5" s="13" t="s">
        <v>5</v>
      </c>
      <c r="G5" s="13" t="s">
        <v>6</v>
      </c>
      <c r="H5" s="444" t="s">
        <v>56</v>
      </c>
      <c r="I5" s="67" t="s">
        <v>8</v>
      </c>
      <c r="J5" s="15" t="s">
        <v>9</v>
      </c>
    </row>
    <row r="6" spans="1:10" ht="119.25" customHeight="1">
      <c r="A6" s="58" t="s">
        <v>10</v>
      </c>
      <c r="B6" s="85" t="s">
        <v>373</v>
      </c>
      <c r="C6" s="41" t="s">
        <v>11</v>
      </c>
      <c r="D6" s="41">
        <v>1100</v>
      </c>
      <c r="E6" s="576"/>
      <c r="F6" s="208">
        <f>H6+E6</f>
        <v>0</v>
      </c>
      <c r="G6" s="208">
        <f>E6*D6</f>
        <v>0</v>
      </c>
      <c r="H6" s="208">
        <f>E6*0.08</f>
        <v>0</v>
      </c>
      <c r="I6" s="208">
        <f>F6*D6</f>
        <v>0</v>
      </c>
      <c r="J6" s="24"/>
    </row>
    <row r="7" spans="1:10" ht="117" customHeight="1">
      <c r="A7" s="58" t="s">
        <v>12</v>
      </c>
      <c r="B7" s="85" t="s">
        <v>374</v>
      </c>
      <c r="C7" s="41" t="s">
        <v>11</v>
      </c>
      <c r="D7" s="41">
        <v>2900</v>
      </c>
      <c r="E7" s="576"/>
      <c r="F7" s="208">
        <f>H7+E7</f>
        <v>0</v>
      </c>
      <c r="G7" s="208">
        <f>E7*D7</f>
        <v>0</v>
      </c>
      <c r="H7" s="208">
        <f>E7*0.08</f>
        <v>0</v>
      </c>
      <c r="I7" s="208">
        <f>F7*D7</f>
        <v>0</v>
      </c>
      <c r="J7" s="24"/>
    </row>
    <row r="8" spans="1:10" s="95" customFormat="1" ht="20.25" customHeight="1">
      <c r="A8" s="58"/>
      <c r="B8" s="105"/>
      <c r="C8" s="93"/>
      <c r="D8" s="93"/>
      <c r="E8" s="108"/>
      <c r="F8" s="109"/>
      <c r="G8" s="78">
        <f>SUM(G6:G7)</f>
        <v>0</v>
      </c>
      <c r="H8" s="446"/>
      <c r="I8" s="79">
        <f>SUM(I6:I7)</f>
        <v>0</v>
      </c>
      <c r="J8" s="69"/>
    </row>
    <row r="9" spans="1:10" ht="11.25">
      <c r="A9" s="110"/>
      <c r="B9" s="33"/>
      <c r="C9" s="33"/>
      <c r="D9" s="33"/>
      <c r="E9" s="62"/>
      <c r="F9" s="62"/>
      <c r="G9" s="47"/>
      <c r="H9" s="415"/>
      <c r="I9" s="62"/>
      <c r="J9" s="33"/>
    </row>
    <row r="10" spans="1:10" ht="11.25">
      <c r="A10" s="707" t="s">
        <v>121</v>
      </c>
      <c r="B10" s="707"/>
      <c r="C10" s="707"/>
      <c r="D10" s="707"/>
      <c r="E10" s="707"/>
      <c r="F10" s="707"/>
      <c r="G10" s="707"/>
      <c r="H10" s="707"/>
      <c r="I10" s="707"/>
      <c r="J10" s="707"/>
    </row>
    <row r="11" spans="1:10" ht="11.25">
      <c r="A11" s="62"/>
      <c r="B11" s="33"/>
      <c r="C11" s="33"/>
      <c r="D11" s="33"/>
      <c r="E11" s="62"/>
      <c r="F11" s="62"/>
      <c r="G11" s="47"/>
      <c r="H11" s="415"/>
      <c r="I11" s="62"/>
      <c r="J11" s="33"/>
    </row>
    <row r="12" spans="1:10" ht="11.25">
      <c r="A12" s="62"/>
      <c r="B12" s="33"/>
      <c r="C12" s="33"/>
      <c r="D12" s="33"/>
      <c r="E12" s="62"/>
      <c r="F12" s="62"/>
      <c r="G12" s="47"/>
      <c r="H12" s="415"/>
      <c r="I12" s="62"/>
      <c r="J12" s="33"/>
    </row>
    <row r="13" spans="1:10" ht="11.25">
      <c r="A13" s="62"/>
      <c r="B13" s="33"/>
      <c r="C13" s="33"/>
      <c r="D13" s="33"/>
      <c r="E13" s="62"/>
      <c r="F13" s="62" t="s">
        <v>870</v>
      </c>
      <c r="G13" s="62"/>
      <c r="H13" s="415"/>
      <c r="I13" s="62"/>
      <c r="J13" s="33"/>
    </row>
    <row r="14" spans="1:10" ht="11.25">
      <c r="A14" s="62"/>
      <c r="B14" s="33"/>
      <c r="C14" s="33"/>
      <c r="D14" s="33"/>
      <c r="E14" s="62"/>
      <c r="F14" s="62" t="s">
        <v>871</v>
      </c>
      <c r="G14" s="62"/>
      <c r="H14" s="415"/>
      <c r="I14" s="62"/>
      <c r="J14" s="33"/>
    </row>
    <row r="15" spans="1:10" ht="11.25">
      <c r="A15" s="62"/>
      <c r="B15" s="33"/>
      <c r="C15" s="33"/>
      <c r="D15" s="33"/>
      <c r="E15" s="33"/>
      <c r="F15" s="33"/>
      <c r="G15" s="62"/>
      <c r="H15" s="415"/>
      <c r="I15" s="33"/>
      <c r="J15" s="33"/>
    </row>
    <row r="16" spans="1:9" ht="12.75">
      <c r="A16" s="8"/>
      <c r="B16" s="702"/>
      <c r="C16" s="702"/>
      <c r="D16" s="702"/>
      <c r="F16" s="358"/>
      <c r="G16" s="703"/>
      <c r="H16" s="703"/>
      <c r="I16" s="703"/>
    </row>
    <row r="17" spans="1:9" ht="12.75">
      <c r="A17" s="697"/>
      <c r="B17" s="697"/>
      <c r="C17" s="697"/>
      <c r="D17" s="697"/>
      <c r="F17" s="359"/>
      <c r="G17" s="698"/>
      <c r="H17" s="698"/>
      <c r="I17" s="698"/>
    </row>
    <row r="18" spans="1:10" ht="11.25">
      <c r="A18" s="62"/>
      <c r="B18" s="33"/>
      <c r="C18" s="33"/>
      <c r="D18" s="33"/>
      <c r="E18" s="33"/>
      <c r="F18" s="33"/>
      <c r="G18" s="62"/>
      <c r="H18" s="415"/>
      <c r="I18" s="33"/>
      <c r="J18" s="33"/>
    </row>
    <row r="19" spans="1:10" ht="11.25">
      <c r="A19" s="62"/>
      <c r="B19" s="33"/>
      <c r="C19" s="33"/>
      <c r="D19" s="33"/>
      <c r="E19" s="33"/>
      <c r="F19" s="33"/>
      <c r="G19" s="62"/>
      <c r="H19" s="415"/>
      <c r="I19" s="33"/>
      <c r="J19" s="33"/>
    </row>
    <row r="20" spans="1:10" ht="11.25">
      <c r="A20" s="62"/>
      <c r="B20" s="33"/>
      <c r="C20" s="33"/>
      <c r="D20" s="33"/>
      <c r="E20" s="33"/>
      <c r="F20" s="33"/>
      <c r="G20" s="62"/>
      <c r="H20" s="415"/>
      <c r="I20" s="33"/>
      <c r="J20" s="33"/>
    </row>
    <row r="21" spans="1:10" ht="11.25">
      <c r="A21" s="62"/>
      <c r="B21" s="33"/>
      <c r="C21" s="33"/>
      <c r="D21" s="33"/>
      <c r="E21" s="33"/>
      <c r="F21" s="33"/>
      <c r="G21" s="62"/>
      <c r="H21" s="415"/>
      <c r="I21" s="33"/>
      <c r="J21" s="33"/>
    </row>
  </sheetData>
  <sheetProtection selectLockedCells="1" selectUnlockedCells="1"/>
  <mergeCells count="10">
    <mergeCell ref="B16:D16"/>
    <mergeCell ref="G16:I16"/>
    <mergeCell ref="A17:D17"/>
    <mergeCell ref="G17:I17"/>
    <mergeCell ref="A1:B1"/>
    <mergeCell ref="I1:J1"/>
    <mergeCell ref="A3:I3"/>
    <mergeCell ref="A4:I4"/>
    <mergeCell ref="A10:J10"/>
    <mergeCell ref="A2:I2"/>
  </mergeCells>
  <printOptions/>
  <pageMargins left="0.7086614173228347" right="0.7086614173228347" top="0.7480314960629921" bottom="0.7480314960629921" header="0.31496062992125984" footer="0.31496062992125984"/>
  <pageSetup fitToHeight="0" horizontalDpi="300" verticalDpi="300" orientation="landscape" paperSize="9" r:id="rId1"/>
  <headerFooter>
    <oddHeader>&amp;LMCM/WSM/ZP14/2023&amp;CFormularz  asortymentowo - cenowy &amp;Rzałącznik nr 2  do SWZ</oddHeader>
  </headerFooter>
</worksheet>
</file>

<file path=xl/worksheets/sheet49.xml><?xml version="1.0" encoding="utf-8"?>
<worksheet xmlns="http://schemas.openxmlformats.org/spreadsheetml/2006/main" xmlns:r="http://schemas.openxmlformats.org/officeDocument/2006/relationships">
  <dimension ref="A1:J15"/>
  <sheetViews>
    <sheetView zoomScalePageLayoutView="0" workbookViewId="0" topLeftCell="A1">
      <selection activeCell="E11" sqref="E11:E12"/>
    </sheetView>
  </sheetViews>
  <sheetFormatPr defaultColWidth="11.50390625" defaultRowHeight="12.75"/>
  <cols>
    <col min="1" max="1" width="6.00390625" style="33" customWidth="1"/>
    <col min="2" max="2" width="29.875" style="33" customWidth="1"/>
    <col min="3" max="3" width="10.625" style="33" customWidth="1"/>
    <col min="4" max="4" width="10.50390625" style="33" customWidth="1"/>
    <col min="5" max="5" width="12.50390625" style="33" customWidth="1"/>
    <col min="6" max="6" width="11.50390625" style="33" customWidth="1"/>
    <col min="7" max="7" width="9.375" style="416" customWidth="1"/>
    <col min="8" max="8" width="8.50390625" style="33" customWidth="1"/>
    <col min="9" max="9" width="13.375" style="33" customWidth="1"/>
    <col min="10" max="10" width="22.125" style="33" customWidth="1"/>
    <col min="11" max="16384" width="11.50390625" style="33" customWidth="1"/>
  </cols>
  <sheetData>
    <row r="1" spans="1:10" ht="11.25">
      <c r="A1" s="699"/>
      <c r="B1" s="699"/>
      <c r="C1" s="4"/>
      <c r="D1" s="4"/>
      <c r="E1" s="4"/>
      <c r="F1" s="4"/>
      <c r="G1" s="419"/>
      <c r="H1" s="4"/>
      <c r="I1" s="700"/>
      <c r="J1" s="700"/>
    </row>
    <row r="2" spans="1:10" ht="11.25">
      <c r="A2" s="701"/>
      <c r="B2" s="701"/>
      <c r="C2" s="701"/>
      <c r="D2" s="701"/>
      <c r="E2" s="701"/>
      <c r="F2" s="701"/>
      <c r="G2" s="701"/>
      <c r="H2" s="701"/>
      <c r="I2" s="701"/>
      <c r="J2" s="5"/>
    </row>
    <row r="3" spans="1:9" ht="11.25">
      <c r="A3" s="701" t="s">
        <v>823</v>
      </c>
      <c r="B3" s="701"/>
      <c r="C3" s="701"/>
      <c r="D3" s="701"/>
      <c r="E3" s="701"/>
      <c r="F3" s="701"/>
      <c r="G3" s="701"/>
      <c r="H3" s="701"/>
      <c r="I3" s="701"/>
    </row>
    <row r="4" spans="1:9" ht="12" thickBot="1">
      <c r="A4" s="702"/>
      <c r="B4" s="702"/>
      <c r="C4" s="702"/>
      <c r="D4" s="702"/>
      <c r="E4" s="702"/>
      <c r="F4" s="702"/>
      <c r="G4" s="702"/>
      <c r="H4" s="702"/>
      <c r="I4" s="702"/>
    </row>
    <row r="5" spans="1:10" ht="34.5" thickBot="1">
      <c r="A5" s="191" t="s">
        <v>319</v>
      </c>
      <c r="B5" s="10" t="s">
        <v>326</v>
      </c>
      <c r="C5" s="10" t="s">
        <v>327</v>
      </c>
      <c r="D5" s="10" t="s">
        <v>328</v>
      </c>
      <c r="E5" s="249" t="s">
        <v>275</v>
      </c>
      <c r="F5" s="249" t="s">
        <v>6</v>
      </c>
      <c r="G5" s="449" t="s">
        <v>56</v>
      </c>
      <c r="H5" s="249" t="s">
        <v>329</v>
      </c>
      <c r="I5" s="249" t="s">
        <v>8</v>
      </c>
      <c r="J5" s="15" t="s">
        <v>9</v>
      </c>
    </row>
    <row r="6" spans="1:10" ht="57">
      <c r="A6" s="39" t="s">
        <v>10</v>
      </c>
      <c r="B6" s="91" t="s">
        <v>375</v>
      </c>
      <c r="C6" s="41" t="s">
        <v>11</v>
      </c>
      <c r="D6" s="71">
        <v>25</v>
      </c>
      <c r="E6" s="576"/>
      <c r="F6" s="208">
        <f>H6+E6</f>
        <v>0</v>
      </c>
      <c r="G6" s="208">
        <f>E6*D6</f>
        <v>0</v>
      </c>
      <c r="H6" s="208">
        <f>E6*0.08</f>
        <v>0</v>
      </c>
      <c r="I6" s="208">
        <f>F6*D6</f>
        <v>0</v>
      </c>
      <c r="J6" s="45"/>
    </row>
    <row r="7" spans="1:10" ht="57">
      <c r="A7" s="39" t="s">
        <v>12</v>
      </c>
      <c r="B7" s="91" t="s">
        <v>376</v>
      </c>
      <c r="C7" s="41" t="s">
        <v>11</v>
      </c>
      <c r="D7" s="71">
        <v>25</v>
      </c>
      <c r="E7" s="576"/>
      <c r="F7" s="208">
        <f>H7+E7</f>
        <v>0</v>
      </c>
      <c r="G7" s="208">
        <f>E7*D7</f>
        <v>0</v>
      </c>
      <c r="H7" s="208">
        <f>E7*0.08</f>
        <v>0</v>
      </c>
      <c r="I7" s="208">
        <f>F7*D7</f>
        <v>0</v>
      </c>
      <c r="J7" s="45"/>
    </row>
    <row r="8" spans="1:10" ht="12" thickBot="1">
      <c r="A8" s="39"/>
      <c r="B8" s="24"/>
      <c r="C8" s="39"/>
      <c r="D8" s="39"/>
      <c r="E8" s="50"/>
      <c r="F8" s="544">
        <f>SUM(F6:F7)</f>
        <v>0</v>
      </c>
      <c r="G8" s="450"/>
      <c r="H8" s="660"/>
      <c r="I8" s="661">
        <f>SUM(I6:I7)</f>
        <v>0</v>
      </c>
      <c r="J8" s="153"/>
    </row>
    <row r="11" ht="11.25">
      <c r="E11" s="33" t="s">
        <v>870</v>
      </c>
    </row>
    <row r="12" ht="11.25">
      <c r="E12" s="33" t="s">
        <v>871</v>
      </c>
    </row>
    <row r="14" spans="1:10" ht="12.75">
      <c r="A14" s="8"/>
      <c r="B14" s="702"/>
      <c r="C14" s="702"/>
      <c r="D14" s="702"/>
      <c r="E14" s="1"/>
      <c r="F14" s="358"/>
      <c r="G14" s="703"/>
      <c r="H14" s="703"/>
      <c r="I14" s="703"/>
      <c r="J14" s="1"/>
    </row>
    <row r="15" spans="1:10" ht="12.75">
      <c r="A15" s="697"/>
      <c r="B15" s="697"/>
      <c r="C15" s="697"/>
      <c r="D15" s="697"/>
      <c r="E15" s="1"/>
      <c r="F15" s="359"/>
      <c r="G15" s="698"/>
      <c r="H15" s="698"/>
      <c r="I15" s="698"/>
      <c r="J15" s="1"/>
    </row>
  </sheetData>
  <sheetProtection selectLockedCells="1" selectUnlockedCells="1"/>
  <mergeCells count="9">
    <mergeCell ref="G14:I14"/>
    <mergeCell ref="A15:D15"/>
    <mergeCell ref="G15:I15"/>
    <mergeCell ref="A1:B1"/>
    <mergeCell ref="I1:J1"/>
    <mergeCell ref="A3:I3"/>
    <mergeCell ref="A4:I4"/>
    <mergeCell ref="A2:I2"/>
    <mergeCell ref="B14:D14"/>
  </mergeCells>
  <printOptions/>
  <pageMargins left="0.7086614173228347" right="0.7086614173228347" top="0.7480314960629921" bottom="0.7480314960629921" header="0.31496062992125984" footer="0.31496062992125984"/>
  <pageSetup horizontalDpi="300" verticalDpi="300" orientation="landscape" paperSize="9" r:id="rId1"/>
  <headerFooter>
    <oddHeader>&amp;LMCM/WSM/ZP14/2023&amp;CFormularz  asortymentowo - cenowy &amp;Rzałącznik nr 2  do SWZ</oddHeader>
  </headerFooter>
</worksheet>
</file>

<file path=xl/worksheets/sheet5.xml><?xml version="1.0" encoding="utf-8"?>
<worksheet xmlns="http://schemas.openxmlformats.org/spreadsheetml/2006/main" xmlns:r="http://schemas.openxmlformats.org/officeDocument/2006/relationships">
  <dimension ref="A1:L30"/>
  <sheetViews>
    <sheetView zoomScalePageLayoutView="0" workbookViewId="0" topLeftCell="A16">
      <selection activeCell="B20" sqref="B20:B21"/>
    </sheetView>
  </sheetViews>
  <sheetFormatPr defaultColWidth="11.50390625" defaultRowHeight="12.75"/>
  <cols>
    <col min="1" max="1" width="4.375" style="0" customWidth="1"/>
    <col min="2" max="2" width="58.125" style="0" customWidth="1"/>
    <col min="3" max="3" width="8.00390625" style="0" customWidth="1"/>
    <col min="4" max="4" width="10.00390625" style="0" customWidth="1"/>
    <col min="5" max="7" width="11.50390625" style="0" customWidth="1"/>
    <col min="8" max="8" width="7.625" style="447" customWidth="1"/>
    <col min="9" max="9" width="11.50390625" style="0" customWidth="1"/>
    <col min="10" max="10" width="18.50390625" style="0" customWidth="1"/>
  </cols>
  <sheetData>
    <row r="1" spans="1:12" ht="12.75">
      <c r="A1" s="699"/>
      <c r="B1" s="699"/>
      <c r="C1" s="4"/>
      <c r="D1" s="4"/>
      <c r="E1" s="4"/>
      <c r="F1" s="4"/>
      <c r="G1" s="4"/>
      <c r="H1" s="419"/>
      <c r="I1" s="701"/>
      <c r="J1" s="701"/>
      <c r="K1" s="1"/>
      <c r="L1" s="1"/>
    </row>
    <row r="2" spans="1:12" ht="12.75">
      <c r="A2" s="701"/>
      <c r="B2" s="701"/>
      <c r="C2" s="701"/>
      <c r="D2" s="701"/>
      <c r="E2" s="701"/>
      <c r="F2" s="701"/>
      <c r="G2" s="701"/>
      <c r="H2" s="701"/>
      <c r="I2" s="701"/>
      <c r="J2" s="701"/>
      <c r="K2" s="1"/>
      <c r="L2" s="1"/>
    </row>
    <row r="3" spans="1:12" ht="12.75">
      <c r="A3" s="701" t="s">
        <v>867</v>
      </c>
      <c r="B3" s="701"/>
      <c r="C3" s="701"/>
      <c r="D3" s="701"/>
      <c r="E3" s="701"/>
      <c r="F3" s="701"/>
      <c r="G3" s="701"/>
      <c r="H3" s="701"/>
      <c r="I3" s="701"/>
      <c r="J3" s="701"/>
      <c r="K3" s="1"/>
      <c r="L3" s="1"/>
    </row>
    <row r="4" spans="1:12" ht="13.5" thickBot="1">
      <c r="A4" s="709"/>
      <c r="B4" s="709"/>
      <c r="C4" s="709"/>
      <c r="D4" s="709"/>
      <c r="E4" s="709"/>
      <c r="F4" s="709"/>
      <c r="G4" s="709"/>
      <c r="H4" s="709"/>
      <c r="I4" s="709"/>
      <c r="J4" s="709"/>
      <c r="K4" s="1"/>
      <c r="L4" s="1"/>
    </row>
    <row r="5" spans="1:12" ht="33.75">
      <c r="A5" s="247" t="s">
        <v>0</v>
      </c>
      <c r="B5" s="248" t="s">
        <v>1</v>
      </c>
      <c r="C5" s="249" t="s">
        <v>2</v>
      </c>
      <c r="D5" s="249" t="s">
        <v>3</v>
      </c>
      <c r="E5" s="250" t="s">
        <v>4</v>
      </c>
      <c r="F5" s="250" t="s">
        <v>5</v>
      </c>
      <c r="G5" s="250" t="s">
        <v>6</v>
      </c>
      <c r="H5" s="449" t="s">
        <v>7</v>
      </c>
      <c r="I5" s="251" t="s">
        <v>8</v>
      </c>
      <c r="J5" s="252" t="s">
        <v>9</v>
      </c>
      <c r="K5" s="1"/>
      <c r="L5" s="1"/>
    </row>
    <row r="6" spans="1:12" ht="169.5" customHeight="1">
      <c r="A6" s="256" t="s">
        <v>10</v>
      </c>
      <c r="B6" s="322" t="s">
        <v>754</v>
      </c>
      <c r="C6" s="258" t="s">
        <v>106</v>
      </c>
      <c r="D6" s="277">
        <v>50</v>
      </c>
      <c r="E6" s="576"/>
      <c r="F6" s="208">
        <f aca="true" t="shared" si="0" ref="F6:F16">H6+E6</f>
        <v>0</v>
      </c>
      <c r="G6" s="208">
        <f aca="true" t="shared" si="1" ref="G6:G16">E6*D6</f>
        <v>0</v>
      </c>
      <c r="H6" s="208">
        <f aca="true" t="shared" si="2" ref="H6:H16">E6*0.08</f>
        <v>0</v>
      </c>
      <c r="I6" s="208">
        <f aca="true" t="shared" si="3" ref="I6:I16">F6*D6</f>
        <v>0</v>
      </c>
      <c r="J6" s="258"/>
      <c r="K6" s="1"/>
      <c r="L6" s="1"/>
    </row>
    <row r="7" spans="1:12" ht="162.75" customHeight="1">
      <c r="A7" s="256" t="s">
        <v>12</v>
      </c>
      <c r="B7" s="322" t="s">
        <v>755</v>
      </c>
      <c r="C7" s="258" t="s">
        <v>106</v>
      </c>
      <c r="D7" s="277">
        <v>50</v>
      </c>
      <c r="E7" s="576"/>
      <c r="F7" s="208">
        <f t="shared" si="0"/>
        <v>0</v>
      </c>
      <c r="G7" s="208">
        <f t="shared" si="1"/>
        <v>0</v>
      </c>
      <c r="H7" s="208">
        <f t="shared" si="2"/>
        <v>0</v>
      </c>
      <c r="I7" s="208">
        <f t="shared" si="3"/>
        <v>0</v>
      </c>
      <c r="J7" s="258"/>
      <c r="K7" s="1"/>
      <c r="L7" s="1"/>
    </row>
    <row r="8" spans="1:12" ht="173.25" customHeight="1">
      <c r="A8" s="256" t="s">
        <v>13</v>
      </c>
      <c r="B8" s="322" t="s">
        <v>756</v>
      </c>
      <c r="C8" s="258" t="s">
        <v>106</v>
      </c>
      <c r="D8" s="277">
        <v>80</v>
      </c>
      <c r="E8" s="576"/>
      <c r="F8" s="208">
        <f t="shared" si="0"/>
        <v>0</v>
      </c>
      <c r="G8" s="208">
        <f t="shared" si="1"/>
        <v>0</v>
      </c>
      <c r="H8" s="208">
        <f t="shared" si="2"/>
        <v>0</v>
      </c>
      <c r="I8" s="208">
        <f t="shared" si="3"/>
        <v>0</v>
      </c>
      <c r="J8" s="258"/>
      <c r="K8" s="1"/>
      <c r="L8" s="1"/>
    </row>
    <row r="9" spans="1:12" ht="123" customHeight="1">
      <c r="A9" s="256"/>
      <c r="B9" s="322" t="s">
        <v>757</v>
      </c>
      <c r="C9" s="258" t="s">
        <v>50</v>
      </c>
      <c r="D9" s="277">
        <v>200</v>
      </c>
      <c r="E9" s="576"/>
      <c r="F9" s="208">
        <f t="shared" si="0"/>
        <v>0</v>
      </c>
      <c r="G9" s="208">
        <f t="shared" si="1"/>
        <v>0</v>
      </c>
      <c r="H9" s="208">
        <f t="shared" si="2"/>
        <v>0</v>
      </c>
      <c r="I9" s="208">
        <f t="shared" si="3"/>
        <v>0</v>
      </c>
      <c r="J9" s="258"/>
      <c r="K9" s="1"/>
      <c r="L9" s="1"/>
    </row>
    <row r="10" spans="1:12" ht="243.75" customHeight="1">
      <c r="A10" s="256"/>
      <c r="B10" s="322" t="s">
        <v>758</v>
      </c>
      <c r="C10" s="258" t="s">
        <v>50</v>
      </c>
      <c r="D10" s="277">
        <v>480</v>
      </c>
      <c r="E10" s="576"/>
      <c r="F10" s="208">
        <f t="shared" si="0"/>
        <v>0</v>
      </c>
      <c r="G10" s="208">
        <f t="shared" si="1"/>
        <v>0</v>
      </c>
      <c r="H10" s="208">
        <f t="shared" si="2"/>
        <v>0</v>
      </c>
      <c r="I10" s="208">
        <f t="shared" si="3"/>
        <v>0</v>
      </c>
      <c r="J10" s="258"/>
      <c r="K10" s="1"/>
      <c r="L10" s="1"/>
    </row>
    <row r="11" spans="1:12" ht="143.25" customHeight="1">
      <c r="A11" s="256"/>
      <c r="B11" s="322" t="s">
        <v>752</v>
      </c>
      <c r="C11" s="258" t="s">
        <v>50</v>
      </c>
      <c r="D11" s="277">
        <v>500</v>
      </c>
      <c r="E11" s="576"/>
      <c r="F11" s="208">
        <f t="shared" si="0"/>
        <v>0</v>
      </c>
      <c r="G11" s="208">
        <f t="shared" si="1"/>
        <v>0</v>
      </c>
      <c r="H11" s="208">
        <f t="shared" si="2"/>
        <v>0</v>
      </c>
      <c r="I11" s="208">
        <f t="shared" si="3"/>
        <v>0</v>
      </c>
      <c r="J11" s="258"/>
      <c r="K11" s="1"/>
      <c r="L11" s="1"/>
    </row>
    <row r="12" spans="1:12" ht="123" customHeight="1">
      <c r="A12" s="256"/>
      <c r="B12" s="322" t="s">
        <v>759</v>
      </c>
      <c r="C12" s="258" t="s">
        <v>50</v>
      </c>
      <c r="D12" s="277">
        <v>160</v>
      </c>
      <c r="E12" s="576"/>
      <c r="F12" s="208">
        <f t="shared" si="0"/>
        <v>0</v>
      </c>
      <c r="G12" s="208">
        <f t="shared" si="1"/>
        <v>0</v>
      </c>
      <c r="H12" s="208">
        <f t="shared" si="2"/>
        <v>0</v>
      </c>
      <c r="I12" s="208">
        <f t="shared" si="3"/>
        <v>0</v>
      </c>
      <c r="J12" s="258"/>
      <c r="K12" s="1"/>
      <c r="L12" s="1"/>
    </row>
    <row r="13" spans="1:12" ht="123" customHeight="1">
      <c r="A13" s="256"/>
      <c r="B13" s="322" t="s">
        <v>753</v>
      </c>
      <c r="C13" s="258" t="s">
        <v>50</v>
      </c>
      <c r="D13" s="277">
        <v>200</v>
      </c>
      <c r="E13" s="576"/>
      <c r="F13" s="208">
        <f t="shared" si="0"/>
        <v>0</v>
      </c>
      <c r="G13" s="208">
        <f t="shared" si="1"/>
        <v>0</v>
      </c>
      <c r="H13" s="208">
        <f t="shared" si="2"/>
        <v>0</v>
      </c>
      <c r="I13" s="208">
        <f t="shared" si="3"/>
        <v>0</v>
      </c>
      <c r="J13" s="258"/>
      <c r="K13" s="1"/>
      <c r="L13" s="1"/>
    </row>
    <row r="14" spans="1:12" ht="123" customHeight="1">
      <c r="A14" s="256"/>
      <c r="B14" s="322" t="s">
        <v>760</v>
      </c>
      <c r="C14" s="258" t="s">
        <v>50</v>
      </c>
      <c r="D14" s="277">
        <v>360</v>
      </c>
      <c r="E14" s="576"/>
      <c r="F14" s="208">
        <f t="shared" si="0"/>
        <v>0</v>
      </c>
      <c r="G14" s="208">
        <f t="shared" si="1"/>
        <v>0</v>
      </c>
      <c r="H14" s="208">
        <f t="shared" si="2"/>
        <v>0</v>
      </c>
      <c r="I14" s="208">
        <f t="shared" si="3"/>
        <v>0</v>
      </c>
      <c r="J14" s="258"/>
      <c r="K14" s="1"/>
      <c r="L14" s="1"/>
    </row>
    <row r="15" spans="1:12" ht="123" customHeight="1">
      <c r="A15" s="256"/>
      <c r="B15" s="322" t="s">
        <v>751</v>
      </c>
      <c r="C15" s="258" t="s">
        <v>50</v>
      </c>
      <c r="D15" s="277">
        <v>300</v>
      </c>
      <c r="E15" s="576"/>
      <c r="F15" s="208">
        <f t="shared" si="0"/>
        <v>0</v>
      </c>
      <c r="G15" s="208">
        <f t="shared" si="1"/>
        <v>0</v>
      </c>
      <c r="H15" s="208">
        <f t="shared" si="2"/>
        <v>0</v>
      </c>
      <c r="I15" s="208">
        <f t="shared" si="3"/>
        <v>0</v>
      </c>
      <c r="J15" s="258"/>
      <c r="K15" s="1"/>
      <c r="L15" s="1"/>
    </row>
    <row r="16" spans="1:12" ht="406.5" customHeight="1">
      <c r="A16" s="256" t="s">
        <v>14</v>
      </c>
      <c r="B16" s="322" t="s">
        <v>750</v>
      </c>
      <c r="C16" s="258" t="s">
        <v>50</v>
      </c>
      <c r="D16" s="277">
        <v>150</v>
      </c>
      <c r="E16" s="576"/>
      <c r="F16" s="208">
        <f t="shared" si="0"/>
        <v>0</v>
      </c>
      <c r="G16" s="208">
        <f t="shared" si="1"/>
        <v>0</v>
      </c>
      <c r="H16" s="208">
        <f t="shared" si="2"/>
        <v>0</v>
      </c>
      <c r="I16" s="208">
        <f t="shared" si="3"/>
        <v>0</v>
      </c>
      <c r="J16" s="258"/>
      <c r="K16" s="1"/>
      <c r="L16" s="1"/>
    </row>
    <row r="17" spans="1:12" ht="12.75" customHeight="1" thickBot="1">
      <c r="A17" s="33"/>
      <c r="B17" s="33"/>
      <c r="C17" s="710" t="s">
        <v>34</v>
      </c>
      <c r="D17" s="710"/>
      <c r="E17" s="253" t="s">
        <v>35</v>
      </c>
      <c r="F17" s="254" t="s">
        <v>35</v>
      </c>
      <c r="G17" s="255">
        <f>SUM(G6:G16)</f>
        <v>0</v>
      </c>
      <c r="H17" s="450" t="s">
        <v>35</v>
      </c>
      <c r="I17" s="255">
        <f>SUM(I6:I16)</f>
        <v>0</v>
      </c>
      <c r="J17" s="1"/>
      <c r="K17" s="1"/>
      <c r="L17" s="1"/>
    </row>
    <row r="18" spans="1:12" ht="12.75" customHeight="1">
      <c r="A18" s="33"/>
      <c r="B18" s="33"/>
      <c r="C18" s="5"/>
      <c r="D18" s="5"/>
      <c r="E18" s="33"/>
      <c r="F18" s="33"/>
      <c r="G18" s="33"/>
      <c r="H18" s="416"/>
      <c r="I18" s="33"/>
      <c r="J18" s="1"/>
      <c r="K18" s="1"/>
      <c r="L18" s="1"/>
    </row>
    <row r="19" spans="1:12" ht="12.75" customHeight="1">
      <c r="A19" s="33"/>
      <c r="B19" s="33"/>
      <c r="C19" s="5"/>
      <c r="D19" s="5"/>
      <c r="E19" s="33"/>
      <c r="F19" s="33"/>
      <c r="G19" s="33"/>
      <c r="H19" s="416"/>
      <c r="I19" s="33"/>
      <c r="J19" s="1"/>
      <c r="K19" s="1"/>
      <c r="L19" s="1"/>
    </row>
    <row r="20" spans="1:12" ht="12.75" customHeight="1">
      <c r="A20" s="33"/>
      <c r="B20" s="33" t="s">
        <v>870</v>
      </c>
      <c r="C20" s="5"/>
      <c r="D20" s="5"/>
      <c r="E20" s="33"/>
      <c r="F20" s="33"/>
      <c r="G20" s="33"/>
      <c r="H20" s="416"/>
      <c r="I20" s="33"/>
      <c r="J20" s="1"/>
      <c r="K20" s="1"/>
      <c r="L20" s="1"/>
    </row>
    <row r="21" spans="1:12" ht="12.75">
      <c r="A21" s="33"/>
      <c r="B21" s="33" t="s">
        <v>871</v>
      </c>
      <c r="C21" s="33"/>
      <c r="D21" s="33"/>
      <c r="E21" s="1"/>
      <c r="F21" s="1"/>
      <c r="G21" s="1"/>
      <c r="H21" s="417"/>
      <c r="I21" s="1"/>
      <c r="J21" s="1"/>
      <c r="K21" s="1"/>
      <c r="L21" s="1"/>
    </row>
    <row r="22" spans="1:12" ht="12.75">
      <c r="A22" s="33"/>
      <c r="B22" s="33"/>
      <c r="C22" s="33"/>
      <c r="D22" s="33"/>
      <c r="E22" s="1"/>
      <c r="F22" s="1"/>
      <c r="G22" s="1"/>
      <c r="H22" s="417"/>
      <c r="I22" s="1"/>
      <c r="J22" s="1"/>
      <c r="K22" s="1"/>
      <c r="L22" s="1"/>
    </row>
    <row r="23" spans="1:10" ht="12.75">
      <c r="A23" s="702"/>
      <c r="B23" s="702"/>
      <c r="C23" s="33"/>
      <c r="D23" s="33"/>
      <c r="E23" s="1"/>
      <c r="F23" s="703"/>
      <c r="G23" s="703"/>
      <c r="H23" s="703"/>
      <c r="I23" s="1"/>
      <c r="J23" s="1"/>
    </row>
    <row r="24" spans="1:10" ht="12.75">
      <c r="A24" s="697"/>
      <c r="B24" s="697"/>
      <c r="C24" s="33"/>
      <c r="D24" s="33"/>
      <c r="E24" s="1"/>
      <c r="F24" s="698"/>
      <c r="G24" s="698"/>
      <c r="H24" s="698"/>
      <c r="I24" s="1"/>
      <c r="J24" s="1"/>
    </row>
    <row r="25" spans="1:12" ht="12.75">
      <c r="A25" s="1"/>
      <c r="B25" s="1"/>
      <c r="C25" s="1"/>
      <c r="D25" s="1"/>
      <c r="E25" s="1"/>
      <c r="F25" s="1"/>
      <c r="G25" s="1"/>
      <c r="H25" s="417"/>
      <c r="I25" s="1"/>
      <c r="J25" s="1"/>
      <c r="K25" s="1"/>
      <c r="L25" s="1"/>
    </row>
    <row r="26" spans="1:12" ht="12.75">
      <c r="A26" s="1"/>
      <c r="B26" s="1"/>
      <c r="C26" s="1"/>
      <c r="D26" s="1"/>
      <c r="E26" s="1"/>
      <c r="F26" s="1"/>
      <c r="G26" s="1"/>
      <c r="H26" s="417"/>
      <c r="I26" s="1"/>
      <c r="J26" s="1"/>
      <c r="K26" s="1"/>
      <c r="L26" s="1"/>
    </row>
    <row r="27" spans="1:12" ht="12.75">
      <c r="A27" s="1"/>
      <c r="B27" s="1"/>
      <c r="C27" s="1"/>
      <c r="D27" s="1"/>
      <c r="E27" s="1"/>
      <c r="F27" s="1"/>
      <c r="G27" s="1"/>
      <c r="H27" s="417"/>
      <c r="I27" s="1"/>
      <c r="J27" s="1"/>
      <c r="K27" s="1"/>
      <c r="L27" s="1"/>
    </row>
    <row r="28" spans="1:12" ht="12.75">
      <c r="A28" s="1"/>
      <c r="B28" s="1"/>
      <c r="C28" s="1"/>
      <c r="D28" s="1"/>
      <c r="E28" s="1"/>
      <c r="F28" s="1"/>
      <c r="G28" s="1"/>
      <c r="H28" s="417"/>
      <c r="I28" s="1"/>
      <c r="J28" s="1"/>
      <c r="K28" s="1"/>
      <c r="L28" s="1"/>
    </row>
    <row r="29" spans="1:12" ht="12.75">
      <c r="A29" s="1"/>
      <c r="B29" s="1"/>
      <c r="C29" s="1"/>
      <c r="D29" s="1"/>
      <c r="E29" s="1"/>
      <c r="F29" s="1"/>
      <c r="G29" s="1"/>
      <c r="H29" s="417"/>
      <c r="I29" s="1"/>
      <c r="J29" s="1"/>
      <c r="K29" s="1"/>
      <c r="L29" s="1"/>
    </row>
    <row r="30" spans="1:12" ht="12.75">
      <c r="A30" s="1"/>
      <c r="B30" s="1"/>
      <c r="C30" s="1"/>
      <c r="D30" s="1"/>
      <c r="E30" s="1"/>
      <c r="F30" s="1"/>
      <c r="G30" s="1"/>
      <c r="H30" s="417"/>
      <c r="I30" s="1"/>
      <c r="J30" s="1"/>
      <c r="K30" s="1"/>
      <c r="L30" s="1"/>
    </row>
  </sheetData>
  <sheetProtection selectLockedCells="1" selectUnlockedCells="1"/>
  <mergeCells count="10">
    <mergeCell ref="A2:J2"/>
    <mergeCell ref="A3:J3"/>
    <mergeCell ref="A4:J4"/>
    <mergeCell ref="A24:B24"/>
    <mergeCell ref="F24:H24"/>
    <mergeCell ref="A1:B1"/>
    <mergeCell ref="I1:J1"/>
    <mergeCell ref="C17:D17"/>
    <mergeCell ref="A23:B23"/>
    <mergeCell ref="F23:H23"/>
  </mergeCells>
  <printOptions/>
  <pageMargins left="0.7086614173228347" right="0.7086614173228347" top="0.7480314960629921" bottom="0.7480314960629921" header="0.31496062992125984" footer="0.31496062992125984"/>
  <pageSetup horizontalDpi="300" verticalDpi="300" orientation="landscape" paperSize="9" r:id="rId1"/>
  <headerFooter>
    <oddHeader>&amp;LMCM/WSM/ZP14/2023&amp;CFormularz  asortymentowo - cenowy &amp;Rzałącznik nr 2  do SWZ</oddHeader>
  </headerFooter>
</worksheet>
</file>

<file path=xl/worksheets/sheet50.xml><?xml version="1.0" encoding="utf-8"?>
<worksheet xmlns="http://schemas.openxmlformats.org/spreadsheetml/2006/main" xmlns:r="http://schemas.openxmlformats.org/officeDocument/2006/relationships">
  <dimension ref="A1:J14"/>
  <sheetViews>
    <sheetView zoomScalePageLayoutView="0" workbookViewId="0" topLeftCell="A1">
      <selection activeCell="A1" sqref="A1:IV2"/>
    </sheetView>
  </sheetViews>
  <sheetFormatPr defaultColWidth="9.00390625" defaultRowHeight="12.75"/>
  <cols>
    <col min="1" max="1" width="4.625" style="1" customWidth="1"/>
    <col min="2" max="2" width="54.625" style="1" customWidth="1"/>
    <col min="3" max="3" width="7.625" style="1" customWidth="1"/>
    <col min="4" max="4" width="8.625" style="1" customWidth="1"/>
    <col min="5" max="7" width="12.625" style="1" customWidth="1"/>
    <col min="8" max="8" width="8.125" style="417" customWidth="1"/>
    <col min="9" max="9" width="11.50390625" style="3" customWidth="1"/>
    <col min="10" max="10" width="15.625" style="1" customWidth="1"/>
    <col min="11" max="16384" width="8.875" style="1" customWidth="1"/>
  </cols>
  <sheetData>
    <row r="1" spans="1:10" ht="11.25">
      <c r="A1" s="699"/>
      <c r="B1" s="699"/>
      <c r="C1" s="4"/>
      <c r="D1" s="4"/>
      <c r="E1" s="4"/>
      <c r="F1" s="4"/>
      <c r="G1" s="4"/>
      <c r="H1" s="700"/>
      <c r="I1" s="700"/>
      <c r="J1" s="700"/>
    </row>
    <row r="2" spans="1:10" ht="11.25">
      <c r="A2" s="701"/>
      <c r="B2" s="701"/>
      <c r="C2" s="701"/>
      <c r="D2" s="701"/>
      <c r="E2" s="701"/>
      <c r="F2" s="701"/>
      <c r="G2" s="701"/>
      <c r="H2" s="701"/>
      <c r="I2" s="701"/>
      <c r="J2" s="701"/>
    </row>
    <row r="3" spans="1:10" ht="11.25">
      <c r="A3" s="701" t="s">
        <v>822</v>
      </c>
      <c r="B3" s="701"/>
      <c r="C3" s="701"/>
      <c r="D3" s="701"/>
      <c r="E3" s="701"/>
      <c r="F3" s="701"/>
      <c r="G3" s="701"/>
      <c r="H3" s="701"/>
      <c r="I3" s="701"/>
      <c r="J3" s="701"/>
    </row>
    <row r="4" spans="1:10" ht="11.25">
      <c r="A4" s="702"/>
      <c r="B4" s="702"/>
      <c r="C4" s="702"/>
      <c r="D4" s="702"/>
      <c r="E4" s="702"/>
      <c r="F4" s="702"/>
      <c r="G4" s="702"/>
      <c r="H4" s="702"/>
      <c r="I4" s="702"/>
      <c r="J4" s="702"/>
    </row>
    <row r="5" spans="1:10" ht="45">
      <c r="A5" s="9" t="s">
        <v>0</v>
      </c>
      <c r="B5" s="35" t="s">
        <v>1</v>
      </c>
      <c r="C5" s="10" t="s">
        <v>2</v>
      </c>
      <c r="D5" s="10" t="s">
        <v>3</v>
      </c>
      <c r="E5" s="12" t="s">
        <v>4</v>
      </c>
      <c r="F5" s="12" t="s">
        <v>5</v>
      </c>
      <c r="G5" s="12" t="s">
        <v>6</v>
      </c>
      <c r="H5" s="444" t="s">
        <v>56</v>
      </c>
      <c r="I5" s="138" t="s">
        <v>8</v>
      </c>
      <c r="J5" s="15" t="s">
        <v>9</v>
      </c>
    </row>
    <row r="6" spans="1:10" ht="22.5">
      <c r="A6" s="39" t="s">
        <v>10</v>
      </c>
      <c r="B6" s="85" t="s">
        <v>377</v>
      </c>
      <c r="C6" s="41" t="s">
        <v>11</v>
      </c>
      <c r="D6" s="71">
        <v>25</v>
      </c>
      <c r="E6" s="576"/>
      <c r="F6" s="208">
        <f>H6+E6</f>
        <v>0</v>
      </c>
      <c r="G6" s="208">
        <f>E6*D6</f>
        <v>0</v>
      </c>
      <c r="H6" s="208">
        <f>E6*0.08</f>
        <v>0</v>
      </c>
      <c r="I6" s="208">
        <f>F6*D6</f>
        <v>0</v>
      </c>
      <c r="J6" s="81"/>
    </row>
    <row r="7" spans="1:10" ht="12.75" customHeight="1">
      <c r="A7" s="33"/>
      <c r="B7" s="33"/>
      <c r="C7" s="719" t="s">
        <v>34</v>
      </c>
      <c r="D7" s="719"/>
      <c r="E7" s="167" t="s">
        <v>35</v>
      </c>
      <c r="F7" s="83" t="s">
        <v>35</v>
      </c>
      <c r="G7" s="30">
        <f>SUM(G6)</f>
        <v>0</v>
      </c>
      <c r="H7" s="451" t="s">
        <v>35</v>
      </c>
      <c r="I7" s="168">
        <f>SUM(I6)</f>
        <v>0</v>
      </c>
      <c r="J7" s="31"/>
    </row>
    <row r="8" spans="1:10" ht="11.25">
      <c r="A8" s="33"/>
      <c r="B8" s="33"/>
      <c r="C8" s="5"/>
      <c r="D8" s="5"/>
      <c r="E8" s="33"/>
      <c r="F8" s="33"/>
      <c r="G8" s="33"/>
      <c r="H8" s="416"/>
      <c r="I8" s="46"/>
      <c r="J8" s="33"/>
    </row>
    <row r="9" spans="1:10" ht="11.25">
      <c r="A9" s="33"/>
      <c r="B9" s="33"/>
      <c r="C9" s="5"/>
      <c r="D9" s="5"/>
      <c r="E9" s="33"/>
      <c r="F9" s="33"/>
      <c r="G9" s="33"/>
      <c r="H9" s="416"/>
      <c r="I9" s="46"/>
      <c r="J9" s="33"/>
    </row>
    <row r="10" spans="1:10" ht="11.25">
      <c r="A10" s="33"/>
      <c r="B10" s="33"/>
      <c r="C10" s="5"/>
      <c r="D10" s="5" t="s">
        <v>870</v>
      </c>
      <c r="E10" s="33"/>
      <c r="F10" s="33"/>
      <c r="G10" s="33"/>
      <c r="H10" s="416"/>
      <c r="I10" s="46"/>
      <c r="J10" s="33"/>
    </row>
    <row r="11" spans="1:4" ht="11.25">
      <c r="A11" s="33"/>
      <c r="B11" s="33"/>
      <c r="C11" s="33"/>
      <c r="D11" s="33" t="s">
        <v>871</v>
      </c>
    </row>
    <row r="12" spans="1:4" ht="11.25">
      <c r="A12" s="33"/>
      <c r="B12" s="33"/>
      <c r="C12" s="33"/>
      <c r="D12" s="33"/>
    </row>
    <row r="13" spans="1:9" ht="12.75">
      <c r="A13" s="8"/>
      <c r="B13" s="702"/>
      <c r="C13" s="702"/>
      <c r="D13" s="702"/>
      <c r="F13" s="358"/>
      <c r="G13" s="703"/>
      <c r="H13" s="703"/>
      <c r="I13" s="703"/>
    </row>
    <row r="14" spans="1:9" ht="12.75">
      <c r="A14" s="697"/>
      <c r="B14" s="697"/>
      <c r="C14" s="697"/>
      <c r="D14" s="697"/>
      <c r="F14" s="359"/>
      <c r="G14" s="698"/>
      <c r="H14" s="698"/>
      <c r="I14" s="698"/>
    </row>
  </sheetData>
  <sheetProtection selectLockedCells="1" selectUnlockedCells="1"/>
  <mergeCells count="10">
    <mergeCell ref="B13:D13"/>
    <mergeCell ref="G13:I13"/>
    <mergeCell ref="A14:D14"/>
    <mergeCell ref="G14:I14"/>
    <mergeCell ref="A1:B1"/>
    <mergeCell ref="H1:J1"/>
    <mergeCell ref="A3:J3"/>
    <mergeCell ref="A4:J4"/>
    <mergeCell ref="C7:D7"/>
    <mergeCell ref="A2:J2"/>
  </mergeCells>
  <printOptions/>
  <pageMargins left="0.7086614173228347" right="0.7086614173228347" top="0.7480314960629921" bottom="0.7480314960629921" header="0.31496062992125984" footer="0.31496062992125984"/>
  <pageSetup fitToHeight="0" horizontalDpi="300" verticalDpi="300" orientation="landscape" paperSize="9" r:id="rId1"/>
  <headerFooter>
    <oddHeader>&amp;LMCM/WSM/ZP14/2023&amp;CFormularz  asortymentowo - cenowy &amp;Rzałącznik nr 2  do SWZ</oddHeader>
  </headerFooter>
</worksheet>
</file>

<file path=xl/worksheets/sheet51.xml><?xml version="1.0" encoding="utf-8"?>
<worksheet xmlns="http://schemas.openxmlformats.org/spreadsheetml/2006/main" xmlns:r="http://schemas.openxmlformats.org/officeDocument/2006/relationships">
  <dimension ref="A1:IV18"/>
  <sheetViews>
    <sheetView zoomScalePageLayoutView="0" workbookViewId="0" topLeftCell="A9">
      <selection activeCell="E13" sqref="E13:E14"/>
    </sheetView>
  </sheetViews>
  <sheetFormatPr defaultColWidth="9.00390625" defaultRowHeight="12.75"/>
  <cols>
    <col min="1" max="1" width="4.625" style="1" customWidth="1"/>
    <col min="2" max="2" width="40.875" style="1" customWidth="1"/>
    <col min="3" max="3" width="5.875" style="1" customWidth="1"/>
    <col min="4" max="4" width="7.375" style="1" customWidth="1"/>
    <col min="5" max="5" width="10.625" style="1" customWidth="1"/>
    <col min="6" max="7" width="12.625" style="1" customWidth="1"/>
    <col min="8" max="8" width="9.50390625" style="417" customWidth="1"/>
    <col min="9" max="9" width="14.125" style="3" customWidth="1"/>
    <col min="10" max="10" width="14.50390625" style="1" customWidth="1"/>
    <col min="11" max="16384" width="8.875" style="1" customWidth="1"/>
  </cols>
  <sheetData>
    <row r="1" spans="1:10" ht="11.25">
      <c r="A1" s="699"/>
      <c r="B1" s="699"/>
      <c r="C1" s="4"/>
      <c r="D1" s="4"/>
      <c r="E1" s="4"/>
      <c r="F1" s="4"/>
      <c r="G1" s="4"/>
      <c r="H1" s="700"/>
      <c r="I1" s="700"/>
      <c r="J1" s="700"/>
    </row>
    <row r="2" spans="1:10" ht="11.25">
      <c r="A2" s="701"/>
      <c r="B2" s="701"/>
      <c r="C2" s="701"/>
      <c r="D2" s="701"/>
      <c r="E2" s="701"/>
      <c r="F2" s="701"/>
      <c r="G2" s="701"/>
      <c r="H2" s="701"/>
      <c r="I2" s="701"/>
      <c r="J2" s="701"/>
    </row>
    <row r="3" spans="1:10" ht="11.25">
      <c r="A3" s="701" t="s">
        <v>821</v>
      </c>
      <c r="B3" s="701"/>
      <c r="C3" s="701"/>
      <c r="D3" s="701"/>
      <c r="E3" s="701"/>
      <c r="F3" s="701"/>
      <c r="G3" s="701"/>
      <c r="H3" s="701"/>
      <c r="I3" s="701"/>
      <c r="J3" s="701"/>
    </row>
    <row r="4" spans="1:10" ht="12" thickBot="1">
      <c r="A4" s="702"/>
      <c r="B4" s="702"/>
      <c r="C4" s="702"/>
      <c r="D4" s="702"/>
      <c r="E4" s="702"/>
      <c r="F4" s="702"/>
      <c r="G4" s="702"/>
      <c r="H4" s="702"/>
      <c r="I4" s="702"/>
      <c r="J4" s="702"/>
    </row>
    <row r="5" spans="1:10" ht="45.75" thickBot="1">
      <c r="A5" s="9" t="s">
        <v>0</v>
      </c>
      <c r="B5" s="248" t="s">
        <v>1</v>
      </c>
      <c r="C5" s="249" t="s">
        <v>2</v>
      </c>
      <c r="D5" s="249" t="s">
        <v>3</v>
      </c>
      <c r="E5" s="250" t="s">
        <v>4</v>
      </c>
      <c r="F5" s="250" t="s">
        <v>5</v>
      </c>
      <c r="G5" s="250" t="s">
        <v>6</v>
      </c>
      <c r="H5" s="449" t="s">
        <v>7</v>
      </c>
      <c r="I5" s="272" t="s">
        <v>8</v>
      </c>
      <c r="J5" s="252" t="s">
        <v>9</v>
      </c>
    </row>
    <row r="6" spans="1:11" ht="57">
      <c r="A6" s="158" t="s">
        <v>10</v>
      </c>
      <c r="B6" s="257" t="s">
        <v>742</v>
      </c>
      <c r="C6" s="206" t="s">
        <v>11</v>
      </c>
      <c r="D6" s="206">
        <v>20200</v>
      </c>
      <c r="E6" s="208">
        <v>0</v>
      </c>
      <c r="F6" s="208">
        <v>0</v>
      </c>
      <c r="G6" s="208">
        <v>0</v>
      </c>
      <c r="H6" s="207">
        <v>0</v>
      </c>
      <c r="I6" s="259">
        <v>0</v>
      </c>
      <c r="J6" s="207"/>
      <c r="K6" s="97"/>
    </row>
    <row r="7" spans="1:256" ht="146.25" customHeight="1">
      <c r="A7" s="158" t="s">
        <v>12</v>
      </c>
      <c r="B7" s="401" t="s">
        <v>738</v>
      </c>
      <c r="C7" s="206" t="s">
        <v>11</v>
      </c>
      <c r="D7" s="275">
        <v>15</v>
      </c>
      <c r="E7" s="357"/>
      <c r="F7" s="208">
        <v>0</v>
      </c>
      <c r="G7" s="208">
        <v>0</v>
      </c>
      <c r="H7" s="207">
        <v>0</v>
      </c>
      <c r="I7" s="259">
        <v>0</v>
      </c>
      <c r="J7" s="355"/>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01.25" customHeight="1">
      <c r="A8" s="158" t="s">
        <v>13</v>
      </c>
      <c r="B8" s="401" t="s">
        <v>739</v>
      </c>
      <c r="C8" s="206" t="s">
        <v>106</v>
      </c>
      <c r="D8" s="275">
        <v>25</v>
      </c>
      <c r="E8" s="357"/>
      <c r="F8" s="208">
        <v>0</v>
      </c>
      <c r="G8" s="208">
        <v>0</v>
      </c>
      <c r="H8" s="207">
        <v>0</v>
      </c>
      <c r="I8" s="259">
        <v>0</v>
      </c>
      <c r="J8" s="355"/>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01.25" customHeight="1">
      <c r="A9" s="158" t="s">
        <v>14</v>
      </c>
      <c r="B9" s="401" t="s">
        <v>740</v>
      </c>
      <c r="C9" s="206" t="s">
        <v>11</v>
      </c>
      <c r="D9" s="275">
        <v>5</v>
      </c>
      <c r="E9" s="357"/>
      <c r="F9" s="208">
        <v>0</v>
      </c>
      <c r="G9" s="208">
        <v>0</v>
      </c>
      <c r="H9" s="207">
        <v>0</v>
      </c>
      <c r="I9" s="259">
        <v>0</v>
      </c>
      <c r="J9" s="355"/>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220.5" customHeight="1">
      <c r="A10" s="158" t="s">
        <v>15</v>
      </c>
      <c r="B10" s="402" t="s">
        <v>741</v>
      </c>
      <c r="C10" s="206" t="s">
        <v>11</v>
      </c>
      <c r="D10" s="275">
        <v>400</v>
      </c>
      <c r="E10" s="357"/>
      <c r="F10" s="208">
        <v>0</v>
      </c>
      <c r="G10" s="208">
        <v>0</v>
      </c>
      <c r="H10" s="207">
        <v>0</v>
      </c>
      <c r="I10" s="259">
        <v>0</v>
      </c>
      <c r="J10" s="355"/>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10" ht="12.75" customHeight="1" thickBot="1">
      <c r="A11" s="33"/>
      <c r="B11" s="33"/>
      <c r="C11" s="710" t="s">
        <v>34</v>
      </c>
      <c r="D11" s="710"/>
      <c r="E11" s="254" t="s">
        <v>35</v>
      </c>
      <c r="F11" s="254" t="s">
        <v>35</v>
      </c>
      <c r="G11" s="255">
        <f>SUM(G6:G10)</f>
        <v>0</v>
      </c>
      <c r="H11" s="450" t="s">
        <v>35</v>
      </c>
      <c r="I11" s="400">
        <f>SUM(I6:I10)</f>
        <v>0</v>
      </c>
      <c r="J11" s="255"/>
    </row>
    <row r="12" spans="1:10" ht="11.25">
      <c r="A12" s="33"/>
      <c r="B12" s="33"/>
      <c r="C12" s="5"/>
      <c r="D12" s="5"/>
      <c r="E12" s="33"/>
      <c r="F12" s="33"/>
      <c r="G12" s="33"/>
      <c r="H12" s="416"/>
      <c r="I12" s="46"/>
      <c r="J12" s="133"/>
    </row>
    <row r="13" spans="1:10" ht="11.25">
      <c r="A13" s="33"/>
      <c r="B13" s="33"/>
      <c r="C13" s="5"/>
      <c r="D13" s="5"/>
      <c r="E13" s="33" t="s">
        <v>870</v>
      </c>
      <c r="F13" s="33"/>
      <c r="G13" s="33"/>
      <c r="H13" s="416"/>
      <c r="I13" s="46"/>
      <c r="J13" s="133"/>
    </row>
    <row r="14" spans="1:10" ht="11.25">
      <c r="A14" s="33"/>
      <c r="B14" s="33"/>
      <c r="C14" s="5"/>
      <c r="D14" s="5"/>
      <c r="E14" s="33" t="s">
        <v>871</v>
      </c>
      <c r="F14" s="33"/>
      <c r="G14" s="33"/>
      <c r="H14" s="416"/>
      <c r="I14" s="46"/>
      <c r="J14" s="133"/>
    </row>
    <row r="15" spans="1:4" ht="11.25">
      <c r="A15" s="33"/>
      <c r="B15" s="33"/>
      <c r="C15" s="33"/>
      <c r="D15" s="33"/>
    </row>
    <row r="16" spans="1:4" ht="11.25">
      <c r="A16" s="33"/>
      <c r="B16" s="33"/>
      <c r="C16" s="33"/>
      <c r="D16" s="33"/>
    </row>
    <row r="17" spans="1:9" ht="12.75">
      <c r="A17" s="8"/>
      <c r="B17" s="702"/>
      <c r="C17" s="702"/>
      <c r="D17" s="702"/>
      <c r="F17" s="358"/>
      <c r="G17" s="703"/>
      <c r="H17" s="703"/>
      <c r="I17" s="703"/>
    </row>
    <row r="18" spans="1:9" ht="12.75">
      <c r="A18" s="697"/>
      <c r="B18" s="697"/>
      <c r="C18" s="697"/>
      <c r="D18" s="697"/>
      <c r="F18" s="359"/>
      <c r="G18" s="698"/>
      <c r="H18" s="698"/>
      <c r="I18" s="698"/>
    </row>
  </sheetData>
  <sheetProtection selectLockedCells="1" selectUnlockedCells="1"/>
  <mergeCells count="10">
    <mergeCell ref="B17:D17"/>
    <mergeCell ref="G17:I17"/>
    <mergeCell ref="A18:D18"/>
    <mergeCell ref="G18:I18"/>
    <mergeCell ref="A1:B1"/>
    <mergeCell ref="H1:J1"/>
    <mergeCell ref="A3:J3"/>
    <mergeCell ref="A4:J4"/>
    <mergeCell ref="C11:D11"/>
    <mergeCell ref="A2:J2"/>
  </mergeCells>
  <printOptions/>
  <pageMargins left="0.7086614173228347" right="0.7086614173228347" top="0.7480314960629921" bottom="0.7480314960629921" header="0.31496062992125984" footer="0.31496062992125984"/>
  <pageSetup fitToHeight="0" horizontalDpi="300" verticalDpi="300" orientation="landscape" paperSize="9" r:id="rId1"/>
  <headerFooter>
    <oddHeader>&amp;LMCM/WSM/ZP14/2023&amp;CFormularz  asortymentowo - cenowy &amp;Rzałącznik nr 2  do SWZ</oddHeader>
  </headerFooter>
</worksheet>
</file>

<file path=xl/worksheets/sheet52.xml><?xml version="1.0" encoding="utf-8"?>
<worksheet xmlns="http://schemas.openxmlformats.org/spreadsheetml/2006/main" xmlns:r="http://schemas.openxmlformats.org/officeDocument/2006/relationships">
  <dimension ref="A1:K20"/>
  <sheetViews>
    <sheetView zoomScalePageLayoutView="0" workbookViewId="0" topLeftCell="A7">
      <selection activeCell="F21" sqref="F21"/>
    </sheetView>
  </sheetViews>
  <sheetFormatPr defaultColWidth="9.00390625" defaultRowHeight="12.75"/>
  <cols>
    <col min="1" max="1" width="5.50390625" style="0" customWidth="1"/>
    <col min="2" max="2" width="43.875" style="200" customWidth="1"/>
    <col min="3" max="3" width="8.50390625" style="0" customWidth="1"/>
    <col min="4" max="4" width="9.375" style="0" customWidth="1"/>
    <col min="5" max="5" width="10.625" style="0" customWidth="1"/>
    <col min="6" max="6" width="14.875" style="0" customWidth="1"/>
    <col min="7" max="7" width="15.00390625" style="0" customWidth="1"/>
    <col min="8" max="8" width="7.50390625" style="447" customWidth="1"/>
    <col min="9" max="9" width="15.375" style="0" customWidth="1"/>
    <col min="10" max="10" width="12.375" style="0" customWidth="1"/>
  </cols>
  <sheetData>
    <row r="1" spans="1:10" s="1" customFormat="1" ht="11.25">
      <c r="A1" s="699"/>
      <c r="B1" s="699"/>
      <c r="C1" s="4"/>
      <c r="D1" s="4"/>
      <c r="E1" s="4"/>
      <c r="F1" s="4"/>
      <c r="G1" s="4"/>
      <c r="H1" s="700"/>
      <c r="I1" s="700"/>
      <c r="J1" s="700"/>
    </row>
    <row r="2" spans="1:10" s="1" customFormat="1" ht="11.25">
      <c r="A2" s="701"/>
      <c r="B2" s="701"/>
      <c r="C2" s="701"/>
      <c r="D2" s="701"/>
      <c r="E2" s="701"/>
      <c r="F2" s="701"/>
      <c r="G2" s="701"/>
      <c r="H2" s="701"/>
      <c r="I2" s="701"/>
      <c r="J2" s="701"/>
    </row>
    <row r="3" spans="1:10" s="1" customFormat="1" ht="11.25">
      <c r="A3" s="701" t="s">
        <v>820</v>
      </c>
      <c r="B3" s="701"/>
      <c r="C3" s="701"/>
      <c r="D3" s="701"/>
      <c r="E3" s="701"/>
      <c r="F3" s="701"/>
      <c r="G3" s="701"/>
      <c r="H3" s="701"/>
      <c r="I3" s="701"/>
      <c r="J3" s="701"/>
    </row>
    <row r="4" spans="1:10" s="1" customFormat="1" ht="12" thickBot="1">
      <c r="A4" s="702"/>
      <c r="B4" s="702"/>
      <c r="C4" s="702"/>
      <c r="D4" s="702"/>
      <c r="E4" s="702"/>
      <c r="F4" s="702"/>
      <c r="G4" s="702"/>
      <c r="H4" s="702"/>
      <c r="I4" s="702"/>
      <c r="J4" s="702"/>
    </row>
    <row r="5" spans="1:10" s="1" customFormat="1" ht="45">
      <c r="A5" s="247" t="s">
        <v>0</v>
      </c>
      <c r="B5" s="248" t="s">
        <v>1</v>
      </c>
      <c r="C5" s="249" t="s">
        <v>2</v>
      </c>
      <c r="D5" s="249" t="s">
        <v>3</v>
      </c>
      <c r="E5" s="250" t="s">
        <v>4</v>
      </c>
      <c r="F5" s="250" t="s">
        <v>5</v>
      </c>
      <c r="G5" s="250" t="s">
        <v>6</v>
      </c>
      <c r="H5" s="449" t="s">
        <v>7</v>
      </c>
      <c r="I5" s="272" t="s">
        <v>8</v>
      </c>
      <c r="J5" s="252" t="s">
        <v>9</v>
      </c>
    </row>
    <row r="6" spans="1:10" ht="128.25" customHeight="1">
      <c r="A6" s="273" t="s">
        <v>10</v>
      </c>
      <c r="B6" s="302" t="s">
        <v>383</v>
      </c>
      <c r="C6" s="273" t="s">
        <v>106</v>
      </c>
      <c r="D6" s="300">
        <v>800</v>
      </c>
      <c r="E6" s="301"/>
      <c r="F6" s="301">
        <v>0</v>
      </c>
      <c r="G6" s="301">
        <v>0</v>
      </c>
      <c r="H6" s="482">
        <v>0</v>
      </c>
      <c r="I6" s="301">
        <v>0</v>
      </c>
      <c r="J6" s="274"/>
    </row>
    <row r="7" spans="1:10" ht="84" customHeight="1">
      <c r="A7" s="273" t="s">
        <v>12</v>
      </c>
      <c r="B7" s="302" t="s">
        <v>380</v>
      </c>
      <c r="C7" s="273" t="s">
        <v>50</v>
      </c>
      <c r="D7" s="300">
        <v>6000</v>
      </c>
      <c r="E7" s="301"/>
      <c r="F7" s="208">
        <v>0</v>
      </c>
      <c r="G7" s="208">
        <v>0</v>
      </c>
      <c r="H7" s="207">
        <v>0</v>
      </c>
      <c r="I7" s="259">
        <v>0</v>
      </c>
      <c r="J7" s="274"/>
    </row>
    <row r="8" spans="1:10" ht="81" customHeight="1">
      <c r="A8" s="273" t="s">
        <v>13</v>
      </c>
      <c r="B8" s="302" t="s">
        <v>379</v>
      </c>
      <c r="C8" s="273" t="s">
        <v>50</v>
      </c>
      <c r="D8" s="300">
        <v>6000</v>
      </c>
      <c r="E8" s="301"/>
      <c r="F8" s="208">
        <v>0</v>
      </c>
      <c r="G8" s="208">
        <v>0</v>
      </c>
      <c r="H8" s="207">
        <v>0</v>
      </c>
      <c r="I8" s="259">
        <v>0</v>
      </c>
      <c r="J8" s="274"/>
    </row>
    <row r="9" spans="1:10" ht="12.75">
      <c r="A9" s="275"/>
      <c r="B9" s="276"/>
      <c r="C9" s="275"/>
      <c r="D9" s="276"/>
      <c r="E9" s="276"/>
      <c r="F9" s="276"/>
      <c r="G9" s="356">
        <f>SUM(G6:G8)</f>
        <v>0</v>
      </c>
      <c r="H9" s="483"/>
      <c r="I9" s="356">
        <f>SUM(I6:I8)</f>
        <v>0</v>
      </c>
      <c r="J9" s="275"/>
    </row>
    <row r="11" spans="2:9" ht="33.75" customHeight="1">
      <c r="B11" s="736" t="s">
        <v>381</v>
      </c>
      <c r="C11" s="737"/>
      <c r="D11" s="737"/>
      <c r="E11" s="737"/>
      <c r="F11" s="737"/>
      <c r="G11" s="737"/>
      <c r="H11" s="737"/>
      <c r="I11" s="737"/>
    </row>
    <row r="12" spans="2:9" ht="12.75">
      <c r="B12" s="738" t="s">
        <v>382</v>
      </c>
      <c r="C12" s="738"/>
      <c r="D12" s="738"/>
      <c r="E12" s="738"/>
      <c r="F12" s="738"/>
      <c r="G12" s="738"/>
      <c r="H12" s="738"/>
      <c r="I12" s="738"/>
    </row>
    <row r="13" spans="2:11" ht="12.75">
      <c r="B13" s="738" t="s">
        <v>384</v>
      </c>
      <c r="C13" s="738"/>
      <c r="D13" s="738"/>
      <c r="E13" s="738"/>
      <c r="F13" s="738"/>
      <c r="G13" s="738"/>
      <c r="H13" s="738"/>
      <c r="I13" s="738"/>
      <c r="J13" s="738"/>
      <c r="K13" s="738"/>
    </row>
    <row r="16" ht="12.75">
      <c r="E16" t="s">
        <v>870</v>
      </c>
    </row>
    <row r="17" spans="1:9" s="1" customFormat="1" ht="11.25">
      <c r="A17" s="33"/>
      <c r="B17" s="33"/>
      <c r="C17" s="33"/>
      <c r="D17" s="33"/>
      <c r="E17" s="1" t="s">
        <v>871</v>
      </c>
      <c r="H17" s="417"/>
      <c r="I17" s="3"/>
    </row>
    <row r="18" spans="1:9" s="1" customFormat="1" ht="11.25">
      <c r="A18" s="33"/>
      <c r="B18" s="33"/>
      <c r="C18" s="33"/>
      <c r="D18" s="33"/>
      <c r="H18" s="417"/>
      <c r="I18" s="3"/>
    </row>
    <row r="19" spans="1:10" ht="12.75">
      <c r="A19" s="8"/>
      <c r="B19" s="702"/>
      <c r="C19" s="702"/>
      <c r="D19" s="702"/>
      <c r="E19" s="1"/>
      <c r="F19" s="358"/>
      <c r="G19" s="703"/>
      <c r="H19" s="703"/>
      <c r="I19" s="703"/>
      <c r="J19" s="1"/>
    </row>
    <row r="20" spans="1:10" ht="12.75">
      <c r="A20" s="697"/>
      <c r="B20" s="697"/>
      <c r="C20" s="697"/>
      <c r="D20" s="697"/>
      <c r="E20" s="1"/>
      <c r="F20" s="359"/>
      <c r="G20" s="698"/>
      <c r="H20" s="698"/>
      <c r="I20" s="698"/>
      <c r="J20" s="1"/>
    </row>
  </sheetData>
  <sheetProtection/>
  <mergeCells count="12">
    <mergeCell ref="A20:D20"/>
    <mergeCell ref="G20:I20"/>
    <mergeCell ref="B11:I11"/>
    <mergeCell ref="B12:I12"/>
    <mergeCell ref="B13:K13"/>
    <mergeCell ref="A1:B1"/>
    <mergeCell ref="H1:J1"/>
    <mergeCell ref="A3:J3"/>
    <mergeCell ref="A4:J4"/>
    <mergeCell ref="A2:J2"/>
    <mergeCell ref="B19:D19"/>
    <mergeCell ref="G19:I19"/>
  </mergeCells>
  <printOptions/>
  <pageMargins left="0.7086614173228347" right="0.7086614173228347" top="0.7480314960629921" bottom="0.7480314960629921" header="0.31496062992125984" footer="0.31496062992125984"/>
  <pageSetup orientation="landscape" paperSize="9" r:id="rId1"/>
  <headerFooter>
    <oddHeader>&amp;LMCM/WSM/ZP14/2023&amp;CFormularz  asortymentowo - cenowy &amp;Rzałącznik nr 2  do SWZ</oddHeader>
  </headerFooter>
</worksheet>
</file>

<file path=xl/worksheets/sheet53.xml><?xml version="1.0" encoding="utf-8"?>
<worksheet xmlns="http://schemas.openxmlformats.org/spreadsheetml/2006/main" xmlns:r="http://schemas.openxmlformats.org/officeDocument/2006/relationships">
  <dimension ref="A1:J18"/>
  <sheetViews>
    <sheetView zoomScalePageLayoutView="0" workbookViewId="0" topLeftCell="A6">
      <selection activeCell="A1" sqref="A1:IV2"/>
    </sheetView>
  </sheetViews>
  <sheetFormatPr defaultColWidth="9.00390625" defaultRowHeight="12.75"/>
  <cols>
    <col min="2" max="2" width="56.625" style="0" customWidth="1"/>
    <col min="3" max="3" width="6.50390625" style="0" customWidth="1"/>
    <col min="6" max="6" width="16.50390625" style="0" customWidth="1"/>
    <col min="7" max="7" width="7.125" style="447" customWidth="1"/>
    <col min="8" max="8" width="9.875" style="0" customWidth="1"/>
    <col min="9" max="9" width="13.875" style="0" customWidth="1"/>
    <col min="10" max="10" width="15.375" style="0" customWidth="1"/>
  </cols>
  <sheetData>
    <row r="1" spans="1:10" ht="12.75">
      <c r="A1" s="699"/>
      <c r="B1" s="699"/>
      <c r="C1" s="4"/>
      <c r="D1" s="4"/>
      <c r="E1" s="4"/>
      <c r="F1" s="4"/>
      <c r="G1" s="419"/>
      <c r="H1" s="4"/>
      <c r="I1" s="700"/>
      <c r="J1" s="700"/>
    </row>
    <row r="2" spans="1:10" ht="12.75">
      <c r="A2" s="701"/>
      <c r="B2" s="701"/>
      <c r="C2" s="701"/>
      <c r="D2" s="701"/>
      <c r="E2" s="701"/>
      <c r="F2" s="701"/>
      <c r="G2" s="701"/>
      <c r="H2" s="701"/>
      <c r="I2" s="701"/>
      <c r="J2" s="5"/>
    </row>
    <row r="3" spans="1:10" ht="12.75">
      <c r="A3" s="701" t="s">
        <v>819</v>
      </c>
      <c r="B3" s="701"/>
      <c r="C3" s="701"/>
      <c r="D3" s="701"/>
      <c r="E3" s="701"/>
      <c r="F3" s="701"/>
      <c r="G3" s="701"/>
      <c r="H3" s="701"/>
      <c r="I3" s="701"/>
      <c r="J3" s="1"/>
    </row>
    <row r="4" spans="1:10" ht="12.75">
      <c r="A4" s="702" t="s">
        <v>446</v>
      </c>
      <c r="B4" s="702"/>
      <c r="C4" s="702"/>
      <c r="D4" s="702"/>
      <c r="E4" s="702"/>
      <c r="F4" s="702"/>
      <c r="G4" s="702"/>
      <c r="H4" s="702"/>
      <c r="I4" s="702"/>
      <c r="J4" s="1"/>
    </row>
    <row r="5" spans="1:10" ht="45">
      <c r="A5" s="313" t="s">
        <v>319</v>
      </c>
      <c r="B5" s="314" t="s">
        <v>1</v>
      </c>
      <c r="C5" s="313" t="s">
        <v>181</v>
      </c>
      <c r="D5" s="313" t="s">
        <v>3</v>
      </c>
      <c r="E5" s="313" t="s">
        <v>420</v>
      </c>
      <c r="F5" s="310" t="s">
        <v>421</v>
      </c>
      <c r="G5" s="484" t="s">
        <v>7</v>
      </c>
      <c r="H5" s="315" t="s">
        <v>276</v>
      </c>
      <c r="I5" s="316" t="s">
        <v>8</v>
      </c>
      <c r="J5" s="212" t="s">
        <v>9</v>
      </c>
    </row>
    <row r="6" spans="1:10" ht="152.25" customHeight="1">
      <c r="A6" s="317" t="s">
        <v>10</v>
      </c>
      <c r="B6" s="318" t="s">
        <v>743</v>
      </c>
      <c r="C6" s="223" t="s">
        <v>106</v>
      </c>
      <c r="D6" s="223">
        <v>15000</v>
      </c>
      <c r="E6" s="304"/>
      <c r="F6" s="208">
        <v>0</v>
      </c>
      <c r="G6" s="208">
        <v>0</v>
      </c>
      <c r="H6" s="207">
        <v>0</v>
      </c>
      <c r="I6" s="259">
        <v>0</v>
      </c>
      <c r="J6" s="306"/>
    </row>
    <row r="7" spans="1:10" ht="21.75" customHeight="1">
      <c r="A7" s="317" t="s">
        <v>12</v>
      </c>
      <c r="B7" s="318" t="s">
        <v>422</v>
      </c>
      <c r="C7" s="223" t="s">
        <v>50</v>
      </c>
      <c r="D7" s="223">
        <v>110</v>
      </c>
      <c r="E7" s="304"/>
      <c r="F7" s="304"/>
      <c r="G7" s="485"/>
      <c r="H7" s="305"/>
      <c r="I7" s="305"/>
      <c r="J7" s="306"/>
    </row>
    <row r="8" spans="6:10" ht="13.5" thickBot="1">
      <c r="F8" s="312">
        <f>SUM(F6)</f>
        <v>0</v>
      </c>
      <c r="G8" s="486"/>
      <c r="H8" s="311"/>
      <c r="I8" s="312">
        <f>SUM(I6:I7)</f>
        <v>0</v>
      </c>
      <c r="J8" s="307"/>
    </row>
    <row r="9" spans="1:10" ht="12.75">
      <c r="A9" s="319"/>
      <c r="B9" s="33"/>
      <c r="C9" s="1"/>
      <c r="D9" s="1"/>
      <c r="E9" s="1"/>
      <c r="F9" s="1"/>
      <c r="G9" s="417"/>
      <c r="H9" s="1"/>
      <c r="I9" s="1"/>
      <c r="J9" s="1"/>
    </row>
    <row r="10" spans="1:10" ht="12.75">
      <c r="A10" s="308" t="s">
        <v>423</v>
      </c>
      <c r="B10" s="308"/>
      <c r="C10" s="308"/>
      <c r="D10" s="308"/>
      <c r="E10" s="308"/>
      <c r="F10" s="308"/>
      <c r="G10" s="487"/>
      <c r="H10" s="308"/>
      <c r="I10" s="309"/>
      <c r="J10" s="309"/>
    </row>
    <row r="11" spans="1:10" ht="12.75">
      <c r="A11" s="319"/>
      <c r="B11" s="33"/>
      <c r="C11" s="1"/>
      <c r="D11" s="1"/>
      <c r="E11" s="1"/>
      <c r="F11" s="1"/>
      <c r="G11" s="417"/>
      <c r="H11" s="1"/>
      <c r="I11" s="1"/>
      <c r="J11" s="1"/>
    </row>
    <row r="12" spans="1:10" ht="12.75">
      <c r="A12" s="319"/>
      <c r="B12" s="33"/>
      <c r="C12" s="1"/>
      <c r="D12" s="1"/>
      <c r="E12" s="1"/>
      <c r="F12" s="1"/>
      <c r="G12" s="417"/>
      <c r="H12" s="1"/>
      <c r="I12" s="1"/>
      <c r="J12" s="1"/>
    </row>
    <row r="13" spans="1:10" ht="12.75">
      <c r="A13" s="319"/>
      <c r="B13" s="33"/>
      <c r="C13" s="1"/>
      <c r="D13" s="1"/>
      <c r="E13" s="1" t="s">
        <v>870</v>
      </c>
      <c r="F13" s="1"/>
      <c r="G13" s="417"/>
      <c r="H13" s="1"/>
      <c r="I13" s="1"/>
      <c r="J13" s="1"/>
    </row>
    <row r="14" spans="1:10" ht="12.75">
      <c r="A14" s="319"/>
      <c r="B14" s="33"/>
      <c r="C14" s="1"/>
      <c r="D14" s="1"/>
      <c r="E14" s="1" t="s">
        <v>871</v>
      </c>
      <c r="F14" s="1"/>
      <c r="G14" s="417"/>
      <c r="H14" s="1"/>
      <c r="I14" s="1"/>
      <c r="J14" s="1"/>
    </row>
    <row r="15" spans="1:10" ht="12.75">
      <c r="A15" s="8"/>
      <c r="B15" s="702"/>
      <c r="C15" s="702"/>
      <c r="D15" s="702"/>
      <c r="E15" s="1"/>
      <c r="F15" s="358"/>
      <c r="G15" s="703"/>
      <c r="H15" s="703"/>
      <c r="I15" s="703"/>
      <c r="J15" s="1"/>
    </row>
    <row r="16" spans="1:10" ht="12.75">
      <c r="A16" s="697"/>
      <c r="B16" s="697"/>
      <c r="C16" s="697"/>
      <c r="D16" s="697"/>
      <c r="E16" s="1"/>
      <c r="F16" s="359"/>
      <c r="G16" s="698"/>
      <c r="H16" s="698"/>
      <c r="I16" s="698"/>
      <c r="J16" s="1"/>
    </row>
    <row r="17" spans="1:10" ht="12.75">
      <c r="A17" s="319"/>
      <c r="B17" s="33"/>
      <c r="C17" s="1"/>
      <c r="D17" s="1"/>
      <c r="E17" s="1"/>
      <c r="F17" s="1"/>
      <c r="G17" s="417"/>
      <c r="H17" s="1"/>
      <c r="I17" s="1"/>
      <c r="J17" s="1"/>
    </row>
    <row r="18" spans="1:2" ht="12.75">
      <c r="A18" s="320"/>
      <c r="B18" s="320"/>
    </row>
  </sheetData>
  <sheetProtection/>
  <mergeCells count="9">
    <mergeCell ref="A16:D16"/>
    <mergeCell ref="G16:I16"/>
    <mergeCell ref="A4:I4"/>
    <mergeCell ref="A1:B1"/>
    <mergeCell ref="A3:I3"/>
    <mergeCell ref="I1:J1"/>
    <mergeCell ref="A2:I2"/>
    <mergeCell ref="B15:D15"/>
    <mergeCell ref="G15:I15"/>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&amp;LMCM/WSM/ZP14/2023&amp;CFormularz  asortymentowo - cenowy &amp;Rzałącznik nr 2  do SWZ</oddHeader>
  </headerFooter>
</worksheet>
</file>

<file path=xl/worksheets/sheet54.xml><?xml version="1.0" encoding="utf-8"?>
<worksheet xmlns="http://schemas.openxmlformats.org/spreadsheetml/2006/main" xmlns:r="http://schemas.openxmlformats.org/officeDocument/2006/relationships">
  <dimension ref="A4:L13"/>
  <sheetViews>
    <sheetView zoomScalePageLayoutView="0" workbookViewId="0" topLeftCell="A1">
      <selection activeCell="F12" sqref="F12:F13"/>
    </sheetView>
  </sheetViews>
  <sheetFormatPr defaultColWidth="9.00390625" defaultRowHeight="12.75"/>
  <cols>
    <col min="2" max="2" width="23.50390625" style="0" customWidth="1"/>
    <col min="7" max="7" width="10.125" style="0" bestFit="1" customWidth="1"/>
    <col min="9" max="9" width="10.125" style="0" bestFit="1" customWidth="1"/>
    <col min="10" max="10" width="14.50390625" style="0" customWidth="1"/>
  </cols>
  <sheetData>
    <row r="4" spans="1:12" ht="12.75">
      <c r="A4" s="699"/>
      <c r="B4" s="699"/>
      <c r="C4" s="4"/>
      <c r="D4" s="4"/>
      <c r="E4" s="4"/>
      <c r="F4" s="4"/>
      <c r="G4" s="4"/>
      <c r="H4" s="4"/>
      <c r="I4" s="701"/>
      <c r="J4" s="701"/>
      <c r="K4" s="1"/>
      <c r="L4" s="1"/>
    </row>
    <row r="5" spans="1:12" ht="12.75">
      <c r="A5" s="701" t="s">
        <v>818</v>
      </c>
      <c r="B5" s="701"/>
      <c r="C5" s="701"/>
      <c r="D5" s="701"/>
      <c r="E5" s="701"/>
      <c r="F5" s="701"/>
      <c r="G5" s="701"/>
      <c r="H5" s="701"/>
      <c r="I5" s="701"/>
      <c r="J5" s="1"/>
      <c r="K5" s="1"/>
      <c r="L5" s="1"/>
    </row>
    <row r="6" spans="1:12" ht="12.75">
      <c r="A6" s="702" t="s">
        <v>494</v>
      </c>
      <c r="B6" s="702"/>
      <c r="C6" s="702"/>
      <c r="D6" s="702"/>
      <c r="E6" s="702"/>
      <c r="F6" s="702"/>
      <c r="G6" s="702"/>
      <c r="H6" s="702"/>
      <c r="I6" s="702"/>
      <c r="J6" s="1"/>
      <c r="K6" s="1"/>
      <c r="L6" s="1"/>
    </row>
    <row r="7" spans="1:12" ht="45">
      <c r="A7" s="256" t="s">
        <v>0</v>
      </c>
      <c r="B7" s="211" t="s">
        <v>1</v>
      </c>
      <c r="C7" s="212" t="s">
        <v>2</v>
      </c>
      <c r="D7" s="212" t="s">
        <v>3</v>
      </c>
      <c r="E7" s="213" t="s">
        <v>4</v>
      </c>
      <c r="F7" s="213" t="s">
        <v>5</v>
      </c>
      <c r="G7" s="213" t="s">
        <v>6</v>
      </c>
      <c r="H7" s="214" t="s">
        <v>7</v>
      </c>
      <c r="I7" s="215" t="s">
        <v>8</v>
      </c>
      <c r="J7" s="212" t="s">
        <v>9</v>
      </c>
      <c r="K7" s="1"/>
      <c r="L7" s="1"/>
    </row>
    <row r="8" spans="1:12" ht="57">
      <c r="A8" s="457">
        <v>1</v>
      </c>
      <c r="B8" s="438" t="s">
        <v>495</v>
      </c>
      <c r="C8" s="458" t="s">
        <v>50</v>
      </c>
      <c r="D8" s="459">
        <v>5</v>
      </c>
      <c r="E8" s="208"/>
      <c r="F8" s="208">
        <v>0</v>
      </c>
      <c r="G8" s="208">
        <v>0</v>
      </c>
      <c r="H8" s="207">
        <v>0</v>
      </c>
      <c r="I8" s="259">
        <v>0</v>
      </c>
      <c r="J8" s="460"/>
      <c r="K8" s="1"/>
      <c r="L8" s="1"/>
    </row>
    <row r="9" spans="1:10" ht="12.75">
      <c r="A9" s="461"/>
      <c r="B9" s="461"/>
      <c r="C9" s="461"/>
      <c r="D9" s="461"/>
      <c r="E9" s="461"/>
      <c r="F9" s="461"/>
      <c r="G9" s="462">
        <f>SUM(G8)</f>
        <v>0</v>
      </c>
      <c r="H9" s="463"/>
      <c r="I9" s="462">
        <f>SUM(I8)</f>
        <v>0</v>
      </c>
      <c r="J9" s="463"/>
    </row>
    <row r="12" ht="12.75">
      <c r="F12" t="s">
        <v>870</v>
      </c>
    </row>
    <row r="13" ht="12.75">
      <c r="F13" t="s">
        <v>871</v>
      </c>
    </row>
  </sheetData>
  <sheetProtection/>
  <mergeCells count="4">
    <mergeCell ref="A4:B4"/>
    <mergeCell ref="I4:J4"/>
    <mergeCell ref="A5:I5"/>
    <mergeCell ref="A6:I6"/>
  </mergeCells>
  <printOptions/>
  <pageMargins left="0.7086614173228347" right="0.7086614173228347" top="0.7480314960629921" bottom="0.7480314960629921" header="0.31496062992125984" footer="0.31496062992125984"/>
  <pageSetup orientation="landscape" paperSize="9" r:id="rId1"/>
  <headerFooter>
    <oddHeader>&amp;LMCM/WSM/ZP14/2023&amp;CFormularz  asortymentowo - cenowy &amp;Rzałącznik nr 2  do SWZ</oddHeader>
  </headerFooter>
</worksheet>
</file>

<file path=xl/worksheets/sheet55.xml><?xml version="1.0" encoding="utf-8"?>
<worksheet xmlns="http://schemas.openxmlformats.org/spreadsheetml/2006/main" xmlns:r="http://schemas.openxmlformats.org/officeDocument/2006/relationships">
  <dimension ref="A1:L14"/>
  <sheetViews>
    <sheetView zoomScalePageLayoutView="0" workbookViewId="0" topLeftCell="A5">
      <selection activeCell="E10" sqref="E10:E11"/>
    </sheetView>
  </sheetViews>
  <sheetFormatPr defaultColWidth="11.50390625" defaultRowHeight="12.75"/>
  <cols>
    <col min="1" max="1" width="4.00390625" style="1" customWidth="1"/>
    <col min="2" max="2" width="44.625" style="1" customWidth="1"/>
    <col min="3" max="3" width="5.00390625" style="1" customWidth="1"/>
    <col min="4" max="4" width="11.00390625" style="1" customWidth="1"/>
    <col min="5" max="7" width="11.50390625" style="1" customWidth="1"/>
    <col min="8" max="8" width="6.00390625" style="1" customWidth="1"/>
    <col min="9" max="9" width="14.50390625" style="1" customWidth="1"/>
    <col min="10" max="10" width="16.50390625" style="1" customWidth="1"/>
    <col min="11" max="16384" width="11.50390625" style="1" customWidth="1"/>
  </cols>
  <sheetData>
    <row r="1" spans="1:10" ht="11.25">
      <c r="A1" s="699"/>
      <c r="B1" s="699"/>
      <c r="C1" s="4"/>
      <c r="D1" s="4"/>
      <c r="E1" s="4"/>
      <c r="F1" s="4"/>
      <c r="G1" s="4"/>
      <c r="H1" s="4"/>
      <c r="I1" s="701"/>
      <c r="J1" s="701"/>
    </row>
    <row r="2" spans="1:12" ht="11.25">
      <c r="A2" s="701" t="s">
        <v>817</v>
      </c>
      <c r="B2" s="701"/>
      <c r="C2" s="701"/>
      <c r="D2" s="701"/>
      <c r="E2" s="701"/>
      <c r="F2" s="701"/>
      <c r="G2" s="701"/>
      <c r="H2" s="701"/>
      <c r="I2" s="701"/>
      <c r="J2" s="6"/>
      <c r="K2" s="6"/>
      <c r="L2" s="6"/>
    </row>
    <row r="3" spans="1:12" ht="12" thickBot="1">
      <c r="A3" s="709"/>
      <c r="B3" s="709"/>
      <c r="C3" s="709"/>
      <c r="D3" s="709"/>
      <c r="E3" s="709"/>
      <c r="F3" s="709"/>
      <c r="G3" s="709"/>
      <c r="H3" s="709"/>
      <c r="I3" s="709"/>
      <c r="J3" s="8"/>
      <c r="K3" s="8"/>
      <c r="L3" s="8"/>
    </row>
    <row r="4" spans="1:10" ht="34.5" thickBot="1">
      <c r="A4" s="9" t="s">
        <v>0</v>
      </c>
      <c r="B4" s="35" t="s">
        <v>1</v>
      </c>
      <c r="C4" s="10" t="s">
        <v>2</v>
      </c>
      <c r="D4" s="10" t="s">
        <v>3</v>
      </c>
      <c r="E4" s="12" t="s">
        <v>4</v>
      </c>
      <c r="F4" s="12" t="s">
        <v>5</v>
      </c>
      <c r="G4" s="12" t="s">
        <v>6</v>
      </c>
      <c r="H4" s="13" t="s">
        <v>7</v>
      </c>
      <c r="I4" s="14" t="s">
        <v>8</v>
      </c>
      <c r="J4" s="15" t="s">
        <v>9</v>
      </c>
    </row>
    <row r="5" spans="1:10" ht="241.5" customHeight="1">
      <c r="A5" s="37">
        <v>1</v>
      </c>
      <c r="B5" s="489" t="s">
        <v>499</v>
      </c>
      <c r="C5" s="17" t="s">
        <v>500</v>
      </c>
      <c r="D5" s="17">
        <v>5000</v>
      </c>
      <c r="E5" s="576"/>
      <c r="F5" s="208">
        <f>H5+E5</f>
        <v>0</v>
      </c>
      <c r="G5" s="208">
        <f>E5*D5</f>
        <v>0</v>
      </c>
      <c r="H5" s="208">
        <f>E5*0.08</f>
        <v>0</v>
      </c>
      <c r="I5" s="208">
        <f>F5*D5</f>
        <v>0</v>
      </c>
      <c r="J5" s="490"/>
    </row>
    <row r="6" spans="1:10" ht="198" customHeight="1">
      <c r="A6" s="37"/>
      <c r="B6" s="489" t="s">
        <v>501</v>
      </c>
      <c r="C6" s="17" t="s">
        <v>500</v>
      </c>
      <c r="D6" s="18">
        <v>5000</v>
      </c>
      <c r="E6" s="576"/>
      <c r="F6" s="208">
        <f>H6+E6</f>
        <v>0</v>
      </c>
      <c r="G6" s="208">
        <f>E6*D6</f>
        <v>0</v>
      </c>
      <c r="H6" s="208">
        <f>E6*0.08</f>
        <v>0</v>
      </c>
      <c r="I6" s="208">
        <f>F6*D6</f>
        <v>0</v>
      </c>
      <c r="J6" s="491"/>
    </row>
    <row r="7" spans="1:10" ht="12" thickBot="1">
      <c r="A7" s="24"/>
      <c r="B7" s="24"/>
      <c r="C7" s="24"/>
      <c r="D7" s="24"/>
      <c r="E7" s="295"/>
      <c r="F7" s="202"/>
      <c r="G7" s="203">
        <f>SUM(G5:G5)</f>
        <v>0</v>
      </c>
      <c r="H7" s="492"/>
      <c r="I7" s="204">
        <f>SUM(I5:I5)</f>
        <v>0</v>
      </c>
      <c r="J7" s="32"/>
    </row>
    <row r="10" ht="11.25">
      <c r="E10" s="1" t="s">
        <v>870</v>
      </c>
    </row>
    <row r="11" ht="11.25">
      <c r="E11" s="1" t="s">
        <v>871</v>
      </c>
    </row>
    <row r="13" spans="1:8" ht="11.25">
      <c r="A13" s="702"/>
      <c r="B13" s="702"/>
      <c r="C13" s="33"/>
      <c r="D13" s="33"/>
      <c r="F13" s="703"/>
      <c r="G13" s="703"/>
      <c r="H13" s="703"/>
    </row>
    <row r="14" spans="1:8" ht="12" customHeight="1">
      <c r="A14" s="697"/>
      <c r="B14" s="697"/>
      <c r="C14" s="33"/>
      <c r="D14" s="33"/>
      <c r="F14" s="698"/>
      <c r="G14" s="698"/>
      <c r="H14" s="698"/>
    </row>
  </sheetData>
  <sheetProtection/>
  <mergeCells count="8">
    <mergeCell ref="A14:B14"/>
    <mergeCell ref="F14:H14"/>
    <mergeCell ref="A1:B1"/>
    <mergeCell ref="I1:J1"/>
    <mergeCell ref="A2:I2"/>
    <mergeCell ref="A3:I3"/>
    <mergeCell ref="A13:B13"/>
    <mergeCell ref="F13:H13"/>
  </mergeCells>
  <printOptions/>
  <pageMargins left="0.7086614173228347" right="0.7086614173228347" top="0.7480314960629921" bottom="0.7480314960629921" header="0.31496062992125984" footer="0.31496062992125984"/>
  <pageSetup orientation="landscape" paperSize="9" r:id="rId1"/>
  <headerFooter>
    <oddHeader>&amp;LMCM/WSM/ZP14/2023&amp;CFormularz  asortymentowo - cenowy &amp;Rzałącznik nr 2  do SWZ</oddHeader>
  </headerFooter>
</worksheet>
</file>

<file path=xl/worksheets/sheet56.xml><?xml version="1.0" encoding="utf-8"?>
<worksheet xmlns="http://schemas.openxmlformats.org/spreadsheetml/2006/main" xmlns:r="http://schemas.openxmlformats.org/officeDocument/2006/relationships">
  <dimension ref="A1:J72"/>
  <sheetViews>
    <sheetView zoomScalePageLayoutView="0" workbookViewId="0" topLeftCell="A64">
      <selection activeCell="H75" sqref="H75"/>
    </sheetView>
  </sheetViews>
  <sheetFormatPr defaultColWidth="9.00390625" defaultRowHeight="12.75"/>
  <cols>
    <col min="1" max="1" width="9.125" style="239" customWidth="1"/>
    <col min="2" max="2" width="26.50390625" style="226" customWidth="1"/>
    <col min="3" max="4" width="9.125" style="226" customWidth="1"/>
    <col min="5" max="5" width="13.125" style="503" customWidth="1"/>
    <col min="6" max="6" width="13.50390625" style="226" customWidth="1"/>
    <col min="7" max="7" width="13.00390625" style="245" customWidth="1"/>
    <col min="8" max="8" width="9.125" style="226" customWidth="1"/>
    <col min="9" max="9" width="13.00390625" style="226" customWidth="1"/>
    <col min="10" max="10" width="16.00390625" style="226" customWidth="1"/>
  </cols>
  <sheetData>
    <row r="1" spans="1:10" ht="12.75">
      <c r="A1" s="699"/>
      <c r="B1" s="699"/>
      <c r="C1" s="4"/>
      <c r="D1" s="4"/>
      <c r="E1" s="701"/>
      <c r="F1" s="701"/>
      <c r="G1" s="701"/>
      <c r="H1" s="4"/>
      <c r="I1" s="701"/>
      <c r="J1" s="701"/>
    </row>
    <row r="2" spans="1:10" ht="12.75">
      <c r="A2" s="410"/>
      <c r="B2" s="4"/>
      <c r="C2" s="4"/>
      <c r="D2" s="4"/>
      <c r="E2" s="701" t="s">
        <v>816</v>
      </c>
      <c r="F2" s="701"/>
      <c r="G2" s="701"/>
      <c r="H2" s="4"/>
      <c r="I2" s="4"/>
      <c r="J2" s="1"/>
    </row>
    <row r="3" spans="1:10" ht="12.75">
      <c r="A3" s="410"/>
      <c r="B3" s="210"/>
      <c r="C3" s="210"/>
      <c r="D3" s="210"/>
      <c r="E3" s="739" t="s">
        <v>502</v>
      </c>
      <c r="F3" s="739"/>
      <c r="G3" s="739"/>
      <c r="H3" s="210"/>
      <c r="I3" s="210"/>
      <c r="J3" s="1"/>
    </row>
    <row r="4" spans="1:10" ht="45">
      <c r="A4" s="232" t="s">
        <v>0</v>
      </c>
      <c r="B4" s="211" t="s">
        <v>1</v>
      </c>
      <c r="C4" s="212" t="s">
        <v>2</v>
      </c>
      <c r="D4" s="212" t="s">
        <v>3</v>
      </c>
      <c r="E4" s="466" t="s">
        <v>325</v>
      </c>
      <c r="F4" s="213" t="s">
        <v>282</v>
      </c>
      <c r="G4" s="246" t="s">
        <v>6</v>
      </c>
      <c r="H4" s="214" t="s">
        <v>56</v>
      </c>
      <c r="I4" s="215" t="s">
        <v>8</v>
      </c>
      <c r="J4" s="212" t="s">
        <v>9</v>
      </c>
    </row>
    <row r="5" spans="1:10" ht="75" customHeight="1">
      <c r="A5" s="232"/>
      <c r="B5" s="740" t="s">
        <v>388</v>
      </c>
      <c r="C5" s="741"/>
      <c r="D5" s="741"/>
      <c r="E5" s="741"/>
      <c r="F5" s="741"/>
      <c r="G5" s="741"/>
      <c r="H5" s="742"/>
      <c r="I5" s="215"/>
      <c r="J5" s="212"/>
    </row>
    <row r="6" spans="1:10" ht="22.5">
      <c r="A6" s="233" t="s">
        <v>10</v>
      </c>
      <c r="B6" s="216" t="s">
        <v>389</v>
      </c>
      <c r="C6" s="206" t="s">
        <v>50</v>
      </c>
      <c r="D6" s="695">
        <v>5</v>
      </c>
      <c r="E6" s="696"/>
      <c r="F6" s="414">
        <v>0</v>
      </c>
      <c r="G6" s="241">
        <v>0</v>
      </c>
      <c r="H6" s="493">
        <v>0</v>
      </c>
      <c r="I6" s="227">
        <v>0</v>
      </c>
      <c r="J6" s="209"/>
    </row>
    <row r="7" spans="1:10" ht="22.5">
      <c r="A7" s="233" t="s">
        <v>12</v>
      </c>
      <c r="B7" s="216" t="s">
        <v>135</v>
      </c>
      <c r="C7" s="206" t="s">
        <v>50</v>
      </c>
      <c r="D7" s="695">
        <v>30</v>
      </c>
      <c r="E7" s="696"/>
      <c r="F7" s="414">
        <v>0</v>
      </c>
      <c r="G7" s="241">
        <v>0</v>
      </c>
      <c r="H7" s="493">
        <v>0</v>
      </c>
      <c r="I7" s="227">
        <v>0</v>
      </c>
      <c r="J7" s="209"/>
    </row>
    <row r="8" spans="1:10" ht="22.5">
      <c r="A8" s="233" t="s">
        <v>13</v>
      </c>
      <c r="B8" s="216" t="s">
        <v>136</v>
      </c>
      <c r="C8" s="206" t="s">
        <v>50</v>
      </c>
      <c r="D8" s="695">
        <v>30</v>
      </c>
      <c r="E8" s="696"/>
      <c r="F8" s="414">
        <v>0</v>
      </c>
      <c r="G8" s="241">
        <v>0</v>
      </c>
      <c r="H8" s="493">
        <v>0</v>
      </c>
      <c r="I8" s="227">
        <v>0</v>
      </c>
      <c r="J8" s="209"/>
    </row>
    <row r="9" spans="1:10" ht="22.5">
      <c r="A9" s="494" t="s">
        <v>14</v>
      </c>
      <c r="B9" s="129" t="s">
        <v>137</v>
      </c>
      <c r="C9" s="206" t="s">
        <v>50</v>
      </c>
      <c r="D9" s="18">
        <v>20</v>
      </c>
      <c r="E9" s="696"/>
      <c r="F9" s="414">
        <v>0</v>
      </c>
      <c r="G9" s="241">
        <v>0</v>
      </c>
      <c r="H9" s="493">
        <v>0</v>
      </c>
      <c r="I9" s="227">
        <v>0</v>
      </c>
      <c r="J9" s="20"/>
    </row>
    <row r="10" spans="1:10" ht="22.5">
      <c r="A10" s="234" t="s">
        <v>15</v>
      </c>
      <c r="B10" s="130" t="s">
        <v>138</v>
      </c>
      <c r="C10" s="206" t="s">
        <v>50</v>
      </c>
      <c r="D10" s="71">
        <v>20</v>
      </c>
      <c r="E10" s="696"/>
      <c r="F10" s="414">
        <v>0</v>
      </c>
      <c r="G10" s="241">
        <v>0</v>
      </c>
      <c r="H10" s="493">
        <v>0</v>
      </c>
      <c r="I10" s="227">
        <v>0</v>
      </c>
      <c r="J10" s="24"/>
    </row>
    <row r="11" spans="1:10" ht="22.5">
      <c r="A11" s="234" t="s">
        <v>16</v>
      </c>
      <c r="B11" s="130" t="s">
        <v>139</v>
      </c>
      <c r="C11" s="206" t="s">
        <v>50</v>
      </c>
      <c r="D11" s="71">
        <v>50</v>
      </c>
      <c r="E11" s="696"/>
      <c r="F11" s="414">
        <v>0</v>
      </c>
      <c r="G11" s="241">
        <v>0</v>
      </c>
      <c r="H11" s="493">
        <v>0</v>
      </c>
      <c r="I11" s="227">
        <v>0</v>
      </c>
      <c r="J11" s="24"/>
    </row>
    <row r="12" spans="1:10" ht="22.5">
      <c r="A12" s="234" t="s">
        <v>18</v>
      </c>
      <c r="B12" s="130" t="s">
        <v>140</v>
      </c>
      <c r="C12" s="206" t="s">
        <v>50</v>
      </c>
      <c r="D12" s="71">
        <v>25</v>
      </c>
      <c r="E12" s="696"/>
      <c r="F12" s="414">
        <v>0</v>
      </c>
      <c r="G12" s="241">
        <v>0</v>
      </c>
      <c r="H12" s="493">
        <v>0</v>
      </c>
      <c r="I12" s="227">
        <v>0</v>
      </c>
      <c r="J12" s="24"/>
    </row>
    <row r="13" spans="1:10" ht="22.5">
      <c r="A13" s="234" t="s">
        <v>19</v>
      </c>
      <c r="B13" s="130" t="s">
        <v>141</v>
      </c>
      <c r="C13" s="206" t="s">
        <v>50</v>
      </c>
      <c r="D13" s="71">
        <v>20</v>
      </c>
      <c r="E13" s="696"/>
      <c r="F13" s="414">
        <v>0</v>
      </c>
      <c r="G13" s="241">
        <v>0</v>
      </c>
      <c r="H13" s="493">
        <v>0</v>
      </c>
      <c r="I13" s="227">
        <v>0</v>
      </c>
      <c r="J13" s="24"/>
    </row>
    <row r="14" spans="1:10" ht="22.5">
      <c r="A14" s="234" t="s">
        <v>20</v>
      </c>
      <c r="B14" s="130" t="s">
        <v>142</v>
      </c>
      <c r="C14" s="206" t="s">
        <v>50</v>
      </c>
      <c r="D14" s="71">
        <v>10</v>
      </c>
      <c r="E14" s="696"/>
      <c r="F14" s="414">
        <v>0</v>
      </c>
      <c r="G14" s="241">
        <v>0</v>
      </c>
      <c r="H14" s="493">
        <v>0</v>
      </c>
      <c r="I14" s="227">
        <v>0</v>
      </c>
      <c r="J14" s="24"/>
    </row>
    <row r="15" spans="1:10" ht="22.5">
      <c r="A15" s="234" t="s">
        <v>21</v>
      </c>
      <c r="B15" s="130" t="s">
        <v>143</v>
      </c>
      <c r="C15" s="206" t="s">
        <v>50</v>
      </c>
      <c r="D15" s="71">
        <v>200</v>
      </c>
      <c r="E15" s="696"/>
      <c r="F15" s="414">
        <v>0</v>
      </c>
      <c r="G15" s="241">
        <v>0</v>
      </c>
      <c r="H15" s="493">
        <v>0</v>
      </c>
      <c r="I15" s="227">
        <v>0</v>
      </c>
      <c r="J15" s="24"/>
    </row>
    <row r="16" spans="1:10" ht="22.5">
      <c r="A16" s="234" t="s">
        <v>23</v>
      </c>
      <c r="B16" s="130" t="s">
        <v>144</v>
      </c>
      <c r="C16" s="206" t="s">
        <v>50</v>
      </c>
      <c r="D16" s="71">
        <v>800</v>
      </c>
      <c r="E16" s="696"/>
      <c r="F16" s="414">
        <v>0</v>
      </c>
      <c r="G16" s="241">
        <v>0</v>
      </c>
      <c r="H16" s="493">
        <v>0</v>
      </c>
      <c r="I16" s="227">
        <v>0</v>
      </c>
      <c r="J16" s="24"/>
    </row>
    <row r="17" spans="1:10" ht="22.5">
      <c r="A17" s="234" t="s">
        <v>24</v>
      </c>
      <c r="B17" s="130" t="s">
        <v>145</v>
      </c>
      <c r="C17" s="206" t="s">
        <v>50</v>
      </c>
      <c r="D17" s="71">
        <v>600</v>
      </c>
      <c r="E17" s="696"/>
      <c r="F17" s="414">
        <v>0</v>
      </c>
      <c r="G17" s="241">
        <v>0</v>
      </c>
      <c r="H17" s="493">
        <v>0</v>
      </c>
      <c r="I17" s="227">
        <v>0</v>
      </c>
      <c r="J17" s="24"/>
    </row>
    <row r="18" spans="1:10" ht="22.5">
      <c r="A18" s="234" t="s">
        <v>25</v>
      </c>
      <c r="B18" s="130" t="s">
        <v>146</v>
      </c>
      <c r="C18" s="206" t="s">
        <v>50</v>
      </c>
      <c r="D18" s="71">
        <v>100</v>
      </c>
      <c r="E18" s="696"/>
      <c r="F18" s="414">
        <v>0</v>
      </c>
      <c r="G18" s="241">
        <v>0</v>
      </c>
      <c r="H18" s="493">
        <v>0</v>
      </c>
      <c r="I18" s="227">
        <v>0</v>
      </c>
      <c r="J18" s="24"/>
    </row>
    <row r="19" spans="1:10" ht="22.5">
      <c r="A19" s="234" t="s">
        <v>26</v>
      </c>
      <c r="B19" s="130" t="s">
        <v>147</v>
      </c>
      <c r="C19" s="206" t="s">
        <v>50</v>
      </c>
      <c r="D19" s="71">
        <v>30</v>
      </c>
      <c r="E19" s="696"/>
      <c r="F19" s="414">
        <v>0</v>
      </c>
      <c r="G19" s="241">
        <v>0</v>
      </c>
      <c r="H19" s="493">
        <v>0</v>
      </c>
      <c r="I19" s="227">
        <v>0</v>
      </c>
      <c r="J19" s="24"/>
    </row>
    <row r="20" spans="1:10" ht="22.5">
      <c r="A20" s="234" t="s">
        <v>27</v>
      </c>
      <c r="B20" s="130" t="s">
        <v>148</v>
      </c>
      <c r="C20" s="206" t="s">
        <v>50</v>
      </c>
      <c r="D20" s="71">
        <v>25</v>
      </c>
      <c r="E20" s="696"/>
      <c r="F20" s="414">
        <v>0</v>
      </c>
      <c r="G20" s="241">
        <v>0</v>
      </c>
      <c r="H20" s="493">
        <v>0</v>
      </c>
      <c r="I20" s="227">
        <v>0</v>
      </c>
      <c r="J20" s="24"/>
    </row>
    <row r="21" spans="1:10" ht="22.5">
      <c r="A21" s="234" t="s">
        <v>28</v>
      </c>
      <c r="B21" s="217" t="s">
        <v>149</v>
      </c>
      <c r="C21" s="218" t="s">
        <v>50</v>
      </c>
      <c r="D21" s="173">
        <v>5</v>
      </c>
      <c r="E21" s="414"/>
      <c r="F21" s="208">
        <v>0</v>
      </c>
      <c r="G21" s="241">
        <v>0</v>
      </c>
      <c r="H21" s="493">
        <v>0</v>
      </c>
      <c r="I21" s="227">
        <v>0</v>
      </c>
      <c r="J21" s="24"/>
    </row>
    <row r="22" spans="1:10" ht="111" customHeight="1">
      <c r="A22" s="235"/>
      <c r="B22" s="744" t="s">
        <v>390</v>
      </c>
      <c r="C22" s="745"/>
      <c r="D22" s="745"/>
      <c r="E22" s="745"/>
      <c r="F22" s="745"/>
      <c r="G22" s="745"/>
      <c r="H22" s="746"/>
      <c r="I22" s="495"/>
      <c r="J22" s="24"/>
    </row>
    <row r="23" spans="1:10" ht="22.5">
      <c r="A23" s="234" t="s">
        <v>30</v>
      </c>
      <c r="B23" s="74" t="s">
        <v>150</v>
      </c>
      <c r="C23" s="220" t="s">
        <v>50</v>
      </c>
      <c r="D23" s="17">
        <v>20</v>
      </c>
      <c r="E23" s="414"/>
      <c r="F23" s="208">
        <v>0</v>
      </c>
      <c r="G23" s="241">
        <v>0</v>
      </c>
      <c r="H23" s="208">
        <v>0</v>
      </c>
      <c r="I23" s="495">
        <v>0</v>
      </c>
      <c r="J23" s="24"/>
    </row>
    <row r="24" spans="1:10" ht="22.5">
      <c r="A24" s="234" t="s">
        <v>31</v>
      </c>
      <c r="B24" s="85" t="s">
        <v>151</v>
      </c>
      <c r="C24" s="206" t="s">
        <v>50</v>
      </c>
      <c r="D24" s="41">
        <v>10</v>
      </c>
      <c r="E24" s="414"/>
      <c r="F24" s="208">
        <v>0</v>
      </c>
      <c r="G24" s="241">
        <v>0</v>
      </c>
      <c r="H24" s="208">
        <v>0</v>
      </c>
      <c r="I24" s="495">
        <v>0</v>
      </c>
      <c r="J24" s="24"/>
    </row>
    <row r="25" spans="1:10" ht="22.5">
      <c r="A25" s="496" t="s">
        <v>32</v>
      </c>
      <c r="B25" s="147" t="s">
        <v>152</v>
      </c>
      <c r="C25" s="206" t="s">
        <v>50</v>
      </c>
      <c r="D25" s="51">
        <v>20</v>
      </c>
      <c r="E25" s="414"/>
      <c r="F25" s="208">
        <v>0</v>
      </c>
      <c r="G25" s="241">
        <v>0</v>
      </c>
      <c r="H25" s="208">
        <v>0</v>
      </c>
      <c r="I25" s="495">
        <v>0</v>
      </c>
      <c r="J25" s="148"/>
    </row>
    <row r="26" spans="1:10" ht="22.5">
      <c r="A26" s="233" t="s">
        <v>33</v>
      </c>
      <c r="B26" s="221" t="s">
        <v>153</v>
      </c>
      <c r="C26" s="206" t="s">
        <v>50</v>
      </c>
      <c r="D26" s="206">
        <v>20</v>
      </c>
      <c r="E26" s="414"/>
      <c r="F26" s="208">
        <v>0</v>
      </c>
      <c r="G26" s="241">
        <v>0</v>
      </c>
      <c r="H26" s="208">
        <v>0</v>
      </c>
      <c r="I26" s="495">
        <v>0</v>
      </c>
      <c r="J26" s="209"/>
    </row>
    <row r="27" spans="1:10" ht="22.5">
      <c r="A27" s="233" t="s">
        <v>37</v>
      </c>
      <c r="B27" s="221" t="s">
        <v>154</v>
      </c>
      <c r="C27" s="206" t="s">
        <v>50</v>
      </c>
      <c r="D27" s="206">
        <v>5</v>
      </c>
      <c r="E27" s="414"/>
      <c r="F27" s="208">
        <v>0</v>
      </c>
      <c r="G27" s="241">
        <v>0</v>
      </c>
      <c r="H27" s="208">
        <v>0</v>
      </c>
      <c r="I27" s="495">
        <v>0</v>
      </c>
      <c r="J27" s="209"/>
    </row>
    <row r="28" spans="1:10" ht="54" customHeight="1">
      <c r="A28" s="233"/>
      <c r="B28" s="747" t="s">
        <v>391</v>
      </c>
      <c r="C28" s="748"/>
      <c r="D28" s="748"/>
      <c r="E28" s="748"/>
      <c r="F28" s="748"/>
      <c r="G28" s="748"/>
      <c r="H28" s="749"/>
      <c r="I28" s="208"/>
      <c r="J28" s="209"/>
    </row>
    <row r="29" spans="1:10" ht="12.75">
      <c r="A29" s="233" t="s">
        <v>38</v>
      </c>
      <c r="B29" s="221" t="s">
        <v>155</v>
      </c>
      <c r="C29" s="206" t="s">
        <v>50</v>
      </c>
      <c r="D29" s="206">
        <v>10</v>
      </c>
      <c r="E29" s="414"/>
      <c r="F29" s="208">
        <f>E29+H29</f>
        <v>0</v>
      </c>
      <c r="G29" s="241">
        <f>E29*D29</f>
        <v>0</v>
      </c>
      <c r="H29" s="499">
        <f>E29*0.08</f>
        <v>0</v>
      </c>
      <c r="I29" s="208">
        <f>F29*D29</f>
        <v>0</v>
      </c>
      <c r="J29" s="209"/>
    </row>
    <row r="30" spans="1:10" ht="12.75">
      <c r="A30" s="233" t="s">
        <v>39</v>
      </c>
      <c r="B30" s="221" t="s">
        <v>156</v>
      </c>
      <c r="C30" s="206" t="s">
        <v>50</v>
      </c>
      <c r="D30" s="206">
        <v>10</v>
      </c>
      <c r="E30" s="414"/>
      <c r="F30" s="208">
        <f>E30+H30</f>
        <v>0</v>
      </c>
      <c r="G30" s="241">
        <f>E30*D30</f>
        <v>0</v>
      </c>
      <c r="H30" s="499">
        <f>E30*0.08</f>
        <v>0</v>
      </c>
      <c r="I30" s="208">
        <f>F30*D30</f>
        <v>0</v>
      </c>
      <c r="J30" s="209"/>
    </row>
    <row r="31" spans="1:10" ht="12.75">
      <c r="A31" s="233" t="s">
        <v>40</v>
      </c>
      <c r="B31" s="221" t="s">
        <v>157</v>
      </c>
      <c r="C31" s="206" t="s">
        <v>50</v>
      </c>
      <c r="D31" s="206">
        <v>10</v>
      </c>
      <c r="E31" s="414"/>
      <c r="F31" s="208">
        <f>E31+H31</f>
        <v>0</v>
      </c>
      <c r="G31" s="241">
        <f>E31*D31</f>
        <v>0</v>
      </c>
      <c r="H31" s="499">
        <f>E31*0.08</f>
        <v>0</v>
      </c>
      <c r="I31" s="208">
        <f>F31*D31</f>
        <v>0</v>
      </c>
      <c r="J31" s="209"/>
    </row>
    <row r="32" spans="1:10" ht="58.5" customHeight="1">
      <c r="A32" s="233"/>
      <c r="B32" s="750" t="s">
        <v>392</v>
      </c>
      <c r="C32" s="751"/>
      <c r="D32" s="751"/>
      <c r="E32" s="751"/>
      <c r="F32" s="751"/>
      <c r="G32" s="751"/>
      <c r="H32" s="752"/>
      <c r="I32" s="208"/>
      <c r="J32" s="209"/>
    </row>
    <row r="33" spans="1:10" ht="22.5">
      <c r="A33" s="233">
        <v>25</v>
      </c>
      <c r="B33" s="129" t="s">
        <v>158</v>
      </c>
      <c r="C33" s="17" t="s">
        <v>50</v>
      </c>
      <c r="D33" s="17">
        <v>5</v>
      </c>
      <c r="E33" s="414"/>
      <c r="F33" s="208">
        <f aca="true" t="shared" si="0" ref="F33:F41">E33+H33</f>
        <v>0</v>
      </c>
      <c r="G33" s="241">
        <f aca="true" t="shared" si="1" ref="G33:G41">E33*D33</f>
        <v>0</v>
      </c>
      <c r="H33" s="499">
        <f aca="true" t="shared" si="2" ref="H33:H41">E33*0.08</f>
        <v>0</v>
      </c>
      <c r="I33" s="208">
        <f aca="true" t="shared" si="3" ref="I33:I41">F33*D33</f>
        <v>0</v>
      </c>
      <c r="J33" s="209"/>
    </row>
    <row r="34" spans="1:10" ht="22.5">
      <c r="A34" s="233">
        <v>26</v>
      </c>
      <c r="B34" s="130" t="s">
        <v>159</v>
      </c>
      <c r="C34" s="17" t="s">
        <v>50</v>
      </c>
      <c r="D34" s="41">
        <v>5</v>
      </c>
      <c r="E34" s="414"/>
      <c r="F34" s="208">
        <f t="shared" si="0"/>
        <v>0</v>
      </c>
      <c r="G34" s="241">
        <f t="shared" si="1"/>
        <v>0</v>
      </c>
      <c r="H34" s="499">
        <f t="shared" si="2"/>
        <v>0</v>
      </c>
      <c r="I34" s="208">
        <f t="shared" si="3"/>
        <v>0</v>
      </c>
      <c r="J34" s="209"/>
    </row>
    <row r="35" spans="1:10" ht="22.5">
      <c r="A35" s="233">
        <v>27</v>
      </c>
      <c r="B35" s="217" t="s">
        <v>160</v>
      </c>
      <c r="C35" s="128" t="s">
        <v>50</v>
      </c>
      <c r="D35" s="51">
        <v>30</v>
      </c>
      <c r="E35" s="414"/>
      <c r="F35" s="208">
        <f t="shared" si="0"/>
        <v>0</v>
      </c>
      <c r="G35" s="241">
        <f t="shared" si="1"/>
        <v>0</v>
      </c>
      <c r="H35" s="499">
        <f t="shared" si="2"/>
        <v>0</v>
      </c>
      <c r="I35" s="208">
        <f t="shared" si="3"/>
        <v>0</v>
      </c>
      <c r="J35" s="228"/>
    </row>
    <row r="36" spans="1:10" ht="22.5">
      <c r="A36" s="236">
        <v>28</v>
      </c>
      <c r="B36" s="216" t="s">
        <v>161</v>
      </c>
      <c r="C36" s="206" t="s">
        <v>50</v>
      </c>
      <c r="D36" s="206">
        <v>20</v>
      </c>
      <c r="E36" s="414"/>
      <c r="F36" s="208">
        <f t="shared" si="0"/>
        <v>0</v>
      </c>
      <c r="G36" s="241">
        <f t="shared" si="1"/>
        <v>0</v>
      </c>
      <c r="H36" s="499">
        <f t="shared" si="2"/>
        <v>0</v>
      </c>
      <c r="I36" s="208">
        <f t="shared" si="3"/>
        <v>0</v>
      </c>
      <c r="J36" s="209"/>
    </row>
    <row r="37" spans="1:10" ht="22.5">
      <c r="A37" s="497">
        <v>29</v>
      </c>
      <c r="B37" s="216" t="s">
        <v>162</v>
      </c>
      <c r="C37" s="206" t="s">
        <v>50</v>
      </c>
      <c r="D37" s="206">
        <v>200</v>
      </c>
      <c r="E37" s="414"/>
      <c r="F37" s="208">
        <f t="shared" si="0"/>
        <v>0</v>
      </c>
      <c r="G37" s="241">
        <f t="shared" si="1"/>
        <v>0</v>
      </c>
      <c r="H37" s="499">
        <f t="shared" si="2"/>
        <v>0</v>
      </c>
      <c r="I37" s="208">
        <f t="shared" si="3"/>
        <v>0</v>
      </c>
      <c r="J37" s="209"/>
    </row>
    <row r="38" spans="1:10" ht="22.5">
      <c r="A38" s="497">
        <v>30</v>
      </c>
      <c r="B38" s="216" t="s">
        <v>163</v>
      </c>
      <c r="C38" s="206" t="s">
        <v>50</v>
      </c>
      <c r="D38" s="206">
        <v>100</v>
      </c>
      <c r="E38" s="414"/>
      <c r="F38" s="208">
        <f t="shared" si="0"/>
        <v>0</v>
      </c>
      <c r="G38" s="241">
        <f t="shared" si="1"/>
        <v>0</v>
      </c>
      <c r="H38" s="499">
        <f t="shared" si="2"/>
        <v>0</v>
      </c>
      <c r="I38" s="208">
        <f t="shared" si="3"/>
        <v>0</v>
      </c>
      <c r="J38" s="209"/>
    </row>
    <row r="39" spans="1:10" ht="22.5">
      <c r="A39" s="497">
        <v>31</v>
      </c>
      <c r="B39" s="216" t="s">
        <v>164</v>
      </c>
      <c r="C39" s="206" t="s">
        <v>50</v>
      </c>
      <c r="D39" s="206">
        <v>100</v>
      </c>
      <c r="E39" s="414"/>
      <c r="F39" s="208">
        <f t="shared" si="0"/>
        <v>0</v>
      </c>
      <c r="G39" s="241">
        <f t="shared" si="1"/>
        <v>0</v>
      </c>
      <c r="H39" s="499">
        <f t="shared" si="2"/>
        <v>0</v>
      </c>
      <c r="I39" s="208">
        <f t="shared" si="3"/>
        <v>0</v>
      </c>
      <c r="J39" s="209"/>
    </row>
    <row r="40" spans="1:10" ht="22.5">
      <c r="A40" s="236">
        <v>32</v>
      </c>
      <c r="B40" s="216" t="s">
        <v>165</v>
      </c>
      <c r="C40" s="206" t="s">
        <v>50</v>
      </c>
      <c r="D40" s="206">
        <v>20</v>
      </c>
      <c r="E40" s="414"/>
      <c r="F40" s="208">
        <f t="shared" si="0"/>
        <v>0</v>
      </c>
      <c r="G40" s="241">
        <f t="shared" si="1"/>
        <v>0</v>
      </c>
      <c r="H40" s="499">
        <f t="shared" si="2"/>
        <v>0</v>
      </c>
      <c r="I40" s="208">
        <f t="shared" si="3"/>
        <v>0</v>
      </c>
      <c r="J40" s="209"/>
    </row>
    <row r="41" spans="1:10" ht="22.5">
      <c r="A41" s="497">
        <v>33</v>
      </c>
      <c r="B41" s="216" t="s">
        <v>166</v>
      </c>
      <c r="C41" s="206" t="s">
        <v>50</v>
      </c>
      <c r="D41" s="206">
        <v>10</v>
      </c>
      <c r="E41" s="414"/>
      <c r="F41" s="208">
        <f t="shared" si="0"/>
        <v>0</v>
      </c>
      <c r="G41" s="241">
        <f t="shared" si="1"/>
        <v>0</v>
      </c>
      <c r="H41" s="499">
        <f t="shared" si="2"/>
        <v>0</v>
      </c>
      <c r="I41" s="208">
        <f t="shared" si="3"/>
        <v>0</v>
      </c>
      <c r="J41" s="209"/>
    </row>
    <row r="42" spans="1:10" ht="84.75" customHeight="1">
      <c r="A42" s="236"/>
      <c r="B42" s="753" t="s">
        <v>393</v>
      </c>
      <c r="C42" s="753"/>
      <c r="D42" s="753"/>
      <c r="E42" s="753"/>
      <c r="F42" s="753"/>
      <c r="G42" s="753"/>
      <c r="H42" s="208"/>
      <c r="I42" s="208"/>
      <c r="J42" s="209"/>
    </row>
    <row r="43" spans="1:10" ht="22.5">
      <c r="A43" s="236">
        <v>34</v>
      </c>
      <c r="B43" s="216" t="s">
        <v>167</v>
      </c>
      <c r="C43" s="206" t="s">
        <v>50</v>
      </c>
      <c r="D43" s="206">
        <v>10</v>
      </c>
      <c r="E43" s="414"/>
      <c r="F43" s="208">
        <v>0</v>
      </c>
      <c r="G43" s="241">
        <v>0</v>
      </c>
      <c r="H43" s="208">
        <v>0</v>
      </c>
      <c r="I43" s="208">
        <v>0</v>
      </c>
      <c r="J43" s="209"/>
    </row>
    <row r="44" spans="1:10" ht="22.5">
      <c r="A44" s="236">
        <v>35</v>
      </c>
      <c r="B44" s="216" t="s">
        <v>168</v>
      </c>
      <c r="C44" s="206" t="s">
        <v>50</v>
      </c>
      <c r="D44" s="206">
        <v>10</v>
      </c>
      <c r="E44" s="414"/>
      <c r="F44" s="208">
        <v>0</v>
      </c>
      <c r="G44" s="241">
        <v>0</v>
      </c>
      <c r="H44" s="208">
        <v>0</v>
      </c>
      <c r="I44" s="208">
        <v>0</v>
      </c>
      <c r="J44" s="209"/>
    </row>
    <row r="45" spans="1:10" ht="22.5">
      <c r="A45" s="236">
        <v>36</v>
      </c>
      <c r="B45" s="216" t="s">
        <v>169</v>
      </c>
      <c r="C45" s="206" t="s">
        <v>50</v>
      </c>
      <c r="D45" s="206">
        <v>10</v>
      </c>
      <c r="E45" s="414"/>
      <c r="F45" s="208">
        <v>0</v>
      </c>
      <c r="G45" s="241">
        <v>0</v>
      </c>
      <c r="H45" s="208">
        <v>0</v>
      </c>
      <c r="I45" s="208">
        <v>0</v>
      </c>
      <c r="J45" s="209"/>
    </row>
    <row r="46" spans="1:10" ht="31.5" customHeight="1">
      <c r="A46" s="236"/>
      <c r="B46" s="753" t="s">
        <v>394</v>
      </c>
      <c r="C46" s="753"/>
      <c r="D46" s="753"/>
      <c r="E46" s="753"/>
      <c r="F46" s="753"/>
      <c r="G46" s="753"/>
      <c r="H46" s="208"/>
      <c r="I46" s="208">
        <v>0</v>
      </c>
      <c r="J46" s="209"/>
    </row>
    <row r="47" spans="1:10" ht="22.5">
      <c r="A47" s="236">
        <v>37</v>
      </c>
      <c r="B47" s="216" t="s">
        <v>170</v>
      </c>
      <c r="C47" s="206" t="s">
        <v>50</v>
      </c>
      <c r="D47" s="206">
        <v>5</v>
      </c>
      <c r="E47" s="414"/>
      <c r="F47" s="208">
        <f aca="true" t="shared" si="4" ref="F47:F53">E47+H47</f>
        <v>0</v>
      </c>
      <c r="G47" s="241">
        <f aca="true" t="shared" si="5" ref="G47:G53">E47*D47</f>
        <v>0</v>
      </c>
      <c r="H47" s="499">
        <f aca="true" t="shared" si="6" ref="H47:H53">E47*0.08</f>
        <v>0</v>
      </c>
      <c r="I47" s="208">
        <f aca="true" t="shared" si="7" ref="I47:I53">F47*D47</f>
        <v>0</v>
      </c>
      <c r="J47" s="209"/>
    </row>
    <row r="48" spans="1:10" ht="22.5">
      <c r="A48" s="236">
        <v>38</v>
      </c>
      <c r="B48" s="216" t="s">
        <v>171</v>
      </c>
      <c r="C48" s="206" t="s">
        <v>50</v>
      </c>
      <c r="D48" s="206">
        <v>5</v>
      </c>
      <c r="E48" s="414"/>
      <c r="F48" s="208">
        <f t="shared" si="4"/>
        <v>0</v>
      </c>
      <c r="G48" s="241">
        <f t="shared" si="5"/>
        <v>0</v>
      </c>
      <c r="H48" s="499">
        <f t="shared" si="6"/>
        <v>0</v>
      </c>
      <c r="I48" s="208">
        <f t="shared" si="7"/>
        <v>0</v>
      </c>
      <c r="J48" s="209"/>
    </row>
    <row r="49" spans="1:10" ht="22.5">
      <c r="A49" s="236">
        <v>39</v>
      </c>
      <c r="B49" s="216" t="s">
        <v>172</v>
      </c>
      <c r="C49" s="206" t="s">
        <v>50</v>
      </c>
      <c r="D49" s="206">
        <v>5</v>
      </c>
      <c r="E49" s="414"/>
      <c r="F49" s="208">
        <f t="shared" si="4"/>
        <v>0</v>
      </c>
      <c r="G49" s="241">
        <f t="shared" si="5"/>
        <v>0</v>
      </c>
      <c r="H49" s="499">
        <f t="shared" si="6"/>
        <v>0</v>
      </c>
      <c r="I49" s="208">
        <f t="shared" si="7"/>
        <v>0</v>
      </c>
      <c r="J49" s="209"/>
    </row>
    <row r="50" spans="1:10" ht="22.5">
      <c r="A50" s="236">
        <v>40</v>
      </c>
      <c r="B50" s="216" t="s">
        <v>173</v>
      </c>
      <c r="C50" s="206" t="s">
        <v>50</v>
      </c>
      <c r="D50" s="206">
        <v>35</v>
      </c>
      <c r="E50" s="414"/>
      <c r="F50" s="208">
        <f t="shared" si="4"/>
        <v>0</v>
      </c>
      <c r="G50" s="241">
        <f t="shared" si="5"/>
        <v>0</v>
      </c>
      <c r="H50" s="499">
        <f t="shared" si="6"/>
        <v>0</v>
      </c>
      <c r="I50" s="208">
        <f t="shared" si="7"/>
        <v>0</v>
      </c>
      <c r="J50" s="209"/>
    </row>
    <row r="51" spans="1:10" ht="22.5">
      <c r="A51" s="498">
        <v>41</v>
      </c>
      <c r="B51" s="216" t="s">
        <v>174</v>
      </c>
      <c r="C51" s="206" t="s">
        <v>50</v>
      </c>
      <c r="D51" s="206">
        <v>70</v>
      </c>
      <c r="E51" s="414"/>
      <c r="F51" s="208">
        <f t="shared" si="4"/>
        <v>0</v>
      </c>
      <c r="G51" s="241">
        <f t="shared" si="5"/>
        <v>0</v>
      </c>
      <c r="H51" s="499">
        <f t="shared" si="6"/>
        <v>0</v>
      </c>
      <c r="I51" s="208">
        <f t="shared" si="7"/>
        <v>0</v>
      </c>
      <c r="J51" s="209"/>
    </row>
    <row r="52" spans="1:10" ht="22.5">
      <c r="A52" s="237">
        <v>42</v>
      </c>
      <c r="B52" s="216" t="s">
        <v>175</v>
      </c>
      <c r="C52" s="206" t="s">
        <v>50</v>
      </c>
      <c r="D52" s="206">
        <v>60</v>
      </c>
      <c r="E52" s="414"/>
      <c r="F52" s="208">
        <f t="shared" si="4"/>
        <v>0</v>
      </c>
      <c r="G52" s="241">
        <f t="shared" si="5"/>
        <v>0</v>
      </c>
      <c r="H52" s="499">
        <f t="shared" si="6"/>
        <v>0</v>
      </c>
      <c r="I52" s="208">
        <f t="shared" si="7"/>
        <v>0</v>
      </c>
      <c r="J52" s="209"/>
    </row>
    <row r="53" spans="1:10" ht="22.5">
      <c r="A53" s="237">
        <v>43</v>
      </c>
      <c r="B53" s="216" t="s">
        <v>176</v>
      </c>
      <c r="C53" s="206" t="s">
        <v>50</v>
      </c>
      <c r="D53" s="206">
        <v>80</v>
      </c>
      <c r="E53" s="414"/>
      <c r="F53" s="208">
        <f t="shared" si="4"/>
        <v>0</v>
      </c>
      <c r="G53" s="241">
        <f t="shared" si="5"/>
        <v>0</v>
      </c>
      <c r="H53" s="499">
        <f t="shared" si="6"/>
        <v>0</v>
      </c>
      <c r="I53" s="208">
        <f t="shared" si="7"/>
        <v>0</v>
      </c>
      <c r="J53" s="209"/>
    </row>
    <row r="54" spans="1:10" ht="12.75">
      <c r="A54" s="237"/>
      <c r="B54" s="743" t="s">
        <v>395</v>
      </c>
      <c r="C54" s="743"/>
      <c r="D54" s="743"/>
      <c r="E54" s="743"/>
      <c r="F54" s="743"/>
      <c r="G54" s="743"/>
      <c r="H54" s="208"/>
      <c r="I54" s="208"/>
      <c r="J54" s="209"/>
    </row>
    <row r="55" spans="1:10" ht="22.5">
      <c r="A55" s="237">
        <v>44</v>
      </c>
      <c r="B55" s="409" t="s">
        <v>198</v>
      </c>
      <c r="C55" s="206" t="s">
        <v>50</v>
      </c>
      <c r="D55" s="206">
        <v>10</v>
      </c>
      <c r="E55" s="414"/>
      <c r="F55" s="208">
        <f>E55+H55</f>
        <v>0</v>
      </c>
      <c r="G55" s="241">
        <f>E55*D55</f>
        <v>0</v>
      </c>
      <c r="H55" s="499">
        <f>E55*0.08</f>
        <v>0</v>
      </c>
      <c r="I55" s="208">
        <f>F55*D55</f>
        <v>0</v>
      </c>
      <c r="J55" s="209"/>
    </row>
    <row r="56" spans="1:10" ht="22.5">
      <c r="A56" s="237">
        <v>45</v>
      </c>
      <c r="B56" s="409" t="s">
        <v>199</v>
      </c>
      <c r="C56" s="206" t="s">
        <v>50</v>
      </c>
      <c r="D56" s="206">
        <v>10</v>
      </c>
      <c r="E56" s="414"/>
      <c r="F56" s="208">
        <f>E56+H56</f>
        <v>0</v>
      </c>
      <c r="G56" s="241">
        <f>E56*D56</f>
        <v>0</v>
      </c>
      <c r="H56" s="499">
        <f>E56*0.08</f>
        <v>0</v>
      </c>
      <c r="I56" s="208">
        <f>F56*D56</f>
        <v>0</v>
      </c>
      <c r="J56" s="209"/>
    </row>
    <row r="57" spans="1:10" ht="69" customHeight="1">
      <c r="A57" s="237"/>
      <c r="B57" s="743" t="s">
        <v>396</v>
      </c>
      <c r="C57" s="743"/>
      <c r="D57" s="743"/>
      <c r="E57" s="743"/>
      <c r="F57" s="743"/>
      <c r="G57" s="743"/>
      <c r="H57" s="208"/>
      <c r="I57" s="208"/>
      <c r="J57" s="209"/>
    </row>
    <row r="58" spans="1:10" ht="22.5">
      <c r="A58" s="235">
        <v>46</v>
      </c>
      <c r="B58" s="201" t="s">
        <v>197</v>
      </c>
      <c r="C58" s="206" t="s">
        <v>50</v>
      </c>
      <c r="D58" s="206">
        <v>10</v>
      </c>
      <c r="E58" s="414"/>
      <c r="F58" s="208">
        <f>E58+H58</f>
        <v>0</v>
      </c>
      <c r="G58" s="241">
        <f>E58*D58</f>
        <v>0</v>
      </c>
      <c r="H58" s="499">
        <f>E58*0.08</f>
        <v>0</v>
      </c>
      <c r="I58" s="208">
        <f>F58*D58</f>
        <v>0</v>
      </c>
      <c r="J58" s="209"/>
    </row>
    <row r="59" spans="1:10" ht="45">
      <c r="A59" s="235">
        <v>47</v>
      </c>
      <c r="B59" s="201" t="s">
        <v>200</v>
      </c>
      <c r="C59" s="206" t="s">
        <v>50</v>
      </c>
      <c r="D59" s="206">
        <v>40</v>
      </c>
      <c r="E59" s="414"/>
      <c r="F59" s="208">
        <f aca="true" t="shared" si="8" ref="F59:F64">E59+H59</f>
        <v>0</v>
      </c>
      <c r="G59" s="241">
        <f aca="true" t="shared" si="9" ref="G59:G64">E59*D59</f>
        <v>0</v>
      </c>
      <c r="H59" s="499">
        <f aca="true" t="shared" si="10" ref="H59:H64">E59*0.08</f>
        <v>0</v>
      </c>
      <c r="I59" s="208">
        <f aca="true" t="shared" si="11" ref="I59:I64">F59*D59</f>
        <v>0</v>
      </c>
      <c r="J59" s="209"/>
    </row>
    <row r="60" spans="1:10" ht="45">
      <c r="A60" s="235">
        <v>48</v>
      </c>
      <c r="B60" s="409" t="s">
        <v>397</v>
      </c>
      <c r="C60" s="206" t="s">
        <v>50</v>
      </c>
      <c r="D60" s="206">
        <v>120</v>
      </c>
      <c r="E60" s="414"/>
      <c r="F60" s="208">
        <f t="shared" si="8"/>
        <v>0</v>
      </c>
      <c r="G60" s="241">
        <f t="shared" si="9"/>
        <v>0</v>
      </c>
      <c r="H60" s="499">
        <f t="shared" si="10"/>
        <v>0</v>
      </c>
      <c r="I60" s="208">
        <f t="shared" si="11"/>
        <v>0</v>
      </c>
      <c r="J60" s="209"/>
    </row>
    <row r="61" spans="1:10" ht="22.5">
      <c r="A61" s="235">
        <v>49</v>
      </c>
      <c r="B61" s="229" t="s">
        <v>201</v>
      </c>
      <c r="C61" s="206" t="s">
        <v>50</v>
      </c>
      <c r="D61" s="206">
        <v>20</v>
      </c>
      <c r="E61" s="414"/>
      <c r="F61" s="208">
        <f t="shared" si="8"/>
        <v>0</v>
      </c>
      <c r="G61" s="241">
        <f t="shared" si="9"/>
        <v>0</v>
      </c>
      <c r="H61" s="499">
        <f t="shared" si="10"/>
        <v>0</v>
      </c>
      <c r="I61" s="208">
        <f t="shared" si="11"/>
        <v>0</v>
      </c>
      <c r="J61" s="209"/>
    </row>
    <row r="62" spans="1:10" ht="79.5">
      <c r="A62" s="235">
        <v>50</v>
      </c>
      <c r="B62" s="221" t="s">
        <v>398</v>
      </c>
      <c r="C62" s="206" t="s">
        <v>50</v>
      </c>
      <c r="D62" s="206">
        <v>200</v>
      </c>
      <c r="E62" s="414"/>
      <c r="F62" s="208">
        <f t="shared" si="8"/>
        <v>0</v>
      </c>
      <c r="G62" s="241">
        <f t="shared" si="9"/>
        <v>0</v>
      </c>
      <c r="H62" s="499">
        <f t="shared" si="10"/>
        <v>0</v>
      </c>
      <c r="I62" s="208">
        <f t="shared" si="11"/>
        <v>0</v>
      </c>
      <c r="J62" s="209"/>
    </row>
    <row r="63" spans="1:10" ht="296.25">
      <c r="A63" s="235">
        <v>51</v>
      </c>
      <c r="B63" s="230" t="s">
        <v>202</v>
      </c>
      <c r="C63" s="206" t="s">
        <v>50</v>
      </c>
      <c r="D63" s="206">
        <v>600</v>
      </c>
      <c r="E63" s="414"/>
      <c r="F63" s="208">
        <f t="shared" si="8"/>
        <v>0</v>
      </c>
      <c r="G63" s="241">
        <f t="shared" si="9"/>
        <v>0</v>
      </c>
      <c r="H63" s="499">
        <f t="shared" si="10"/>
        <v>0</v>
      </c>
      <c r="I63" s="208">
        <f t="shared" si="11"/>
        <v>0</v>
      </c>
      <c r="J63" s="209"/>
    </row>
    <row r="64" spans="1:10" ht="159">
      <c r="A64" s="235">
        <v>52</v>
      </c>
      <c r="B64" s="222" t="s">
        <v>203</v>
      </c>
      <c r="C64" s="206" t="s">
        <v>50</v>
      </c>
      <c r="D64" s="223">
        <v>3500</v>
      </c>
      <c r="E64" s="414"/>
      <c r="F64" s="208">
        <f t="shared" si="8"/>
        <v>0</v>
      </c>
      <c r="G64" s="241">
        <f t="shared" si="9"/>
        <v>0</v>
      </c>
      <c r="H64" s="499">
        <f t="shared" si="10"/>
        <v>0</v>
      </c>
      <c r="I64" s="208">
        <f t="shared" si="11"/>
        <v>0</v>
      </c>
      <c r="J64" s="209"/>
    </row>
    <row r="65" spans="1:10" ht="12.75">
      <c r="A65" s="411"/>
      <c r="B65" s="33"/>
      <c r="C65" s="4"/>
      <c r="D65" s="4"/>
      <c r="E65" s="415"/>
      <c r="F65" s="224" t="s">
        <v>399</v>
      </c>
      <c r="G65" s="242">
        <f>SUM(G6:G64)</f>
        <v>0</v>
      </c>
      <c r="H65" s="225" t="s">
        <v>399</v>
      </c>
      <c r="I65" s="224">
        <f>SUM(I6:I64)</f>
        <v>0</v>
      </c>
      <c r="J65" s="33"/>
    </row>
    <row r="66" spans="1:10" ht="12.75">
      <c r="A66" s="411"/>
      <c r="B66" s="33"/>
      <c r="C66" s="5"/>
      <c r="D66" s="5"/>
      <c r="E66" s="416"/>
      <c r="F66" s="33"/>
      <c r="G66" s="243"/>
      <c r="H66" s="46"/>
      <c r="I66" s="33"/>
      <c r="J66" s="1"/>
    </row>
    <row r="67" spans="1:10" ht="12.75">
      <c r="A67" s="411"/>
      <c r="B67" s="33"/>
      <c r="C67" s="33"/>
      <c r="D67" s="33"/>
      <c r="E67" s="417"/>
      <c r="F67" s="1"/>
      <c r="G67" s="244"/>
      <c r="H67" s="3"/>
      <c r="I67" s="1"/>
      <c r="J67" s="1"/>
    </row>
    <row r="68" spans="1:10" ht="12.75">
      <c r="A68" s="411"/>
      <c r="B68" s="33"/>
      <c r="C68" s="33"/>
      <c r="D68" s="33"/>
      <c r="E68" s="417"/>
      <c r="F68" s="1" t="s">
        <v>870</v>
      </c>
      <c r="G68" s="244"/>
      <c r="H68" s="3"/>
      <c r="I68" s="1"/>
      <c r="J68" s="1"/>
    </row>
    <row r="69" spans="1:10" ht="12.75">
      <c r="A69" s="702"/>
      <c r="B69" s="702"/>
      <c r="C69" s="33"/>
      <c r="D69" s="33"/>
      <c r="E69" s="417"/>
      <c r="F69" s="8" t="s">
        <v>871</v>
      </c>
      <c r="G69" s="243"/>
      <c r="H69" s="8"/>
      <c r="I69" s="1"/>
      <c r="J69" s="1"/>
    </row>
    <row r="70" spans="1:10" ht="12.75">
      <c r="A70" s="697"/>
      <c r="B70" s="697"/>
      <c r="C70" s="33"/>
      <c r="D70" s="33"/>
      <c r="E70" s="417"/>
      <c r="F70" s="500"/>
      <c r="G70" s="501"/>
      <c r="H70" s="500"/>
      <c r="I70" s="502"/>
      <c r="J70" s="1"/>
    </row>
    <row r="71" spans="1:10" ht="12.75">
      <c r="A71" s="410"/>
      <c r="B71" s="502"/>
      <c r="C71" s="1"/>
      <c r="D71" s="1"/>
      <c r="E71" s="417"/>
      <c r="F71" s="1"/>
      <c r="G71" s="244"/>
      <c r="H71" s="3"/>
      <c r="I71" s="502"/>
      <c r="J71" s="1"/>
    </row>
    <row r="72" spans="1:10" ht="12.75">
      <c r="A72" s="410"/>
      <c r="B72" s="502"/>
      <c r="C72" s="1"/>
      <c r="D72" s="1"/>
      <c r="E72" s="417"/>
      <c r="F72" s="1"/>
      <c r="G72" s="244"/>
      <c r="H72" s="3"/>
      <c r="I72" s="502"/>
      <c r="J72" s="1"/>
    </row>
  </sheetData>
  <sheetProtection/>
  <mergeCells count="15">
    <mergeCell ref="B57:G57"/>
    <mergeCell ref="A69:B69"/>
    <mergeCell ref="A70:B70"/>
    <mergeCell ref="B22:H22"/>
    <mergeCell ref="B28:H28"/>
    <mergeCell ref="B32:H32"/>
    <mergeCell ref="B42:G42"/>
    <mergeCell ref="B46:G46"/>
    <mergeCell ref="B54:G54"/>
    <mergeCell ref="A1:B1"/>
    <mergeCell ref="E1:G1"/>
    <mergeCell ref="I1:J1"/>
    <mergeCell ref="E2:G2"/>
    <mergeCell ref="E3:G3"/>
    <mergeCell ref="B5:H5"/>
  </mergeCells>
  <printOptions/>
  <pageMargins left="0.7086614173228347" right="0.7086614173228347" top="0.7480314960629921" bottom="0.7480314960629921" header="0.31496062992125984" footer="0.31496062992125984"/>
  <pageSetup orientation="landscape" paperSize="9" r:id="rId1"/>
  <headerFooter>
    <oddHeader>&amp;LMCM/WSM/ZP14/2023&amp;CFormularz  asortymentowo - cenowy &amp;Rzałącznik nr 2  do SWZ</oddHeader>
  </headerFooter>
</worksheet>
</file>

<file path=xl/worksheets/sheet57.xml><?xml version="1.0" encoding="utf-8"?>
<worksheet xmlns="http://schemas.openxmlformats.org/spreadsheetml/2006/main" xmlns:r="http://schemas.openxmlformats.org/officeDocument/2006/relationships">
  <dimension ref="A1:L28"/>
  <sheetViews>
    <sheetView zoomScalePageLayoutView="0" workbookViewId="0" topLeftCell="A7">
      <selection activeCell="F27" sqref="F27:F28"/>
    </sheetView>
  </sheetViews>
  <sheetFormatPr defaultColWidth="9.00390625" defaultRowHeight="12.75"/>
  <cols>
    <col min="1" max="1" width="3.625" style="1" customWidth="1"/>
    <col min="2" max="2" width="55.125" style="1" customWidth="1"/>
    <col min="3" max="3" width="6.00390625" style="1" customWidth="1"/>
    <col min="4" max="4" width="9.50390625" style="1" customWidth="1"/>
    <col min="5" max="5" width="10.125" style="2" customWidth="1"/>
    <col min="6" max="6" width="20.125" style="1" customWidth="1"/>
    <col min="7" max="7" width="13.375" style="1" customWidth="1"/>
    <col min="8" max="8" width="6.375" style="3" customWidth="1"/>
    <col min="9" max="9" width="14.50390625" style="1" customWidth="1"/>
    <col min="10" max="10" width="14.125" style="1" customWidth="1"/>
    <col min="11" max="16384" width="8.875" style="1" customWidth="1"/>
  </cols>
  <sheetData>
    <row r="1" spans="1:10" ht="11.25">
      <c r="A1" s="699"/>
      <c r="B1" s="699"/>
      <c r="C1" s="4"/>
      <c r="D1" s="4"/>
      <c r="E1" s="504"/>
      <c r="F1" s="4"/>
      <c r="G1" s="4"/>
      <c r="H1" s="4"/>
      <c r="I1" s="700"/>
      <c r="J1" s="700"/>
    </row>
    <row r="2" spans="1:12" ht="11.25">
      <c r="A2" s="701" t="s">
        <v>815</v>
      </c>
      <c r="B2" s="701"/>
      <c r="C2" s="701"/>
      <c r="D2" s="701"/>
      <c r="E2" s="701"/>
      <c r="F2" s="701"/>
      <c r="G2" s="701"/>
      <c r="H2" s="701"/>
      <c r="I2" s="701"/>
      <c r="J2" s="6"/>
      <c r="K2" s="6"/>
      <c r="L2" s="6"/>
    </row>
    <row r="3" spans="1:12" ht="12" thickBot="1">
      <c r="A3" s="702"/>
      <c r="B3" s="702"/>
      <c r="C3" s="702"/>
      <c r="D3" s="702"/>
      <c r="E3" s="702"/>
      <c r="F3" s="702"/>
      <c r="G3" s="702"/>
      <c r="H3" s="702"/>
      <c r="I3" s="702"/>
      <c r="J3" s="8"/>
      <c r="K3" s="8"/>
      <c r="L3" s="8"/>
    </row>
    <row r="4" spans="1:10" ht="45.75" thickBot="1">
      <c r="A4" s="9" t="s">
        <v>0</v>
      </c>
      <c r="B4" s="505" t="s">
        <v>1</v>
      </c>
      <c r="C4" s="10" t="s">
        <v>2</v>
      </c>
      <c r="D4" s="10" t="s">
        <v>3</v>
      </c>
      <c r="E4" s="11" t="s">
        <v>4</v>
      </c>
      <c r="F4" s="12" t="s">
        <v>5</v>
      </c>
      <c r="G4" s="12" t="s">
        <v>6</v>
      </c>
      <c r="H4" s="13" t="s">
        <v>7</v>
      </c>
      <c r="I4" s="14" t="s">
        <v>8</v>
      </c>
      <c r="J4" s="15" t="s">
        <v>9</v>
      </c>
    </row>
    <row r="5" spans="1:12" ht="19.5" customHeight="1">
      <c r="A5" s="16" t="s">
        <v>10</v>
      </c>
      <c r="B5" s="506" t="s">
        <v>503</v>
      </c>
      <c r="C5" s="17" t="s">
        <v>11</v>
      </c>
      <c r="D5" s="18">
        <v>10</v>
      </c>
      <c r="E5" s="576"/>
      <c r="F5" s="208">
        <f aca="true" t="shared" si="0" ref="F5:F20">H5+E5</f>
        <v>0</v>
      </c>
      <c r="G5" s="208">
        <f aca="true" t="shared" si="1" ref="G5:G20">E5*D5</f>
        <v>0</v>
      </c>
      <c r="H5" s="208">
        <f aca="true" t="shared" si="2" ref="H5:H20">E5*0.08</f>
        <v>0</v>
      </c>
      <c r="I5" s="208">
        <f aca="true" t="shared" si="3" ref="I5:I20">F5*D5</f>
        <v>0</v>
      </c>
      <c r="J5" s="20"/>
      <c r="L5" s="3"/>
    </row>
    <row r="6" spans="1:10" ht="36.75" customHeight="1">
      <c r="A6" s="16" t="s">
        <v>12</v>
      </c>
      <c r="B6" s="507" t="s">
        <v>504</v>
      </c>
      <c r="C6" s="21" t="s">
        <v>11</v>
      </c>
      <c r="D6" s="22">
        <v>50</v>
      </c>
      <c r="E6" s="576"/>
      <c r="F6" s="208">
        <f t="shared" si="0"/>
        <v>0</v>
      </c>
      <c r="G6" s="208">
        <f t="shared" si="1"/>
        <v>0</v>
      </c>
      <c r="H6" s="208">
        <f t="shared" si="2"/>
        <v>0</v>
      </c>
      <c r="I6" s="208">
        <f t="shared" si="3"/>
        <v>0</v>
      </c>
      <c r="J6" s="24"/>
    </row>
    <row r="7" spans="1:10" ht="42.75" customHeight="1">
      <c r="A7" s="16" t="s">
        <v>13</v>
      </c>
      <c r="B7" s="508" t="s">
        <v>505</v>
      </c>
      <c r="C7" s="21" t="s">
        <v>11</v>
      </c>
      <c r="D7" s="22">
        <v>20</v>
      </c>
      <c r="E7" s="576"/>
      <c r="F7" s="208">
        <f t="shared" si="0"/>
        <v>0</v>
      </c>
      <c r="G7" s="208">
        <f t="shared" si="1"/>
        <v>0</v>
      </c>
      <c r="H7" s="208">
        <f t="shared" si="2"/>
        <v>0</v>
      </c>
      <c r="I7" s="208">
        <f t="shared" si="3"/>
        <v>0</v>
      </c>
      <c r="J7" s="24"/>
    </row>
    <row r="8" spans="1:10" ht="11.25">
      <c r="A8" s="16" t="s">
        <v>14</v>
      </c>
      <c r="B8" s="509" t="s">
        <v>506</v>
      </c>
      <c r="C8" s="25" t="s">
        <v>11</v>
      </c>
      <c r="D8" s="26">
        <v>10</v>
      </c>
      <c r="E8" s="576"/>
      <c r="F8" s="208">
        <f t="shared" si="0"/>
        <v>0</v>
      </c>
      <c r="G8" s="208">
        <f t="shared" si="1"/>
        <v>0</v>
      </c>
      <c r="H8" s="208">
        <f t="shared" si="2"/>
        <v>0</v>
      </c>
      <c r="I8" s="208">
        <f t="shared" si="3"/>
        <v>0</v>
      </c>
      <c r="J8" s="24"/>
    </row>
    <row r="9" spans="1:10" ht="11.25">
      <c r="A9" s="16" t="s">
        <v>15</v>
      </c>
      <c r="B9" s="509" t="s">
        <v>507</v>
      </c>
      <c r="C9" s="25" t="s">
        <v>11</v>
      </c>
      <c r="D9" s="26">
        <v>10</v>
      </c>
      <c r="E9" s="576"/>
      <c r="F9" s="208">
        <f t="shared" si="0"/>
        <v>0</v>
      </c>
      <c r="G9" s="208">
        <f t="shared" si="1"/>
        <v>0</v>
      </c>
      <c r="H9" s="208">
        <f t="shared" si="2"/>
        <v>0</v>
      </c>
      <c r="I9" s="208">
        <f t="shared" si="3"/>
        <v>0</v>
      </c>
      <c r="J9" s="24"/>
    </row>
    <row r="10" spans="1:10" ht="11.25">
      <c r="A10" s="16" t="s">
        <v>16</v>
      </c>
      <c r="B10" s="509" t="s">
        <v>508</v>
      </c>
      <c r="C10" s="25" t="s">
        <v>17</v>
      </c>
      <c r="D10" s="26">
        <v>10</v>
      </c>
      <c r="E10" s="576"/>
      <c r="F10" s="208">
        <f t="shared" si="0"/>
        <v>0</v>
      </c>
      <c r="G10" s="208">
        <f t="shared" si="1"/>
        <v>0</v>
      </c>
      <c r="H10" s="208">
        <f t="shared" si="2"/>
        <v>0</v>
      </c>
      <c r="I10" s="208">
        <f t="shared" si="3"/>
        <v>0</v>
      </c>
      <c r="J10" s="24"/>
    </row>
    <row r="11" spans="1:10" ht="11.25">
      <c r="A11" s="16" t="s">
        <v>18</v>
      </c>
      <c r="B11" s="509" t="s">
        <v>509</v>
      </c>
      <c r="C11" s="25" t="s">
        <v>17</v>
      </c>
      <c r="D11" s="26">
        <v>10</v>
      </c>
      <c r="E11" s="576"/>
      <c r="F11" s="208">
        <f t="shared" si="0"/>
        <v>0</v>
      </c>
      <c r="G11" s="208">
        <f t="shared" si="1"/>
        <v>0</v>
      </c>
      <c r="H11" s="208">
        <f t="shared" si="2"/>
        <v>0</v>
      </c>
      <c r="I11" s="208">
        <f t="shared" si="3"/>
        <v>0</v>
      </c>
      <c r="J11" s="24"/>
    </row>
    <row r="12" spans="1:10" ht="11.25">
      <c r="A12" s="16" t="s">
        <v>19</v>
      </c>
      <c r="B12" s="509" t="s">
        <v>510</v>
      </c>
      <c r="C12" s="25" t="s">
        <v>17</v>
      </c>
      <c r="D12" s="26">
        <v>10</v>
      </c>
      <c r="E12" s="576"/>
      <c r="F12" s="208">
        <f t="shared" si="0"/>
        <v>0</v>
      </c>
      <c r="G12" s="208">
        <f t="shared" si="1"/>
        <v>0</v>
      </c>
      <c r="H12" s="208">
        <f t="shared" si="2"/>
        <v>0</v>
      </c>
      <c r="I12" s="208">
        <f t="shared" si="3"/>
        <v>0</v>
      </c>
      <c r="J12" s="24"/>
    </row>
    <row r="13" spans="1:10" ht="17.25" customHeight="1">
      <c r="A13" s="16" t="s">
        <v>20</v>
      </c>
      <c r="B13" s="509" t="s">
        <v>511</v>
      </c>
      <c r="C13" s="25" t="s">
        <v>17</v>
      </c>
      <c r="D13" s="26">
        <v>10</v>
      </c>
      <c r="E13" s="576"/>
      <c r="F13" s="208">
        <f t="shared" si="0"/>
        <v>0</v>
      </c>
      <c r="G13" s="208">
        <f t="shared" si="1"/>
        <v>0</v>
      </c>
      <c r="H13" s="208">
        <f t="shared" si="2"/>
        <v>0</v>
      </c>
      <c r="I13" s="208">
        <f t="shared" si="3"/>
        <v>0</v>
      </c>
      <c r="J13" s="24"/>
    </row>
    <row r="14" spans="1:10" ht="17.25" customHeight="1">
      <c r="A14" s="16" t="s">
        <v>21</v>
      </c>
      <c r="B14" s="509" t="s">
        <v>512</v>
      </c>
      <c r="C14" s="27" t="s">
        <v>11</v>
      </c>
      <c r="D14" s="26">
        <v>10</v>
      </c>
      <c r="E14" s="576"/>
      <c r="F14" s="208">
        <f t="shared" si="0"/>
        <v>0</v>
      </c>
      <c r="G14" s="208">
        <f t="shared" si="1"/>
        <v>0</v>
      </c>
      <c r="H14" s="208">
        <f t="shared" si="2"/>
        <v>0</v>
      </c>
      <c r="I14" s="208">
        <f t="shared" si="3"/>
        <v>0</v>
      </c>
      <c r="J14" s="24"/>
    </row>
    <row r="15" spans="1:10" ht="11.25">
      <c r="A15" s="16" t="s">
        <v>23</v>
      </c>
      <c r="B15" s="510" t="s">
        <v>513</v>
      </c>
      <c r="C15" s="25" t="s">
        <v>11</v>
      </c>
      <c r="D15" s="26">
        <v>10</v>
      </c>
      <c r="E15" s="576"/>
      <c r="F15" s="208">
        <f t="shared" si="0"/>
        <v>0</v>
      </c>
      <c r="G15" s="208">
        <f t="shared" si="1"/>
        <v>0</v>
      </c>
      <c r="H15" s="208">
        <f t="shared" si="2"/>
        <v>0</v>
      </c>
      <c r="I15" s="208">
        <f t="shared" si="3"/>
        <v>0</v>
      </c>
      <c r="J15" s="24"/>
    </row>
    <row r="16" spans="1:10" ht="11.25">
      <c r="A16" s="16" t="s">
        <v>24</v>
      </c>
      <c r="B16" s="510" t="s">
        <v>514</v>
      </c>
      <c r="C16" s="27" t="s">
        <v>11</v>
      </c>
      <c r="D16" s="28">
        <v>10</v>
      </c>
      <c r="E16" s="576"/>
      <c r="F16" s="208">
        <f t="shared" si="0"/>
        <v>0</v>
      </c>
      <c r="G16" s="208">
        <f t="shared" si="1"/>
        <v>0</v>
      </c>
      <c r="H16" s="208">
        <f t="shared" si="2"/>
        <v>0</v>
      </c>
      <c r="I16" s="208">
        <f t="shared" si="3"/>
        <v>0</v>
      </c>
      <c r="J16" s="24"/>
    </row>
    <row r="17" spans="1:10" ht="11.25">
      <c r="A17" s="16" t="s">
        <v>25</v>
      </c>
      <c r="B17" s="511" t="s">
        <v>515</v>
      </c>
      <c r="C17" s="27" t="s">
        <v>11</v>
      </c>
      <c r="D17" s="28">
        <v>10</v>
      </c>
      <c r="E17" s="576"/>
      <c r="F17" s="208">
        <f t="shared" si="0"/>
        <v>0</v>
      </c>
      <c r="G17" s="208">
        <f t="shared" si="1"/>
        <v>0</v>
      </c>
      <c r="H17" s="208">
        <f t="shared" si="2"/>
        <v>0</v>
      </c>
      <c r="I17" s="208">
        <f t="shared" si="3"/>
        <v>0</v>
      </c>
      <c r="J17" s="24"/>
    </row>
    <row r="18" spans="1:10" ht="11.25">
      <c r="A18" s="16" t="s">
        <v>26</v>
      </c>
      <c r="B18" s="511" t="s">
        <v>516</v>
      </c>
      <c r="C18" s="27" t="s">
        <v>11</v>
      </c>
      <c r="D18" s="28">
        <v>10</v>
      </c>
      <c r="E18" s="576"/>
      <c r="F18" s="208">
        <f t="shared" si="0"/>
        <v>0</v>
      </c>
      <c r="G18" s="208">
        <f t="shared" si="1"/>
        <v>0</v>
      </c>
      <c r="H18" s="208">
        <f t="shared" si="2"/>
        <v>0</v>
      </c>
      <c r="I18" s="208">
        <f t="shared" si="3"/>
        <v>0</v>
      </c>
      <c r="J18" s="24"/>
    </row>
    <row r="19" spans="1:10" ht="11.25">
      <c r="A19" s="16" t="s">
        <v>27</v>
      </c>
      <c r="B19" s="511" t="s">
        <v>517</v>
      </c>
      <c r="C19" s="27" t="s">
        <v>29</v>
      </c>
      <c r="D19" s="28">
        <v>10</v>
      </c>
      <c r="E19" s="576"/>
      <c r="F19" s="208">
        <f t="shared" si="0"/>
        <v>0</v>
      </c>
      <c r="G19" s="208">
        <f t="shared" si="1"/>
        <v>0</v>
      </c>
      <c r="H19" s="208">
        <f t="shared" si="2"/>
        <v>0</v>
      </c>
      <c r="I19" s="208">
        <f t="shared" si="3"/>
        <v>0</v>
      </c>
      <c r="J19" s="24"/>
    </row>
    <row r="20" spans="1:10" ht="12" thickBot="1">
      <c r="A20" s="16" t="s">
        <v>28</v>
      </c>
      <c r="B20" s="511" t="s">
        <v>518</v>
      </c>
      <c r="C20" s="27" t="s">
        <v>11</v>
      </c>
      <c r="D20" s="28">
        <v>10</v>
      </c>
      <c r="E20" s="576"/>
      <c r="F20" s="208">
        <f t="shared" si="0"/>
        <v>0</v>
      </c>
      <c r="G20" s="208">
        <f t="shared" si="1"/>
        <v>0</v>
      </c>
      <c r="H20" s="208">
        <f t="shared" si="2"/>
        <v>0</v>
      </c>
      <c r="I20" s="208">
        <f t="shared" si="3"/>
        <v>0</v>
      </c>
      <c r="J20" s="24"/>
    </row>
    <row r="21" spans="1:10" ht="12" thickBot="1">
      <c r="A21" s="24"/>
      <c r="B21" s="512"/>
      <c r="C21" s="754" t="s">
        <v>34</v>
      </c>
      <c r="D21" s="754"/>
      <c r="E21" s="278" t="s">
        <v>35</v>
      </c>
      <c r="F21" s="279" t="s">
        <v>35</v>
      </c>
      <c r="G21" s="280">
        <f>SUM(G5:G20)</f>
        <v>0</v>
      </c>
      <c r="H21" s="513" t="s">
        <v>35</v>
      </c>
      <c r="I21" s="514">
        <f>SUM(I5:I20)</f>
        <v>0</v>
      </c>
      <c r="J21" s="32"/>
    </row>
    <row r="22" spans="1:9" ht="11.25">
      <c r="A22" s="33"/>
      <c r="B22" s="281"/>
      <c r="C22" s="281"/>
      <c r="D22" s="281"/>
      <c r="E22" s="282"/>
      <c r="F22" s="283"/>
      <c r="G22" s="283"/>
      <c r="H22" s="515"/>
      <c r="I22" s="283"/>
    </row>
    <row r="23" spans="1:9" ht="11.25">
      <c r="A23" s="33"/>
      <c r="B23" s="281"/>
      <c r="C23" s="281"/>
      <c r="D23" s="281"/>
      <c r="E23" s="282"/>
      <c r="F23" s="283"/>
      <c r="G23" s="283"/>
      <c r="H23" s="515"/>
      <c r="I23" s="283"/>
    </row>
    <row r="24" spans="1:4" ht="11.25">
      <c r="A24" s="33"/>
      <c r="B24" s="33"/>
      <c r="C24" s="33"/>
      <c r="D24" s="33"/>
    </row>
    <row r="25" spans="1:8" ht="11.25">
      <c r="A25" s="702"/>
      <c r="B25" s="702"/>
      <c r="C25" s="33"/>
      <c r="D25" s="33"/>
      <c r="F25" s="702"/>
      <c r="G25" s="702"/>
      <c r="H25" s="702"/>
    </row>
    <row r="26" spans="1:8" ht="11.25">
      <c r="A26" s="697"/>
      <c r="B26" s="697"/>
      <c r="C26" s="33"/>
      <c r="D26" s="33"/>
      <c r="F26" s="697"/>
      <c r="G26" s="697"/>
      <c r="H26" s="697"/>
    </row>
    <row r="27" ht="11.25">
      <c r="F27" s="1" t="s">
        <v>870</v>
      </c>
    </row>
    <row r="28" ht="11.25">
      <c r="F28" s="1" t="s">
        <v>871</v>
      </c>
    </row>
  </sheetData>
  <sheetProtection/>
  <mergeCells count="9">
    <mergeCell ref="A26:B26"/>
    <mergeCell ref="F26:H26"/>
    <mergeCell ref="A1:B1"/>
    <mergeCell ref="I1:J1"/>
    <mergeCell ref="A2:I2"/>
    <mergeCell ref="A3:I3"/>
    <mergeCell ref="C21:D21"/>
    <mergeCell ref="A25:B25"/>
    <mergeCell ref="F25:H25"/>
  </mergeCells>
  <printOptions/>
  <pageMargins left="0.7086614173228347" right="0.7086614173228347" top="0.7480314960629921" bottom="0.7480314960629921" header="0.31496062992125984" footer="0.31496062992125984"/>
  <pageSetup orientation="landscape" paperSize="9" r:id="rId1"/>
  <headerFooter>
    <oddHeader>&amp;LMCM/WSM/ZP14/2023&amp;CFormularz  asortymentowo - cenowy &amp;Rzałącznik nr 2  do SWZ</oddHeader>
  </headerFooter>
</worksheet>
</file>

<file path=xl/worksheets/sheet58.xml><?xml version="1.0" encoding="utf-8"?>
<worksheet xmlns="http://schemas.openxmlformats.org/spreadsheetml/2006/main" xmlns:r="http://schemas.openxmlformats.org/officeDocument/2006/relationships">
  <dimension ref="A1:J15"/>
  <sheetViews>
    <sheetView zoomScalePageLayoutView="0" workbookViewId="0" topLeftCell="A7">
      <selection activeCell="G14" sqref="G14:G15"/>
    </sheetView>
  </sheetViews>
  <sheetFormatPr defaultColWidth="11.50390625" defaultRowHeight="12.75"/>
  <cols>
    <col min="1" max="1" width="4.125" style="0" customWidth="1"/>
    <col min="2" max="2" width="25.625" style="0" customWidth="1"/>
    <col min="3" max="3" width="7.375" style="0" customWidth="1"/>
    <col min="4" max="4" width="8.625" style="0" customWidth="1"/>
    <col min="5" max="7" width="11.50390625" style="0" customWidth="1"/>
    <col min="8" max="8" width="7.625" style="0" customWidth="1"/>
    <col min="9" max="9" width="11.50390625" style="0" customWidth="1"/>
    <col min="10" max="10" width="19.625" style="0" customWidth="1"/>
  </cols>
  <sheetData>
    <row r="1" spans="1:10" ht="12.75">
      <c r="A1" s="699"/>
      <c r="B1" s="699"/>
      <c r="C1" s="61"/>
      <c r="D1" s="61"/>
      <c r="E1" s="3"/>
      <c r="F1" s="3"/>
      <c r="G1" s="3"/>
      <c r="H1" s="3"/>
      <c r="I1" s="701"/>
      <c r="J1" s="701"/>
    </row>
    <row r="2" spans="1:10" ht="12.75">
      <c r="A2" s="61"/>
      <c r="B2" s="516"/>
      <c r="C2" s="517"/>
      <c r="D2" s="755" t="s">
        <v>814</v>
      </c>
      <c r="E2" s="755"/>
      <c r="F2" s="518"/>
      <c r="G2" s="518"/>
      <c r="H2" s="518"/>
      <c r="I2" s="1"/>
      <c r="J2" s="1"/>
    </row>
    <row r="3" spans="1:10" ht="13.5" thickBot="1">
      <c r="A3" s="61"/>
      <c r="B3" s="733" t="s">
        <v>519</v>
      </c>
      <c r="C3" s="733"/>
      <c r="D3" s="733"/>
      <c r="E3" s="733"/>
      <c r="F3" s="733"/>
      <c r="G3" s="733"/>
      <c r="H3" s="733"/>
      <c r="I3" s="1"/>
      <c r="J3" s="1"/>
    </row>
    <row r="4" spans="1:10" ht="34.5" thickBot="1">
      <c r="A4" s="9" t="s">
        <v>0</v>
      </c>
      <c r="B4" s="66" t="s">
        <v>1</v>
      </c>
      <c r="C4" s="10" t="s">
        <v>2</v>
      </c>
      <c r="D4" s="10" t="s">
        <v>3</v>
      </c>
      <c r="E4" s="13" t="s">
        <v>4</v>
      </c>
      <c r="F4" s="13" t="s">
        <v>5</v>
      </c>
      <c r="G4" s="519" t="s">
        <v>6</v>
      </c>
      <c r="H4" s="13" t="s">
        <v>7</v>
      </c>
      <c r="I4" s="67" t="s">
        <v>8</v>
      </c>
      <c r="J4" s="15" t="s">
        <v>9</v>
      </c>
    </row>
    <row r="5" spans="1:10" ht="106.5" customHeight="1">
      <c r="A5" s="37" t="s">
        <v>10</v>
      </c>
      <c r="B5" s="520" t="s">
        <v>520</v>
      </c>
      <c r="C5" s="37" t="s">
        <v>50</v>
      </c>
      <c r="D5" s="37">
        <v>1000</v>
      </c>
      <c r="E5" s="19"/>
      <c r="F5" s="19">
        <f>H5+E5</f>
        <v>0</v>
      </c>
      <c r="G5" s="19">
        <f>E5*D5</f>
        <v>0</v>
      </c>
      <c r="H5" s="19">
        <f>E5*0.08</f>
        <v>0</v>
      </c>
      <c r="I5" s="19">
        <f>F5*D5</f>
        <v>0</v>
      </c>
      <c r="J5" s="20"/>
    </row>
    <row r="6" spans="1:10" ht="96" customHeight="1">
      <c r="A6" s="39" t="s">
        <v>12</v>
      </c>
      <c r="B6" s="521" t="s">
        <v>521</v>
      </c>
      <c r="C6" s="39" t="s">
        <v>50</v>
      </c>
      <c r="D6" s="39">
        <v>1600</v>
      </c>
      <c r="E6" s="59"/>
      <c r="F6" s="19">
        <f>H6+E6</f>
        <v>0</v>
      </c>
      <c r="G6" s="19">
        <f>E6*D6</f>
        <v>0</v>
      </c>
      <c r="H6" s="19">
        <f>E6*0.08</f>
        <v>0</v>
      </c>
      <c r="I6" s="19">
        <f>F6*D6</f>
        <v>0</v>
      </c>
      <c r="J6" s="24"/>
    </row>
    <row r="7" spans="1:10" ht="96" customHeight="1" thickBot="1">
      <c r="A7" s="39" t="s">
        <v>13</v>
      </c>
      <c r="B7" s="521" t="s">
        <v>522</v>
      </c>
      <c r="C7" s="39" t="s">
        <v>50</v>
      </c>
      <c r="D7" s="39">
        <v>4000</v>
      </c>
      <c r="E7" s="59"/>
      <c r="F7" s="19">
        <f>H7+E7</f>
        <v>0</v>
      </c>
      <c r="G7" s="19">
        <f>E7*D7</f>
        <v>0</v>
      </c>
      <c r="H7" s="19">
        <f>E7*0.08</f>
        <v>0</v>
      </c>
      <c r="I7" s="19">
        <f>F7*D7</f>
        <v>0</v>
      </c>
      <c r="J7" s="24"/>
    </row>
    <row r="8" spans="1:10" ht="13.5" thickBot="1">
      <c r="A8" s="756"/>
      <c r="B8" s="756"/>
      <c r="C8" s="756"/>
      <c r="D8" s="756"/>
      <c r="E8" s="756"/>
      <c r="F8" s="756"/>
      <c r="G8" s="522">
        <f>SUM(G5:G7)</f>
        <v>0</v>
      </c>
      <c r="H8" s="43"/>
      <c r="I8" s="44">
        <f>SUM(I5:I7)</f>
        <v>0</v>
      </c>
      <c r="J8" s="69"/>
    </row>
    <row r="12" spans="1:8" ht="12.75">
      <c r="A12" s="702"/>
      <c r="B12" s="702"/>
      <c r="C12" s="33"/>
      <c r="D12" s="33"/>
      <c r="E12" s="1"/>
      <c r="F12" s="702"/>
      <c r="G12" s="702"/>
      <c r="H12" s="702"/>
    </row>
    <row r="13" spans="1:8" ht="12.75">
      <c r="A13" s="697"/>
      <c r="B13" s="697"/>
      <c r="C13" s="33"/>
      <c r="D13" s="33"/>
      <c r="E13" s="1"/>
      <c r="F13" s="697"/>
      <c r="G13" s="697"/>
      <c r="H13" s="697"/>
    </row>
    <row r="14" ht="12.75">
      <c r="G14" t="s">
        <v>870</v>
      </c>
    </row>
    <row r="15" ht="12.75">
      <c r="G15" t="s">
        <v>871</v>
      </c>
    </row>
  </sheetData>
  <sheetProtection/>
  <mergeCells count="9">
    <mergeCell ref="A13:B13"/>
    <mergeCell ref="F13:H13"/>
    <mergeCell ref="A1:B1"/>
    <mergeCell ref="I1:J1"/>
    <mergeCell ref="D2:E2"/>
    <mergeCell ref="B3:H3"/>
    <mergeCell ref="A8:F8"/>
    <mergeCell ref="A12:B12"/>
    <mergeCell ref="F12:H12"/>
  </mergeCells>
  <printOptions/>
  <pageMargins left="0.7086614173228347" right="0.7086614173228347" top="0.7480314960629921" bottom="0.7480314960629921" header="0.31496062992125984" footer="0.31496062992125984"/>
  <pageSetup orientation="landscape" paperSize="9" r:id="rId1"/>
  <headerFooter>
    <oddHeader>&amp;LMCM/WSM/ZP14/2023&amp;CFormularz  asortymentowo - cenowy &amp;Rzałącznik nr 2  do SWZ</oddHeader>
  </headerFooter>
</worksheet>
</file>

<file path=xl/worksheets/sheet59.xml><?xml version="1.0" encoding="utf-8"?>
<worksheet xmlns="http://schemas.openxmlformats.org/spreadsheetml/2006/main" xmlns:r="http://schemas.openxmlformats.org/officeDocument/2006/relationships">
  <dimension ref="A1:J13"/>
  <sheetViews>
    <sheetView zoomScalePageLayoutView="0" workbookViewId="0" topLeftCell="A5">
      <selection activeCell="A1" sqref="A1:IV1"/>
    </sheetView>
  </sheetViews>
  <sheetFormatPr defaultColWidth="11.50390625" defaultRowHeight="12.75"/>
  <cols>
    <col min="1" max="1" width="7.875" style="1" customWidth="1"/>
    <col min="2" max="2" width="24.625" style="96" customWidth="1"/>
    <col min="3" max="3" width="11.50390625" style="1" customWidth="1"/>
    <col min="4" max="4" width="7.50390625" style="1" customWidth="1"/>
    <col min="5" max="6" width="11.50390625" style="1" customWidth="1"/>
    <col min="7" max="7" width="8.00390625" style="1" customWidth="1"/>
    <col min="8" max="9" width="11.50390625" style="1" customWidth="1"/>
    <col min="10" max="10" width="25.625" style="1" customWidth="1"/>
    <col min="11" max="16384" width="11.50390625" style="1" customWidth="1"/>
  </cols>
  <sheetData>
    <row r="1" spans="1:10" ht="11.25">
      <c r="A1" s="699"/>
      <c r="B1" s="699"/>
      <c r="C1" s="4"/>
      <c r="D1" s="4"/>
      <c r="E1" s="4"/>
      <c r="F1" s="4"/>
      <c r="G1" s="4"/>
      <c r="H1" s="4"/>
      <c r="I1" s="701"/>
      <c r="J1" s="701"/>
    </row>
    <row r="2" spans="1:9" ht="11.25">
      <c r="A2" s="701" t="s">
        <v>813</v>
      </c>
      <c r="B2" s="701"/>
      <c r="C2" s="701"/>
      <c r="D2" s="701"/>
      <c r="E2" s="701"/>
      <c r="F2" s="701"/>
      <c r="G2" s="701"/>
      <c r="H2" s="701"/>
      <c r="I2" s="701"/>
    </row>
    <row r="3" spans="1:10" ht="12" thickBot="1">
      <c r="A3" s="702"/>
      <c r="B3" s="702"/>
      <c r="C3" s="702"/>
      <c r="D3" s="702"/>
      <c r="E3" s="702"/>
      <c r="F3" s="702"/>
      <c r="G3" s="702"/>
      <c r="H3" s="702"/>
      <c r="I3" s="702"/>
      <c r="J3" s="33"/>
    </row>
    <row r="4" spans="1:10" s="95" customFormat="1" ht="23.25" thickBot="1">
      <c r="A4" s="191" t="s">
        <v>319</v>
      </c>
      <c r="B4" s="656" t="s">
        <v>326</v>
      </c>
      <c r="C4" s="10" t="s">
        <v>327</v>
      </c>
      <c r="D4" s="10" t="s">
        <v>328</v>
      </c>
      <c r="E4" s="10" t="s">
        <v>523</v>
      </c>
      <c r="F4" s="10" t="s">
        <v>6</v>
      </c>
      <c r="G4" s="13" t="s">
        <v>7</v>
      </c>
      <c r="H4" s="10" t="s">
        <v>329</v>
      </c>
      <c r="I4" s="10" t="s">
        <v>8</v>
      </c>
      <c r="J4" s="15" t="s">
        <v>9</v>
      </c>
    </row>
    <row r="5" spans="1:10" ht="334.5" customHeight="1" thickBot="1">
      <c r="A5" s="16"/>
      <c r="B5" s="74" t="s">
        <v>712</v>
      </c>
      <c r="C5" s="37" t="s">
        <v>50</v>
      </c>
      <c r="D5" s="37">
        <v>50</v>
      </c>
      <c r="E5" s="19"/>
      <c r="F5" s="19">
        <f>E5*D5</f>
        <v>0</v>
      </c>
      <c r="G5" s="19">
        <f>E5*0.08</f>
        <v>0</v>
      </c>
      <c r="H5" s="90">
        <f>G5+E5</f>
        <v>0</v>
      </c>
      <c r="I5" s="19">
        <f>H5*D5</f>
        <v>0</v>
      </c>
      <c r="J5" s="90"/>
    </row>
    <row r="6" spans="1:10" ht="12" thickBot="1">
      <c r="A6" s="39"/>
      <c r="B6" s="657"/>
      <c r="C6" s="39"/>
      <c r="D6" s="39"/>
      <c r="E6" s="72"/>
      <c r="F6" s="119">
        <f>SUM(F5:F5)</f>
        <v>0</v>
      </c>
      <c r="G6" s="57"/>
      <c r="H6" s="192"/>
      <c r="I6" s="193">
        <f>SUM(I5:I5)</f>
        <v>0</v>
      </c>
      <c r="J6" s="153"/>
    </row>
    <row r="7" spans="1:10" ht="11.25">
      <c r="A7" s="33"/>
      <c r="B7" s="592"/>
      <c r="C7" s="33"/>
      <c r="D7" s="33"/>
      <c r="E7" s="33"/>
      <c r="F7" s="33"/>
      <c r="G7" s="33"/>
      <c r="H7" s="33"/>
      <c r="I7" s="33"/>
      <c r="J7" s="33"/>
    </row>
    <row r="9" ht="11.25">
      <c r="F9" s="1" t="s">
        <v>870</v>
      </c>
    </row>
    <row r="10" ht="11.25">
      <c r="F10" s="1" t="s">
        <v>871</v>
      </c>
    </row>
    <row r="12" spans="1:8" ht="11.25">
      <c r="A12" s="702"/>
      <c r="B12" s="702"/>
      <c r="C12" s="33"/>
      <c r="D12" s="33"/>
      <c r="F12" s="702"/>
      <c r="G12" s="702"/>
      <c r="H12" s="702"/>
    </row>
    <row r="13" spans="1:8" ht="11.25">
      <c r="A13" s="697"/>
      <c r="B13" s="697"/>
      <c r="C13" s="33"/>
      <c r="D13" s="33"/>
      <c r="F13" s="697"/>
      <c r="G13" s="697"/>
      <c r="H13" s="697"/>
    </row>
  </sheetData>
  <sheetProtection/>
  <mergeCells count="8">
    <mergeCell ref="A13:B13"/>
    <mergeCell ref="F13:H13"/>
    <mergeCell ref="A1:B1"/>
    <mergeCell ref="I1:J1"/>
    <mergeCell ref="A2:I2"/>
    <mergeCell ref="A3:I3"/>
    <mergeCell ref="A12:B12"/>
    <mergeCell ref="F12:H12"/>
  </mergeCells>
  <printOptions/>
  <pageMargins left="0.7086614173228347" right="0.7086614173228347" top="0.7480314960629921" bottom="0.7480314960629921" header="0.31496062992125984" footer="0.31496062992125984"/>
  <pageSetup orientation="landscape" paperSize="9" r:id="rId1"/>
  <headerFooter>
    <oddHeader>&amp;LMCM/WSM/ZP14/2023&amp;CFormularz  asortymentowo - cenowy &amp;Rzałącznik nr 2  do SWZ</oddHeader>
  </headerFooter>
</worksheet>
</file>

<file path=xl/worksheets/sheet6.xml><?xml version="1.0" encoding="utf-8"?>
<worksheet xmlns="http://schemas.openxmlformats.org/spreadsheetml/2006/main" xmlns:r="http://schemas.openxmlformats.org/officeDocument/2006/relationships">
  <dimension ref="A2:IV26"/>
  <sheetViews>
    <sheetView zoomScalePageLayoutView="0" workbookViewId="0" topLeftCell="A19">
      <selection activeCell="B25" sqref="B25:B26"/>
    </sheetView>
  </sheetViews>
  <sheetFormatPr defaultColWidth="9.125" defaultRowHeight="12.75"/>
  <cols>
    <col min="1" max="1" width="4.875" style="389" customWidth="1"/>
    <col min="2" max="2" width="40.375" style="671" customWidth="1"/>
    <col min="3" max="3" width="6.375" style="389" customWidth="1"/>
    <col min="4" max="4" width="6.50390625" style="389" customWidth="1"/>
    <col min="5" max="5" width="10.125" style="389" customWidth="1"/>
    <col min="6" max="6" width="11.125" style="389" customWidth="1"/>
    <col min="7" max="7" width="14.125" style="389" customWidth="1"/>
    <col min="8" max="8" width="11.50390625" style="389" customWidth="1"/>
    <col min="9" max="9" width="12.625" style="389" bestFit="1" customWidth="1"/>
    <col min="10" max="10" width="16.00390625" style="390" customWidth="1"/>
    <col min="11" max="16384" width="9.125" style="389" customWidth="1"/>
  </cols>
  <sheetData>
    <row r="2" ht="11.25">
      <c r="E2" s="389" t="s">
        <v>866</v>
      </c>
    </row>
    <row r="3" spans="1:256" ht="11.25">
      <c r="A3" s="711" t="s">
        <v>467</v>
      </c>
      <c r="B3" s="712"/>
      <c r="C3" s="712"/>
      <c r="D3" s="712"/>
      <c r="E3" s="712"/>
      <c r="F3" s="712"/>
      <c r="G3" s="712"/>
      <c r="H3" s="712"/>
      <c r="I3" s="712"/>
      <c r="J3" s="712"/>
      <c r="K3" s="391"/>
      <c r="L3" s="391"/>
      <c r="M3" s="391"/>
      <c r="N3" s="391"/>
      <c r="O3" s="391"/>
      <c r="P3" s="391"/>
      <c r="Q3" s="391"/>
      <c r="R3" s="391"/>
      <c r="S3" s="391"/>
      <c r="T3" s="391"/>
      <c r="U3" s="391"/>
      <c r="V3" s="391"/>
      <c r="W3" s="391"/>
      <c r="X3" s="391"/>
      <c r="Y3" s="391"/>
      <c r="Z3" s="391"/>
      <c r="AA3" s="391"/>
      <c r="AB3" s="391"/>
      <c r="AC3" s="391"/>
      <c r="AD3" s="391"/>
      <c r="AE3" s="391"/>
      <c r="AF3" s="391"/>
      <c r="AG3" s="391"/>
      <c r="AH3" s="391"/>
      <c r="AI3" s="391"/>
      <c r="AJ3" s="391"/>
      <c r="AK3" s="391"/>
      <c r="AL3" s="391"/>
      <c r="AM3" s="391"/>
      <c r="AN3" s="391"/>
      <c r="AO3" s="391"/>
      <c r="AP3" s="391"/>
      <c r="AQ3" s="391"/>
      <c r="AR3" s="391"/>
      <c r="AS3" s="391"/>
      <c r="AT3" s="391"/>
      <c r="AU3" s="391"/>
      <c r="AV3" s="391"/>
      <c r="AW3" s="391"/>
      <c r="AX3" s="391"/>
      <c r="AY3" s="391"/>
      <c r="AZ3" s="391"/>
      <c r="BA3" s="391"/>
      <c r="BB3" s="391"/>
      <c r="BC3" s="391"/>
      <c r="BD3" s="391"/>
      <c r="BE3" s="391"/>
      <c r="BF3" s="391"/>
      <c r="BG3" s="391"/>
      <c r="BH3" s="391"/>
      <c r="BI3" s="391"/>
      <c r="BJ3" s="391"/>
      <c r="BK3" s="391"/>
      <c r="BL3" s="391"/>
      <c r="BM3" s="391"/>
      <c r="BN3" s="391"/>
      <c r="BO3" s="391"/>
      <c r="BP3" s="391"/>
      <c r="BQ3" s="391"/>
      <c r="BR3" s="391"/>
      <c r="BS3" s="391"/>
      <c r="BT3" s="391"/>
      <c r="BU3" s="391"/>
      <c r="BV3" s="391"/>
      <c r="BW3" s="391"/>
      <c r="BX3" s="391"/>
      <c r="BY3" s="391"/>
      <c r="BZ3" s="391"/>
      <c r="CA3" s="391"/>
      <c r="CB3" s="391"/>
      <c r="CC3" s="391"/>
      <c r="CD3" s="391"/>
      <c r="CE3" s="391"/>
      <c r="CF3" s="391"/>
      <c r="CG3" s="391"/>
      <c r="CH3" s="391"/>
      <c r="CI3" s="391"/>
      <c r="CJ3" s="391"/>
      <c r="CK3" s="391"/>
      <c r="CL3" s="391"/>
      <c r="CM3" s="391"/>
      <c r="CN3" s="391"/>
      <c r="CO3" s="391"/>
      <c r="CP3" s="391"/>
      <c r="CQ3" s="391"/>
      <c r="CR3" s="391"/>
      <c r="CS3" s="391"/>
      <c r="CT3" s="391"/>
      <c r="CU3" s="391"/>
      <c r="CV3" s="391"/>
      <c r="CW3" s="391"/>
      <c r="CX3" s="391"/>
      <c r="CY3" s="391"/>
      <c r="CZ3" s="391"/>
      <c r="DA3" s="391"/>
      <c r="DB3" s="391"/>
      <c r="DC3" s="391"/>
      <c r="DD3" s="391"/>
      <c r="DE3" s="391"/>
      <c r="DF3" s="391"/>
      <c r="DG3" s="391"/>
      <c r="DH3" s="391"/>
      <c r="DI3" s="391"/>
      <c r="DJ3" s="391"/>
      <c r="DK3" s="391"/>
      <c r="DL3" s="391"/>
      <c r="DM3" s="391"/>
      <c r="DN3" s="391"/>
      <c r="DO3" s="391"/>
      <c r="DP3" s="391"/>
      <c r="DQ3" s="391"/>
      <c r="DR3" s="391"/>
      <c r="DS3" s="391"/>
      <c r="DT3" s="391"/>
      <c r="DU3" s="391"/>
      <c r="DV3" s="391"/>
      <c r="DW3" s="391"/>
      <c r="DX3" s="391"/>
      <c r="DY3" s="391"/>
      <c r="DZ3" s="391"/>
      <c r="EA3" s="391"/>
      <c r="EB3" s="391"/>
      <c r="EC3" s="391"/>
      <c r="ED3" s="391"/>
      <c r="EE3" s="391"/>
      <c r="EF3" s="391"/>
      <c r="EG3" s="391"/>
      <c r="EH3" s="391"/>
      <c r="EI3" s="391"/>
      <c r="EJ3" s="391"/>
      <c r="EK3" s="391"/>
      <c r="EL3" s="391"/>
      <c r="EM3" s="391"/>
      <c r="EN3" s="391"/>
      <c r="EO3" s="391"/>
      <c r="EP3" s="391"/>
      <c r="EQ3" s="391"/>
      <c r="ER3" s="391"/>
      <c r="ES3" s="391"/>
      <c r="ET3" s="391"/>
      <c r="EU3" s="391"/>
      <c r="EV3" s="391"/>
      <c r="EW3" s="391"/>
      <c r="EX3" s="391"/>
      <c r="EY3" s="391"/>
      <c r="EZ3" s="391"/>
      <c r="FA3" s="391"/>
      <c r="FB3" s="391"/>
      <c r="FC3" s="391"/>
      <c r="FD3" s="391"/>
      <c r="FE3" s="391"/>
      <c r="FF3" s="391"/>
      <c r="FG3" s="391"/>
      <c r="FH3" s="391"/>
      <c r="FI3" s="391"/>
      <c r="FJ3" s="391"/>
      <c r="FK3" s="391"/>
      <c r="FL3" s="391"/>
      <c r="FM3" s="391"/>
      <c r="FN3" s="391"/>
      <c r="FO3" s="391"/>
      <c r="FP3" s="391"/>
      <c r="FQ3" s="391"/>
      <c r="FR3" s="391"/>
      <c r="FS3" s="391"/>
      <c r="FT3" s="391"/>
      <c r="FU3" s="391"/>
      <c r="FV3" s="391"/>
      <c r="FW3" s="391"/>
      <c r="FX3" s="391"/>
      <c r="FY3" s="391"/>
      <c r="FZ3" s="391"/>
      <c r="GA3" s="391"/>
      <c r="GB3" s="391"/>
      <c r="GC3" s="391"/>
      <c r="GD3" s="391"/>
      <c r="GE3" s="391"/>
      <c r="GF3" s="391"/>
      <c r="GG3" s="391"/>
      <c r="GH3" s="391"/>
      <c r="GI3" s="391"/>
      <c r="GJ3" s="391"/>
      <c r="GK3" s="391"/>
      <c r="GL3" s="391"/>
      <c r="GM3" s="391"/>
      <c r="GN3" s="391"/>
      <c r="GO3" s="391"/>
      <c r="GP3" s="391"/>
      <c r="GQ3" s="391"/>
      <c r="GR3" s="391"/>
      <c r="GS3" s="391"/>
      <c r="GT3" s="391"/>
      <c r="GU3" s="391"/>
      <c r="GV3" s="391"/>
      <c r="GW3" s="391"/>
      <c r="GX3" s="391"/>
      <c r="GY3" s="391"/>
      <c r="GZ3" s="391"/>
      <c r="HA3" s="391"/>
      <c r="HB3" s="391"/>
      <c r="HC3" s="391"/>
      <c r="HD3" s="391"/>
      <c r="HE3" s="391"/>
      <c r="HF3" s="391"/>
      <c r="HG3" s="391"/>
      <c r="HH3" s="391"/>
      <c r="HI3" s="391"/>
      <c r="HJ3" s="391"/>
      <c r="HK3" s="391"/>
      <c r="HL3" s="391"/>
      <c r="HM3" s="391"/>
      <c r="HN3" s="391"/>
      <c r="HO3" s="391"/>
      <c r="HP3" s="391"/>
      <c r="HQ3" s="391"/>
      <c r="HR3" s="391"/>
      <c r="HS3" s="391"/>
      <c r="HT3" s="391"/>
      <c r="HU3" s="391"/>
      <c r="HV3" s="391"/>
      <c r="HW3" s="391"/>
      <c r="HX3" s="391"/>
      <c r="HY3" s="391"/>
      <c r="HZ3" s="391"/>
      <c r="IA3" s="391"/>
      <c r="IB3" s="391"/>
      <c r="IC3" s="391"/>
      <c r="ID3" s="391"/>
      <c r="IE3" s="391"/>
      <c r="IF3" s="391"/>
      <c r="IG3" s="391"/>
      <c r="IH3" s="391"/>
      <c r="II3" s="391"/>
      <c r="IJ3" s="391"/>
      <c r="IK3" s="391"/>
      <c r="IL3" s="391"/>
      <c r="IM3" s="391"/>
      <c r="IN3" s="391"/>
      <c r="IO3" s="391"/>
      <c r="IP3" s="391"/>
      <c r="IQ3" s="391"/>
      <c r="IR3" s="391"/>
      <c r="IS3" s="391"/>
      <c r="IT3" s="391"/>
      <c r="IU3" s="391"/>
      <c r="IV3" s="391"/>
    </row>
    <row r="4" spans="1:256" ht="22.5">
      <c r="A4" s="680" t="s">
        <v>0</v>
      </c>
      <c r="B4" s="685" t="s">
        <v>466</v>
      </c>
      <c r="C4" s="686" t="s">
        <v>465</v>
      </c>
      <c r="D4" s="687" t="s">
        <v>464</v>
      </c>
      <c r="E4" s="688" t="s">
        <v>463</v>
      </c>
      <c r="F4" s="688" t="s">
        <v>462</v>
      </c>
      <c r="G4" s="689" t="s">
        <v>461</v>
      </c>
      <c r="H4" s="689" t="s">
        <v>460</v>
      </c>
      <c r="I4" s="689" t="s">
        <v>459</v>
      </c>
      <c r="J4" s="690" t="s">
        <v>458</v>
      </c>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391"/>
      <c r="DG4" s="391"/>
      <c r="DH4" s="391"/>
      <c r="DI4" s="391"/>
      <c r="DJ4" s="391"/>
      <c r="DK4" s="391"/>
      <c r="DL4" s="391"/>
      <c r="DM4" s="391"/>
      <c r="DN4" s="391"/>
      <c r="DO4" s="391"/>
      <c r="DP4" s="391"/>
      <c r="DQ4" s="391"/>
      <c r="DR4" s="391"/>
      <c r="DS4" s="391"/>
      <c r="DT4" s="391"/>
      <c r="DU4" s="391"/>
      <c r="DV4" s="391"/>
      <c r="DW4" s="391"/>
      <c r="DX4" s="391"/>
      <c r="DY4" s="391"/>
      <c r="DZ4" s="391"/>
      <c r="EA4" s="391"/>
      <c r="EB4" s="391"/>
      <c r="EC4" s="391"/>
      <c r="ED4" s="391"/>
      <c r="EE4" s="391"/>
      <c r="EF4" s="391"/>
      <c r="EG4" s="391"/>
      <c r="EH4" s="391"/>
      <c r="EI4" s="391"/>
      <c r="EJ4" s="391"/>
      <c r="EK4" s="391"/>
      <c r="EL4" s="391"/>
      <c r="EM4" s="391"/>
      <c r="EN4" s="391"/>
      <c r="EO4" s="391"/>
      <c r="EP4" s="391"/>
      <c r="EQ4" s="391"/>
      <c r="ER4" s="391"/>
      <c r="ES4" s="391"/>
      <c r="ET4" s="391"/>
      <c r="EU4" s="391"/>
      <c r="EV4" s="391"/>
      <c r="EW4" s="391"/>
      <c r="EX4" s="391"/>
      <c r="EY4" s="391"/>
      <c r="EZ4" s="391"/>
      <c r="FA4" s="391"/>
      <c r="FB4" s="391"/>
      <c r="FC4" s="391"/>
      <c r="FD4" s="391"/>
      <c r="FE4" s="391"/>
      <c r="FF4" s="391"/>
      <c r="FG4" s="391"/>
      <c r="FH4" s="391"/>
      <c r="FI4" s="391"/>
      <c r="FJ4" s="391"/>
      <c r="FK4" s="391"/>
      <c r="FL4" s="391"/>
      <c r="FM4" s="391"/>
      <c r="FN4" s="391"/>
      <c r="FO4" s="391"/>
      <c r="FP4" s="391"/>
      <c r="FQ4" s="391"/>
      <c r="FR4" s="391"/>
      <c r="FS4" s="391"/>
      <c r="FT4" s="391"/>
      <c r="FU4" s="391"/>
      <c r="FV4" s="391"/>
      <c r="FW4" s="391"/>
      <c r="FX4" s="391"/>
      <c r="FY4" s="391"/>
      <c r="FZ4" s="391"/>
      <c r="GA4" s="391"/>
      <c r="GB4" s="391"/>
      <c r="GC4" s="391"/>
      <c r="GD4" s="391"/>
      <c r="GE4" s="391"/>
      <c r="GF4" s="391"/>
      <c r="GG4" s="391"/>
      <c r="GH4" s="391"/>
      <c r="GI4" s="391"/>
      <c r="GJ4" s="391"/>
      <c r="GK4" s="391"/>
      <c r="GL4" s="391"/>
      <c r="GM4" s="391"/>
      <c r="GN4" s="391"/>
      <c r="GO4" s="391"/>
      <c r="GP4" s="391"/>
      <c r="GQ4" s="391"/>
      <c r="GR4" s="391"/>
      <c r="GS4" s="391"/>
      <c r="GT4" s="391"/>
      <c r="GU4" s="391"/>
      <c r="GV4" s="391"/>
      <c r="GW4" s="391"/>
      <c r="GX4" s="391"/>
      <c r="GY4" s="391"/>
      <c r="GZ4" s="391"/>
      <c r="HA4" s="391"/>
      <c r="HB4" s="391"/>
      <c r="HC4" s="391"/>
      <c r="HD4" s="391"/>
      <c r="HE4" s="391"/>
      <c r="HF4" s="391"/>
      <c r="HG4" s="391"/>
      <c r="HH4" s="391"/>
      <c r="HI4" s="391"/>
      <c r="HJ4" s="391"/>
      <c r="HK4" s="391"/>
      <c r="HL4" s="391"/>
      <c r="HM4" s="391"/>
      <c r="HN4" s="391"/>
      <c r="HO4" s="391"/>
      <c r="HP4" s="391"/>
      <c r="HQ4" s="391"/>
      <c r="HR4" s="391"/>
      <c r="HS4" s="391"/>
      <c r="HT4" s="391"/>
      <c r="HU4" s="391"/>
      <c r="HV4" s="391"/>
      <c r="HW4" s="391"/>
      <c r="HX4" s="391"/>
      <c r="HY4" s="391"/>
      <c r="HZ4" s="391"/>
      <c r="IA4" s="391"/>
      <c r="IB4" s="391"/>
      <c r="IC4" s="391"/>
      <c r="ID4" s="391"/>
      <c r="IE4" s="391"/>
      <c r="IF4" s="391"/>
      <c r="IG4" s="391"/>
      <c r="IH4" s="391"/>
      <c r="II4" s="391"/>
      <c r="IJ4" s="391"/>
      <c r="IK4" s="391"/>
      <c r="IL4" s="391"/>
      <c r="IM4" s="391"/>
      <c r="IN4" s="391"/>
      <c r="IO4" s="391"/>
      <c r="IP4" s="391"/>
      <c r="IQ4" s="391"/>
      <c r="IR4" s="391"/>
      <c r="IS4" s="391"/>
      <c r="IT4" s="391"/>
      <c r="IU4" s="391"/>
      <c r="IV4" s="391"/>
    </row>
    <row r="5" spans="1:256" ht="90.75">
      <c r="A5" s="681" t="s">
        <v>10</v>
      </c>
      <c r="B5" s="691" t="s">
        <v>763</v>
      </c>
      <c r="C5" s="692" t="s">
        <v>50</v>
      </c>
      <c r="D5" s="693">
        <v>1100</v>
      </c>
      <c r="E5" s="576"/>
      <c r="F5" s="208">
        <f aca="true" t="shared" si="0" ref="F5:F20">H5+E5</f>
        <v>0</v>
      </c>
      <c r="G5" s="208">
        <f aca="true" t="shared" si="1" ref="G5:G20">E5*D5</f>
        <v>0</v>
      </c>
      <c r="H5" s="208">
        <f aca="true" t="shared" si="2" ref="H5:H20">E5*0.08</f>
        <v>0</v>
      </c>
      <c r="I5" s="208">
        <f aca="true" t="shared" si="3" ref="I5:I20">F5*D5</f>
        <v>0</v>
      </c>
      <c r="J5" s="675"/>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391"/>
      <c r="DG5" s="391"/>
      <c r="DH5" s="391"/>
      <c r="DI5" s="391"/>
      <c r="DJ5" s="391"/>
      <c r="DK5" s="391"/>
      <c r="DL5" s="391"/>
      <c r="DM5" s="391"/>
      <c r="DN5" s="391"/>
      <c r="DO5" s="391"/>
      <c r="DP5" s="391"/>
      <c r="DQ5" s="391"/>
      <c r="DR5" s="391"/>
      <c r="DS5" s="391"/>
      <c r="DT5" s="391"/>
      <c r="DU5" s="391"/>
      <c r="DV5" s="391"/>
      <c r="DW5" s="391"/>
      <c r="DX5" s="391"/>
      <c r="DY5" s="391"/>
      <c r="DZ5" s="391"/>
      <c r="EA5" s="391"/>
      <c r="EB5" s="391"/>
      <c r="EC5" s="391"/>
      <c r="ED5" s="391"/>
      <c r="EE5" s="391"/>
      <c r="EF5" s="391"/>
      <c r="EG5" s="391"/>
      <c r="EH5" s="391"/>
      <c r="EI5" s="391"/>
      <c r="EJ5" s="391"/>
      <c r="EK5" s="391"/>
      <c r="EL5" s="391"/>
      <c r="EM5" s="391"/>
      <c r="EN5" s="391"/>
      <c r="EO5" s="391"/>
      <c r="EP5" s="391"/>
      <c r="EQ5" s="391"/>
      <c r="ER5" s="391"/>
      <c r="ES5" s="391"/>
      <c r="ET5" s="391"/>
      <c r="EU5" s="391"/>
      <c r="EV5" s="391"/>
      <c r="EW5" s="391"/>
      <c r="EX5" s="391"/>
      <c r="EY5" s="391"/>
      <c r="EZ5" s="391"/>
      <c r="FA5" s="391"/>
      <c r="FB5" s="391"/>
      <c r="FC5" s="391"/>
      <c r="FD5" s="391"/>
      <c r="FE5" s="391"/>
      <c r="FF5" s="391"/>
      <c r="FG5" s="391"/>
      <c r="FH5" s="391"/>
      <c r="FI5" s="391"/>
      <c r="FJ5" s="391"/>
      <c r="FK5" s="391"/>
      <c r="FL5" s="391"/>
      <c r="FM5" s="391"/>
      <c r="FN5" s="391"/>
      <c r="FO5" s="391"/>
      <c r="FP5" s="391"/>
      <c r="FQ5" s="391"/>
      <c r="FR5" s="391"/>
      <c r="FS5" s="391"/>
      <c r="FT5" s="391"/>
      <c r="FU5" s="391"/>
      <c r="FV5" s="391"/>
      <c r="FW5" s="391"/>
      <c r="FX5" s="391"/>
      <c r="FY5" s="391"/>
      <c r="FZ5" s="391"/>
      <c r="GA5" s="391"/>
      <c r="GB5" s="391"/>
      <c r="GC5" s="391"/>
      <c r="GD5" s="391"/>
      <c r="GE5" s="391"/>
      <c r="GF5" s="391"/>
      <c r="GG5" s="391"/>
      <c r="GH5" s="391"/>
      <c r="GI5" s="391"/>
      <c r="GJ5" s="391"/>
      <c r="GK5" s="391"/>
      <c r="GL5" s="391"/>
      <c r="GM5" s="391"/>
      <c r="GN5" s="391"/>
      <c r="GO5" s="391"/>
      <c r="GP5" s="391"/>
      <c r="GQ5" s="391"/>
      <c r="GR5" s="391"/>
      <c r="GS5" s="391"/>
      <c r="GT5" s="391"/>
      <c r="GU5" s="391"/>
      <c r="GV5" s="391"/>
      <c r="GW5" s="391"/>
      <c r="GX5" s="391"/>
      <c r="GY5" s="391"/>
      <c r="GZ5" s="391"/>
      <c r="HA5" s="391"/>
      <c r="HB5" s="391"/>
      <c r="HC5" s="391"/>
      <c r="HD5" s="391"/>
      <c r="HE5" s="391"/>
      <c r="HF5" s="391"/>
      <c r="HG5" s="391"/>
      <c r="HH5" s="391"/>
      <c r="HI5" s="391"/>
      <c r="HJ5" s="391"/>
      <c r="HK5" s="391"/>
      <c r="HL5" s="391"/>
      <c r="HM5" s="391"/>
      <c r="HN5" s="391"/>
      <c r="HO5" s="391"/>
      <c r="HP5" s="391"/>
      <c r="HQ5" s="391"/>
      <c r="HR5" s="391"/>
      <c r="HS5" s="391"/>
      <c r="HT5" s="391"/>
      <c r="HU5" s="391"/>
      <c r="HV5" s="391"/>
      <c r="HW5" s="391"/>
      <c r="HX5" s="391"/>
      <c r="HY5" s="391"/>
      <c r="HZ5" s="391"/>
      <c r="IA5" s="391"/>
      <c r="IB5" s="391"/>
      <c r="IC5" s="391"/>
      <c r="ID5" s="391"/>
      <c r="IE5" s="391"/>
      <c r="IF5" s="391"/>
      <c r="IG5" s="391"/>
      <c r="IH5" s="391"/>
      <c r="II5" s="391"/>
      <c r="IJ5" s="391"/>
      <c r="IK5" s="391"/>
      <c r="IL5" s="391"/>
      <c r="IM5" s="391"/>
      <c r="IN5" s="391"/>
      <c r="IO5" s="391"/>
      <c r="IP5" s="391"/>
      <c r="IQ5" s="391"/>
      <c r="IR5" s="391"/>
      <c r="IS5" s="391"/>
      <c r="IT5" s="391"/>
      <c r="IU5" s="391"/>
      <c r="IV5" s="391"/>
    </row>
    <row r="6" spans="1:256" ht="57">
      <c r="A6" s="681">
        <v>2</v>
      </c>
      <c r="B6" s="691" t="s">
        <v>764</v>
      </c>
      <c r="C6" s="692" t="s">
        <v>29</v>
      </c>
      <c r="D6" s="693">
        <v>2</v>
      </c>
      <c r="E6" s="576"/>
      <c r="F6" s="208">
        <f t="shared" si="0"/>
        <v>0</v>
      </c>
      <c r="G6" s="208">
        <f t="shared" si="1"/>
        <v>0</v>
      </c>
      <c r="H6" s="208">
        <f t="shared" si="2"/>
        <v>0</v>
      </c>
      <c r="I6" s="208">
        <f t="shared" si="3"/>
        <v>0</v>
      </c>
      <c r="J6" s="675"/>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391"/>
      <c r="DG6" s="391"/>
      <c r="DH6" s="391"/>
      <c r="DI6" s="391"/>
      <c r="DJ6" s="391"/>
      <c r="DK6" s="391"/>
      <c r="DL6" s="391"/>
      <c r="DM6" s="391"/>
      <c r="DN6" s="391"/>
      <c r="DO6" s="391"/>
      <c r="DP6" s="391"/>
      <c r="DQ6" s="391"/>
      <c r="DR6" s="391"/>
      <c r="DS6" s="391"/>
      <c r="DT6" s="391"/>
      <c r="DU6" s="391"/>
      <c r="DV6" s="391"/>
      <c r="DW6" s="391"/>
      <c r="DX6" s="391"/>
      <c r="DY6" s="391"/>
      <c r="DZ6" s="391"/>
      <c r="EA6" s="391"/>
      <c r="EB6" s="391"/>
      <c r="EC6" s="391"/>
      <c r="ED6" s="391"/>
      <c r="EE6" s="391"/>
      <c r="EF6" s="391"/>
      <c r="EG6" s="391"/>
      <c r="EH6" s="391"/>
      <c r="EI6" s="391"/>
      <c r="EJ6" s="391"/>
      <c r="EK6" s="391"/>
      <c r="EL6" s="391"/>
      <c r="EM6" s="391"/>
      <c r="EN6" s="391"/>
      <c r="EO6" s="391"/>
      <c r="EP6" s="391"/>
      <c r="EQ6" s="391"/>
      <c r="ER6" s="391"/>
      <c r="ES6" s="391"/>
      <c r="ET6" s="391"/>
      <c r="EU6" s="391"/>
      <c r="EV6" s="391"/>
      <c r="EW6" s="391"/>
      <c r="EX6" s="391"/>
      <c r="EY6" s="391"/>
      <c r="EZ6" s="391"/>
      <c r="FA6" s="391"/>
      <c r="FB6" s="391"/>
      <c r="FC6" s="391"/>
      <c r="FD6" s="391"/>
      <c r="FE6" s="391"/>
      <c r="FF6" s="391"/>
      <c r="FG6" s="391"/>
      <c r="FH6" s="391"/>
      <c r="FI6" s="391"/>
      <c r="FJ6" s="391"/>
      <c r="FK6" s="391"/>
      <c r="FL6" s="391"/>
      <c r="FM6" s="391"/>
      <c r="FN6" s="391"/>
      <c r="FO6" s="391"/>
      <c r="FP6" s="391"/>
      <c r="FQ6" s="391"/>
      <c r="FR6" s="391"/>
      <c r="FS6" s="391"/>
      <c r="FT6" s="391"/>
      <c r="FU6" s="391"/>
      <c r="FV6" s="391"/>
      <c r="FW6" s="391"/>
      <c r="FX6" s="391"/>
      <c r="FY6" s="391"/>
      <c r="FZ6" s="391"/>
      <c r="GA6" s="391"/>
      <c r="GB6" s="391"/>
      <c r="GC6" s="391"/>
      <c r="GD6" s="391"/>
      <c r="GE6" s="391"/>
      <c r="GF6" s="391"/>
      <c r="GG6" s="391"/>
      <c r="GH6" s="391"/>
      <c r="GI6" s="391"/>
      <c r="GJ6" s="391"/>
      <c r="GK6" s="391"/>
      <c r="GL6" s="391"/>
      <c r="GM6" s="391"/>
      <c r="GN6" s="391"/>
      <c r="GO6" s="391"/>
      <c r="GP6" s="391"/>
      <c r="GQ6" s="391"/>
      <c r="GR6" s="391"/>
      <c r="GS6" s="391"/>
      <c r="GT6" s="391"/>
      <c r="GU6" s="391"/>
      <c r="GV6" s="391"/>
      <c r="GW6" s="391"/>
      <c r="GX6" s="391"/>
      <c r="GY6" s="391"/>
      <c r="GZ6" s="391"/>
      <c r="HA6" s="391"/>
      <c r="HB6" s="391"/>
      <c r="HC6" s="391"/>
      <c r="HD6" s="391"/>
      <c r="HE6" s="391"/>
      <c r="HF6" s="391"/>
      <c r="HG6" s="391"/>
      <c r="HH6" s="391"/>
      <c r="HI6" s="391"/>
      <c r="HJ6" s="391"/>
      <c r="HK6" s="391"/>
      <c r="HL6" s="391"/>
      <c r="HM6" s="391"/>
      <c r="HN6" s="391"/>
      <c r="HO6" s="391"/>
      <c r="HP6" s="391"/>
      <c r="HQ6" s="391"/>
      <c r="HR6" s="391"/>
      <c r="HS6" s="391"/>
      <c r="HT6" s="391"/>
      <c r="HU6" s="391"/>
      <c r="HV6" s="391"/>
      <c r="HW6" s="391"/>
      <c r="HX6" s="391"/>
      <c r="HY6" s="391"/>
      <c r="HZ6" s="391"/>
      <c r="IA6" s="391"/>
      <c r="IB6" s="391"/>
      <c r="IC6" s="391"/>
      <c r="ID6" s="391"/>
      <c r="IE6" s="391"/>
      <c r="IF6" s="391"/>
      <c r="IG6" s="391"/>
      <c r="IH6" s="391"/>
      <c r="II6" s="391"/>
      <c r="IJ6" s="391"/>
      <c r="IK6" s="391"/>
      <c r="IL6" s="391"/>
      <c r="IM6" s="391"/>
      <c r="IN6" s="391"/>
      <c r="IO6" s="391"/>
      <c r="IP6" s="391"/>
      <c r="IQ6" s="391"/>
      <c r="IR6" s="391"/>
      <c r="IS6" s="391"/>
      <c r="IT6" s="391"/>
      <c r="IU6" s="391"/>
      <c r="IV6" s="391"/>
    </row>
    <row r="7" spans="1:256" ht="147.75">
      <c r="A7" s="681">
        <v>3</v>
      </c>
      <c r="B7" s="691" t="s">
        <v>765</v>
      </c>
      <c r="C7" s="692" t="s">
        <v>29</v>
      </c>
      <c r="D7" s="693">
        <v>20</v>
      </c>
      <c r="E7" s="576"/>
      <c r="F7" s="208">
        <f t="shared" si="0"/>
        <v>0</v>
      </c>
      <c r="G7" s="208">
        <f t="shared" si="1"/>
        <v>0</v>
      </c>
      <c r="H7" s="208">
        <f t="shared" si="2"/>
        <v>0</v>
      </c>
      <c r="I7" s="208">
        <f t="shared" si="3"/>
        <v>0</v>
      </c>
      <c r="J7" s="675"/>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391"/>
      <c r="DG7" s="391"/>
      <c r="DH7" s="391"/>
      <c r="DI7" s="391"/>
      <c r="DJ7" s="391"/>
      <c r="DK7" s="391"/>
      <c r="DL7" s="391"/>
      <c r="DM7" s="391"/>
      <c r="DN7" s="391"/>
      <c r="DO7" s="391"/>
      <c r="DP7" s="391"/>
      <c r="DQ7" s="391"/>
      <c r="DR7" s="391"/>
      <c r="DS7" s="391"/>
      <c r="DT7" s="391"/>
      <c r="DU7" s="391"/>
      <c r="DV7" s="391"/>
      <c r="DW7" s="391"/>
      <c r="DX7" s="391"/>
      <c r="DY7" s="391"/>
      <c r="DZ7" s="391"/>
      <c r="EA7" s="391"/>
      <c r="EB7" s="391"/>
      <c r="EC7" s="391"/>
      <c r="ED7" s="391"/>
      <c r="EE7" s="391"/>
      <c r="EF7" s="391"/>
      <c r="EG7" s="391"/>
      <c r="EH7" s="391"/>
      <c r="EI7" s="391"/>
      <c r="EJ7" s="391"/>
      <c r="EK7" s="391"/>
      <c r="EL7" s="391"/>
      <c r="EM7" s="391"/>
      <c r="EN7" s="391"/>
      <c r="EO7" s="391"/>
      <c r="EP7" s="391"/>
      <c r="EQ7" s="391"/>
      <c r="ER7" s="391"/>
      <c r="ES7" s="391"/>
      <c r="ET7" s="391"/>
      <c r="EU7" s="391"/>
      <c r="EV7" s="391"/>
      <c r="EW7" s="391"/>
      <c r="EX7" s="391"/>
      <c r="EY7" s="391"/>
      <c r="EZ7" s="391"/>
      <c r="FA7" s="391"/>
      <c r="FB7" s="391"/>
      <c r="FC7" s="391"/>
      <c r="FD7" s="391"/>
      <c r="FE7" s="391"/>
      <c r="FF7" s="391"/>
      <c r="FG7" s="391"/>
      <c r="FH7" s="391"/>
      <c r="FI7" s="391"/>
      <c r="FJ7" s="391"/>
      <c r="FK7" s="391"/>
      <c r="FL7" s="391"/>
      <c r="FM7" s="391"/>
      <c r="FN7" s="391"/>
      <c r="FO7" s="391"/>
      <c r="FP7" s="391"/>
      <c r="FQ7" s="391"/>
      <c r="FR7" s="391"/>
      <c r="FS7" s="391"/>
      <c r="FT7" s="391"/>
      <c r="FU7" s="391"/>
      <c r="FV7" s="391"/>
      <c r="FW7" s="391"/>
      <c r="FX7" s="391"/>
      <c r="FY7" s="391"/>
      <c r="FZ7" s="391"/>
      <c r="GA7" s="391"/>
      <c r="GB7" s="391"/>
      <c r="GC7" s="391"/>
      <c r="GD7" s="391"/>
      <c r="GE7" s="391"/>
      <c r="GF7" s="391"/>
      <c r="GG7" s="391"/>
      <c r="GH7" s="391"/>
      <c r="GI7" s="391"/>
      <c r="GJ7" s="391"/>
      <c r="GK7" s="391"/>
      <c r="GL7" s="391"/>
      <c r="GM7" s="391"/>
      <c r="GN7" s="391"/>
      <c r="GO7" s="391"/>
      <c r="GP7" s="391"/>
      <c r="GQ7" s="391"/>
      <c r="GR7" s="391"/>
      <c r="GS7" s="391"/>
      <c r="GT7" s="391"/>
      <c r="GU7" s="391"/>
      <c r="GV7" s="391"/>
      <c r="GW7" s="391"/>
      <c r="GX7" s="391"/>
      <c r="GY7" s="391"/>
      <c r="GZ7" s="391"/>
      <c r="HA7" s="391"/>
      <c r="HB7" s="391"/>
      <c r="HC7" s="391"/>
      <c r="HD7" s="391"/>
      <c r="HE7" s="391"/>
      <c r="HF7" s="391"/>
      <c r="HG7" s="391"/>
      <c r="HH7" s="391"/>
      <c r="HI7" s="391"/>
      <c r="HJ7" s="391"/>
      <c r="HK7" s="391"/>
      <c r="HL7" s="391"/>
      <c r="HM7" s="391"/>
      <c r="HN7" s="391"/>
      <c r="HO7" s="391"/>
      <c r="HP7" s="391"/>
      <c r="HQ7" s="391"/>
      <c r="HR7" s="391"/>
      <c r="HS7" s="391"/>
      <c r="HT7" s="391"/>
      <c r="HU7" s="391"/>
      <c r="HV7" s="391"/>
      <c r="HW7" s="391"/>
      <c r="HX7" s="391"/>
      <c r="HY7" s="391"/>
      <c r="HZ7" s="391"/>
      <c r="IA7" s="391"/>
      <c r="IB7" s="391"/>
      <c r="IC7" s="391"/>
      <c r="ID7" s="391"/>
      <c r="IE7" s="391"/>
      <c r="IF7" s="391"/>
      <c r="IG7" s="391"/>
      <c r="IH7" s="391"/>
      <c r="II7" s="391"/>
      <c r="IJ7" s="391"/>
      <c r="IK7" s="391"/>
      <c r="IL7" s="391"/>
      <c r="IM7" s="391"/>
      <c r="IN7" s="391"/>
      <c r="IO7" s="391"/>
      <c r="IP7" s="391"/>
      <c r="IQ7" s="391"/>
      <c r="IR7" s="391"/>
      <c r="IS7" s="391"/>
      <c r="IT7" s="391"/>
      <c r="IU7" s="391"/>
      <c r="IV7" s="391"/>
    </row>
    <row r="8" spans="1:256" ht="102">
      <c r="A8" s="681">
        <v>4</v>
      </c>
      <c r="B8" s="691" t="s">
        <v>766</v>
      </c>
      <c r="C8" s="692" t="s">
        <v>50</v>
      </c>
      <c r="D8" s="693">
        <v>120</v>
      </c>
      <c r="E8" s="576"/>
      <c r="F8" s="208">
        <f t="shared" si="0"/>
        <v>0</v>
      </c>
      <c r="G8" s="208">
        <f t="shared" si="1"/>
        <v>0</v>
      </c>
      <c r="H8" s="208">
        <f t="shared" si="2"/>
        <v>0</v>
      </c>
      <c r="I8" s="208">
        <f t="shared" si="3"/>
        <v>0</v>
      </c>
      <c r="J8" s="675"/>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391"/>
      <c r="DG8" s="391"/>
      <c r="DH8" s="391"/>
      <c r="DI8" s="391"/>
      <c r="DJ8" s="391"/>
      <c r="DK8" s="391"/>
      <c r="DL8" s="391"/>
      <c r="DM8" s="391"/>
      <c r="DN8" s="391"/>
      <c r="DO8" s="391"/>
      <c r="DP8" s="391"/>
      <c r="DQ8" s="391"/>
      <c r="DR8" s="391"/>
      <c r="DS8" s="391"/>
      <c r="DT8" s="391"/>
      <c r="DU8" s="391"/>
      <c r="DV8" s="391"/>
      <c r="DW8" s="391"/>
      <c r="DX8" s="391"/>
      <c r="DY8" s="391"/>
      <c r="DZ8" s="391"/>
      <c r="EA8" s="391"/>
      <c r="EB8" s="391"/>
      <c r="EC8" s="391"/>
      <c r="ED8" s="391"/>
      <c r="EE8" s="391"/>
      <c r="EF8" s="391"/>
      <c r="EG8" s="391"/>
      <c r="EH8" s="391"/>
      <c r="EI8" s="391"/>
      <c r="EJ8" s="391"/>
      <c r="EK8" s="391"/>
      <c r="EL8" s="391"/>
      <c r="EM8" s="391"/>
      <c r="EN8" s="391"/>
      <c r="EO8" s="391"/>
      <c r="EP8" s="391"/>
      <c r="EQ8" s="391"/>
      <c r="ER8" s="391"/>
      <c r="ES8" s="391"/>
      <c r="ET8" s="391"/>
      <c r="EU8" s="391"/>
      <c r="EV8" s="391"/>
      <c r="EW8" s="391"/>
      <c r="EX8" s="391"/>
      <c r="EY8" s="391"/>
      <c r="EZ8" s="391"/>
      <c r="FA8" s="391"/>
      <c r="FB8" s="391"/>
      <c r="FC8" s="391"/>
      <c r="FD8" s="391"/>
      <c r="FE8" s="391"/>
      <c r="FF8" s="391"/>
      <c r="FG8" s="391"/>
      <c r="FH8" s="391"/>
      <c r="FI8" s="391"/>
      <c r="FJ8" s="391"/>
      <c r="FK8" s="391"/>
      <c r="FL8" s="391"/>
      <c r="FM8" s="391"/>
      <c r="FN8" s="391"/>
      <c r="FO8" s="391"/>
      <c r="FP8" s="391"/>
      <c r="FQ8" s="391"/>
      <c r="FR8" s="391"/>
      <c r="FS8" s="391"/>
      <c r="FT8" s="391"/>
      <c r="FU8" s="391"/>
      <c r="FV8" s="391"/>
      <c r="FW8" s="391"/>
      <c r="FX8" s="391"/>
      <c r="FY8" s="391"/>
      <c r="FZ8" s="391"/>
      <c r="GA8" s="391"/>
      <c r="GB8" s="391"/>
      <c r="GC8" s="391"/>
      <c r="GD8" s="391"/>
      <c r="GE8" s="391"/>
      <c r="GF8" s="391"/>
      <c r="GG8" s="391"/>
      <c r="GH8" s="391"/>
      <c r="GI8" s="391"/>
      <c r="GJ8" s="391"/>
      <c r="GK8" s="391"/>
      <c r="GL8" s="391"/>
      <c r="GM8" s="391"/>
      <c r="GN8" s="391"/>
      <c r="GO8" s="391"/>
      <c r="GP8" s="391"/>
      <c r="GQ8" s="391"/>
      <c r="GR8" s="391"/>
      <c r="GS8" s="391"/>
      <c r="GT8" s="391"/>
      <c r="GU8" s="391"/>
      <c r="GV8" s="391"/>
      <c r="GW8" s="391"/>
      <c r="GX8" s="391"/>
      <c r="GY8" s="391"/>
      <c r="GZ8" s="391"/>
      <c r="HA8" s="391"/>
      <c r="HB8" s="391"/>
      <c r="HC8" s="391"/>
      <c r="HD8" s="391"/>
      <c r="HE8" s="391"/>
      <c r="HF8" s="391"/>
      <c r="HG8" s="391"/>
      <c r="HH8" s="391"/>
      <c r="HI8" s="391"/>
      <c r="HJ8" s="391"/>
      <c r="HK8" s="391"/>
      <c r="HL8" s="391"/>
      <c r="HM8" s="391"/>
      <c r="HN8" s="391"/>
      <c r="HO8" s="391"/>
      <c r="HP8" s="391"/>
      <c r="HQ8" s="391"/>
      <c r="HR8" s="391"/>
      <c r="HS8" s="391"/>
      <c r="HT8" s="391"/>
      <c r="HU8" s="391"/>
      <c r="HV8" s="391"/>
      <c r="HW8" s="391"/>
      <c r="HX8" s="391"/>
      <c r="HY8" s="391"/>
      <c r="HZ8" s="391"/>
      <c r="IA8" s="391"/>
      <c r="IB8" s="391"/>
      <c r="IC8" s="391"/>
      <c r="ID8" s="391"/>
      <c r="IE8" s="391"/>
      <c r="IF8" s="391"/>
      <c r="IG8" s="391"/>
      <c r="IH8" s="391"/>
      <c r="II8" s="391"/>
      <c r="IJ8" s="391"/>
      <c r="IK8" s="391"/>
      <c r="IL8" s="391"/>
      <c r="IM8" s="391"/>
      <c r="IN8" s="391"/>
      <c r="IO8" s="391"/>
      <c r="IP8" s="391"/>
      <c r="IQ8" s="391"/>
      <c r="IR8" s="391"/>
      <c r="IS8" s="391"/>
      <c r="IT8" s="391"/>
      <c r="IU8" s="391"/>
      <c r="IV8" s="391"/>
    </row>
    <row r="9" spans="1:10" ht="90.75">
      <c r="A9" s="681">
        <v>5</v>
      </c>
      <c r="B9" s="691" t="s">
        <v>767</v>
      </c>
      <c r="C9" s="674" t="s">
        <v>50</v>
      </c>
      <c r="D9" s="674" t="s">
        <v>768</v>
      </c>
      <c r="E9" s="576"/>
      <c r="F9" s="208">
        <f t="shared" si="0"/>
        <v>0</v>
      </c>
      <c r="G9" s="208">
        <f t="shared" si="1"/>
        <v>0</v>
      </c>
      <c r="H9" s="208">
        <f t="shared" si="2"/>
        <v>0</v>
      </c>
      <c r="I9" s="208">
        <f t="shared" si="3"/>
        <v>0</v>
      </c>
      <c r="J9" s="675"/>
    </row>
    <row r="10" spans="1:10" ht="114">
      <c r="A10" s="681">
        <v>6</v>
      </c>
      <c r="B10" s="694" t="s">
        <v>769</v>
      </c>
      <c r="C10" s="674" t="s">
        <v>50</v>
      </c>
      <c r="D10" s="674" t="s">
        <v>770</v>
      </c>
      <c r="E10" s="576"/>
      <c r="F10" s="208">
        <f t="shared" si="0"/>
        <v>0</v>
      </c>
      <c r="G10" s="208">
        <f t="shared" si="1"/>
        <v>0</v>
      </c>
      <c r="H10" s="208">
        <f t="shared" si="2"/>
        <v>0</v>
      </c>
      <c r="I10" s="208">
        <f t="shared" si="3"/>
        <v>0</v>
      </c>
      <c r="J10" s="675"/>
    </row>
    <row r="11" spans="1:10" ht="79.5">
      <c r="A11" s="681">
        <v>7</v>
      </c>
      <c r="B11" s="694" t="s">
        <v>771</v>
      </c>
      <c r="C11" s="674" t="s">
        <v>50</v>
      </c>
      <c r="D11" s="674" t="s">
        <v>772</v>
      </c>
      <c r="E11" s="576"/>
      <c r="F11" s="208">
        <f t="shared" si="0"/>
        <v>0</v>
      </c>
      <c r="G11" s="208">
        <f t="shared" si="1"/>
        <v>0</v>
      </c>
      <c r="H11" s="208">
        <f t="shared" si="2"/>
        <v>0</v>
      </c>
      <c r="I11" s="208">
        <f t="shared" si="3"/>
        <v>0</v>
      </c>
      <c r="J11" s="675"/>
    </row>
    <row r="12" spans="1:10" ht="79.5">
      <c r="A12" s="681">
        <v>8</v>
      </c>
      <c r="B12" s="694" t="s">
        <v>773</v>
      </c>
      <c r="C12" s="674" t="s">
        <v>29</v>
      </c>
      <c r="D12" s="674" t="s">
        <v>774</v>
      </c>
      <c r="E12" s="576"/>
      <c r="F12" s="208">
        <f t="shared" si="0"/>
        <v>0</v>
      </c>
      <c r="G12" s="208">
        <f t="shared" si="1"/>
        <v>0</v>
      </c>
      <c r="H12" s="208">
        <f t="shared" si="2"/>
        <v>0</v>
      </c>
      <c r="I12" s="208">
        <f t="shared" si="3"/>
        <v>0</v>
      </c>
      <c r="J12" s="675"/>
    </row>
    <row r="13" spans="1:10" ht="102">
      <c r="A13" s="681">
        <v>9</v>
      </c>
      <c r="B13" s="673" t="s">
        <v>775</v>
      </c>
      <c r="C13" s="674" t="s">
        <v>50</v>
      </c>
      <c r="D13" s="674" t="s">
        <v>776</v>
      </c>
      <c r="E13" s="576"/>
      <c r="F13" s="208">
        <f t="shared" si="0"/>
        <v>0</v>
      </c>
      <c r="G13" s="208">
        <f t="shared" si="1"/>
        <v>0</v>
      </c>
      <c r="H13" s="208">
        <f t="shared" si="2"/>
        <v>0</v>
      </c>
      <c r="I13" s="208">
        <f t="shared" si="3"/>
        <v>0</v>
      </c>
      <c r="J13" s="675"/>
    </row>
    <row r="14" spans="1:10" ht="102">
      <c r="A14" s="681">
        <v>10</v>
      </c>
      <c r="B14" s="673" t="s">
        <v>777</v>
      </c>
      <c r="C14" s="674" t="s">
        <v>50</v>
      </c>
      <c r="D14" s="674" t="s">
        <v>778</v>
      </c>
      <c r="E14" s="576"/>
      <c r="F14" s="208">
        <f t="shared" si="0"/>
        <v>0</v>
      </c>
      <c r="G14" s="208">
        <f t="shared" si="1"/>
        <v>0</v>
      </c>
      <c r="H14" s="208">
        <f t="shared" si="2"/>
        <v>0</v>
      </c>
      <c r="I14" s="208">
        <f t="shared" si="3"/>
        <v>0</v>
      </c>
      <c r="J14" s="675"/>
    </row>
    <row r="15" spans="1:10" ht="165">
      <c r="A15" s="681">
        <v>11</v>
      </c>
      <c r="B15" s="673" t="s">
        <v>779</v>
      </c>
      <c r="C15" s="674" t="s">
        <v>50</v>
      </c>
      <c r="D15" s="674" t="s">
        <v>774</v>
      </c>
      <c r="E15" s="576"/>
      <c r="F15" s="208">
        <f t="shared" si="0"/>
        <v>0</v>
      </c>
      <c r="G15" s="208">
        <f t="shared" si="1"/>
        <v>0</v>
      </c>
      <c r="H15" s="208">
        <f t="shared" si="2"/>
        <v>0</v>
      </c>
      <c r="I15" s="208">
        <f t="shared" si="3"/>
        <v>0</v>
      </c>
      <c r="J15" s="675"/>
    </row>
    <row r="16" spans="1:10" ht="33.75">
      <c r="A16" s="681">
        <v>12</v>
      </c>
      <c r="B16" s="673" t="s">
        <v>780</v>
      </c>
      <c r="C16" s="674" t="s">
        <v>50</v>
      </c>
      <c r="D16" s="674" t="s">
        <v>457</v>
      </c>
      <c r="E16" s="576"/>
      <c r="F16" s="208">
        <f t="shared" si="0"/>
        <v>0</v>
      </c>
      <c r="G16" s="208">
        <f t="shared" si="1"/>
        <v>0</v>
      </c>
      <c r="H16" s="208">
        <f t="shared" si="2"/>
        <v>0</v>
      </c>
      <c r="I16" s="208">
        <f t="shared" si="3"/>
        <v>0</v>
      </c>
      <c r="J16" s="675"/>
    </row>
    <row r="17" spans="1:10" ht="68.25">
      <c r="A17" s="681">
        <v>13</v>
      </c>
      <c r="B17" s="673" t="s">
        <v>781</v>
      </c>
      <c r="C17" s="674" t="s">
        <v>50</v>
      </c>
      <c r="D17" s="674" t="s">
        <v>782</v>
      </c>
      <c r="E17" s="576"/>
      <c r="F17" s="208">
        <f t="shared" si="0"/>
        <v>0</v>
      </c>
      <c r="G17" s="208">
        <f t="shared" si="1"/>
        <v>0</v>
      </c>
      <c r="H17" s="208">
        <f t="shared" si="2"/>
        <v>0</v>
      </c>
      <c r="I17" s="208">
        <f t="shared" si="3"/>
        <v>0</v>
      </c>
      <c r="J17" s="675"/>
    </row>
    <row r="18" spans="1:10" ht="11.25">
      <c r="A18" s="681">
        <v>14</v>
      </c>
      <c r="B18" s="673" t="s">
        <v>783</v>
      </c>
      <c r="C18" s="674" t="s">
        <v>29</v>
      </c>
      <c r="D18" s="674" t="s">
        <v>774</v>
      </c>
      <c r="E18" s="576"/>
      <c r="F18" s="208">
        <f t="shared" si="0"/>
        <v>0</v>
      </c>
      <c r="G18" s="208">
        <f t="shared" si="1"/>
        <v>0</v>
      </c>
      <c r="H18" s="208">
        <f t="shared" si="2"/>
        <v>0</v>
      </c>
      <c r="I18" s="208">
        <f t="shared" si="3"/>
        <v>0</v>
      </c>
      <c r="J18" s="675"/>
    </row>
    <row r="19" spans="1:10" ht="171">
      <c r="A19" s="682">
        <v>15</v>
      </c>
      <c r="B19" s="673" t="s">
        <v>784</v>
      </c>
      <c r="C19" s="674" t="s">
        <v>50</v>
      </c>
      <c r="D19" s="674" t="s">
        <v>776</v>
      </c>
      <c r="E19" s="576"/>
      <c r="F19" s="208">
        <f t="shared" si="0"/>
        <v>0</v>
      </c>
      <c r="G19" s="208">
        <f t="shared" si="1"/>
        <v>0</v>
      </c>
      <c r="H19" s="208">
        <f t="shared" si="2"/>
        <v>0</v>
      </c>
      <c r="I19" s="208">
        <f t="shared" si="3"/>
        <v>0</v>
      </c>
      <c r="J19" s="675"/>
    </row>
    <row r="20" spans="1:10" ht="68.25">
      <c r="A20" s="683">
        <v>16</v>
      </c>
      <c r="B20" s="673" t="s">
        <v>785</v>
      </c>
      <c r="C20" s="674" t="s">
        <v>29</v>
      </c>
      <c r="D20" s="674" t="s">
        <v>786</v>
      </c>
      <c r="E20" s="576"/>
      <c r="F20" s="208">
        <f t="shared" si="0"/>
        <v>0</v>
      </c>
      <c r="G20" s="208">
        <f t="shared" si="1"/>
        <v>0</v>
      </c>
      <c r="H20" s="208">
        <f t="shared" si="2"/>
        <v>0</v>
      </c>
      <c r="I20" s="208">
        <f t="shared" si="3"/>
        <v>0</v>
      </c>
      <c r="J20" s="675"/>
    </row>
    <row r="21" spans="1:10" ht="11.25">
      <c r="A21" s="684"/>
      <c r="B21" s="677"/>
      <c r="C21" s="676"/>
      <c r="D21" s="676"/>
      <c r="E21" s="676"/>
      <c r="F21" s="676"/>
      <c r="G21" s="676"/>
      <c r="H21" s="676"/>
      <c r="I21" s="676"/>
      <c r="J21" s="678"/>
    </row>
    <row r="22" spans="1:10" ht="12.75">
      <c r="A22" s="684"/>
      <c r="B22" s="677"/>
      <c r="C22" s="676"/>
      <c r="D22" s="676"/>
      <c r="E22" s="676"/>
      <c r="F22" s="676"/>
      <c r="G22" s="679">
        <f>SUM(G5:G20)</f>
        <v>0</v>
      </c>
      <c r="H22" s="679"/>
      <c r="I22" s="679">
        <f>SUM(I5:I20)</f>
        <v>0</v>
      </c>
      <c r="J22" s="678"/>
    </row>
    <row r="25" ht="11.25">
      <c r="B25" s="671" t="s">
        <v>870</v>
      </c>
    </row>
    <row r="26" spans="2:9" ht="11.25">
      <c r="B26" s="671" t="s">
        <v>871</v>
      </c>
      <c r="I26" s="672"/>
    </row>
  </sheetData>
  <sheetProtection selectLockedCells="1" selectUnlockedCells="1"/>
  <mergeCells count="1">
    <mergeCell ref="A3:J3"/>
  </mergeCells>
  <printOptions/>
  <pageMargins left="0.7086614173228347" right="0.7086614173228347" top="0.7480314960629921" bottom="0.7480314960629921" header="0.31496062992125984" footer="0.31496062992125984"/>
  <pageSetup horizontalDpi="300" verticalDpi="300" orientation="landscape" paperSize="9" r:id="rId1"/>
  <headerFooter>
    <oddHeader>&amp;LMCM/WSM/ZP14/2023&amp;CFormularz  asortymentowo - cenowy &amp;Rzałącznik nr 2  do SWZ</oddHeader>
  </headerFooter>
</worksheet>
</file>

<file path=xl/worksheets/sheet60.xml><?xml version="1.0" encoding="utf-8"?>
<worksheet xmlns="http://schemas.openxmlformats.org/spreadsheetml/2006/main" xmlns:r="http://schemas.openxmlformats.org/officeDocument/2006/relationships">
  <dimension ref="A1:J13"/>
  <sheetViews>
    <sheetView zoomScalePageLayoutView="0" workbookViewId="0" topLeftCell="A1">
      <selection activeCell="F12" sqref="F12:F13"/>
    </sheetView>
  </sheetViews>
  <sheetFormatPr defaultColWidth="11.50390625" defaultRowHeight="12.75"/>
  <cols>
    <col min="1" max="1" width="6.625" style="1" customWidth="1"/>
    <col min="2" max="2" width="23.375" style="1" customWidth="1"/>
    <col min="3" max="4" width="7.50390625" style="1" customWidth="1"/>
    <col min="5" max="7" width="11.50390625" style="1" customWidth="1"/>
    <col min="8" max="8" width="7.375" style="3" customWidth="1"/>
    <col min="9" max="9" width="12.375" style="1" customWidth="1"/>
    <col min="10" max="10" width="16.375" style="1" customWidth="1"/>
    <col min="11" max="16384" width="11.50390625" style="1" customWidth="1"/>
  </cols>
  <sheetData>
    <row r="1" spans="1:10" ht="11.25">
      <c r="A1" s="699"/>
      <c r="B1" s="699"/>
      <c r="C1" s="4"/>
      <c r="D1" s="4"/>
      <c r="E1" s="4"/>
      <c r="F1" s="4"/>
      <c r="G1" s="4"/>
      <c r="H1" s="4"/>
      <c r="I1" s="701"/>
      <c r="J1" s="701"/>
    </row>
    <row r="2" spans="1:10" ht="11.25">
      <c r="A2" s="701" t="s">
        <v>812</v>
      </c>
      <c r="B2" s="701"/>
      <c r="C2" s="701"/>
      <c r="D2" s="701"/>
      <c r="E2" s="701"/>
      <c r="F2" s="701"/>
      <c r="G2" s="701"/>
      <c r="H2" s="701"/>
      <c r="I2" s="701"/>
      <c r="J2" s="33"/>
    </row>
    <row r="3" spans="1:10" ht="12" thickBot="1">
      <c r="A3" s="702"/>
      <c r="B3" s="702"/>
      <c r="C3" s="702"/>
      <c r="D3" s="702"/>
      <c r="E3" s="702"/>
      <c r="F3" s="702"/>
      <c r="G3" s="702"/>
      <c r="H3" s="702"/>
      <c r="I3" s="702"/>
      <c r="J3" s="33"/>
    </row>
    <row r="4" spans="1:10" ht="34.5" thickBot="1">
      <c r="A4" s="9" t="s">
        <v>0</v>
      </c>
      <c r="B4" s="35" t="s">
        <v>1</v>
      </c>
      <c r="C4" s="10" t="s">
        <v>2</v>
      </c>
      <c r="D4" s="10" t="s">
        <v>3</v>
      </c>
      <c r="E4" s="13" t="s">
        <v>4</v>
      </c>
      <c r="F4" s="13" t="s">
        <v>5</v>
      </c>
      <c r="G4" s="13" t="s">
        <v>6</v>
      </c>
      <c r="H4" s="13" t="s">
        <v>56</v>
      </c>
      <c r="I4" s="67" t="s">
        <v>8</v>
      </c>
      <c r="J4" s="15" t="s">
        <v>9</v>
      </c>
    </row>
    <row r="5" spans="1:10" ht="34.5" thickBot="1">
      <c r="A5" s="37" t="s">
        <v>10</v>
      </c>
      <c r="B5" s="74" t="s">
        <v>713</v>
      </c>
      <c r="C5" s="37" t="s">
        <v>17</v>
      </c>
      <c r="D5" s="37">
        <v>3</v>
      </c>
      <c r="E5" s="19"/>
      <c r="F5" s="19">
        <f>H5+E5</f>
        <v>0</v>
      </c>
      <c r="G5" s="19">
        <f>E5*D5</f>
        <v>0</v>
      </c>
      <c r="H5" s="19">
        <f>E5*0.08</f>
        <v>0</v>
      </c>
      <c r="I5" s="19">
        <f>F5*D5</f>
        <v>0</v>
      </c>
      <c r="J5" s="37"/>
    </row>
    <row r="6" spans="1:10" s="95" customFormat="1" ht="12" thickBot="1">
      <c r="A6" s="92"/>
      <c r="B6" s="92"/>
      <c r="C6" s="92"/>
      <c r="D6" s="93"/>
      <c r="E6" s="68"/>
      <c r="F6" s="9"/>
      <c r="G6" s="78">
        <f>SUM(G5:G5)</f>
        <v>0</v>
      </c>
      <c r="H6" s="78"/>
      <c r="I6" s="79">
        <f>SUM(I5:I5)</f>
        <v>0</v>
      </c>
      <c r="J6" s="94"/>
    </row>
    <row r="7" spans="1:10" ht="11.25">
      <c r="A7" s="33"/>
      <c r="B7" s="33"/>
      <c r="C7" s="33"/>
      <c r="D7" s="33"/>
      <c r="E7" s="33"/>
      <c r="F7" s="33"/>
      <c r="G7" s="33"/>
      <c r="H7" s="46"/>
      <c r="I7" s="33"/>
      <c r="J7" s="33"/>
    </row>
    <row r="10" spans="1:8" ht="11.25">
      <c r="A10" s="702"/>
      <c r="B10" s="702"/>
      <c r="C10" s="33"/>
      <c r="D10" s="33"/>
      <c r="F10" s="702"/>
      <c r="G10" s="702"/>
      <c r="H10" s="702"/>
    </row>
    <row r="11" spans="1:8" ht="11.25">
      <c r="A11" s="697"/>
      <c r="B11" s="697"/>
      <c r="C11" s="33"/>
      <c r="D11" s="33"/>
      <c r="F11" s="697"/>
      <c r="G11" s="697"/>
      <c r="H11" s="697"/>
    </row>
    <row r="12" ht="11.25">
      <c r="F12" s="1" t="s">
        <v>870</v>
      </c>
    </row>
    <row r="13" ht="11.25">
      <c r="F13" s="1" t="s">
        <v>871</v>
      </c>
    </row>
  </sheetData>
  <sheetProtection/>
  <mergeCells count="8">
    <mergeCell ref="A11:B11"/>
    <mergeCell ref="F11:H11"/>
    <mergeCell ref="A1:B1"/>
    <mergeCell ref="I1:J1"/>
    <mergeCell ref="A2:I2"/>
    <mergeCell ref="A3:I3"/>
    <mergeCell ref="A10:B10"/>
    <mergeCell ref="F10:H10"/>
  </mergeCells>
  <printOptions/>
  <pageMargins left="0.7086614173228347" right="0.7086614173228347" top="0.7480314960629921" bottom="0.7480314960629921" header="0.31496062992125984" footer="0.31496062992125984"/>
  <pageSetup orientation="landscape" paperSize="9" r:id="rId1"/>
  <headerFooter>
    <oddHeader>&amp;LMCM/WSM/ZP14/2023&amp;CFormularz  asortymentowo - cenowy &amp;Rzałącznik nr 2  do SWZ</oddHeader>
  </headerFooter>
</worksheet>
</file>

<file path=xl/worksheets/sheet61.xml><?xml version="1.0" encoding="utf-8"?>
<worksheet xmlns="http://schemas.openxmlformats.org/spreadsheetml/2006/main" xmlns:r="http://schemas.openxmlformats.org/officeDocument/2006/relationships">
  <dimension ref="A1:J18"/>
  <sheetViews>
    <sheetView zoomScalePageLayoutView="0" workbookViewId="0" topLeftCell="A1">
      <selection activeCell="G17" sqref="G17:G18"/>
    </sheetView>
  </sheetViews>
  <sheetFormatPr defaultColWidth="11.50390625" defaultRowHeight="12.75"/>
  <cols>
    <col min="1" max="1" width="5.375" style="61" customWidth="1"/>
    <col min="2" max="2" width="29.125" style="96" customWidth="1"/>
    <col min="3" max="3" width="5.375" style="61" customWidth="1"/>
    <col min="4" max="4" width="6.375" style="61" customWidth="1"/>
    <col min="5" max="7" width="11.50390625" style="3" customWidth="1"/>
    <col min="8" max="8" width="6.875" style="3" customWidth="1"/>
    <col min="9" max="9" width="11.50390625" style="1" customWidth="1"/>
    <col min="10" max="10" width="16.375" style="1" customWidth="1"/>
    <col min="11" max="16384" width="11.50390625" style="1" customWidth="1"/>
  </cols>
  <sheetData>
    <row r="1" spans="1:10" ht="11.25">
      <c r="A1" s="699"/>
      <c r="B1" s="699"/>
      <c r="C1" s="4"/>
      <c r="D1" s="4"/>
      <c r="E1" s="4"/>
      <c r="F1" s="4"/>
      <c r="G1" s="4"/>
      <c r="H1" s="4"/>
      <c r="I1" s="701"/>
      <c r="J1" s="701"/>
    </row>
    <row r="2" spans="1:9" ht="11.25">
      <c r="A2" s="701" t="s">
        <v>811</v>
      </c>
      <c r="B2" s="701"/>
      <c r="C2" s="701"/>
      <c r="D2" s="701"/>
      <c r="E2" s="701"/>
      <c r="F2" s="701"/>
      <c r="G2" s="701"/>
      <c r="H2" s="701"/>
      <c r="I2" s="701"/>
    </row>
    <row r="3" spans="1:10" ht="12" thickBot="1">
      <c r="A3" s="757" t="s">
        <v>524</v>
      </c>
      <c r="B3" s="757"/>
      <c r="C3" s="757"/>
      <c r="D3" s="757"/>
      <c r="E3" s="757"/>
      <c r="F3" s="757"/>
      <c r="G3" s="757"/>
      <c r="H3" s="757"/>
      <c r="I3" s="757"/>
      <c r="J3" s="97"/>
    </row>
    <row r="4" spans="1:10" ht="34.5" thickBot="1">
      <c r="A4" s="523" t="s">
        <v>0</v>
      </c>
      <c r="B4" s="524" t="s">
        <v>1</v>
      </c>
      <c r="C4" s="525" t="s">
        <v>2</v>
      </c>
      <c r="D4" s="525" t="s">
        <v>3</v>
      </c>
      <c r="E4" s="67" t="s">
        <v>4</v>
      </c>
      <c r="F4" s="67" t="s">
        <v>5</v>
      </c>
      <c r="G4" s="67" t="s">
        <v>6</v>
      </c>
      <c r="H4" s="13" t="s">
        <v>7</v>
      </c>
      <c r="I4" s="67" t="s">
        <v>8</v>
      </c>
      <c r="J4" s="15" t="s">
        <v>9</v>
      </c>
    </row>
    <row r="5" spans="1:10" ht="29.25" customHeight="1">
      <c r="A5" s="526" t="s">
        <v>10</v>
      </c>
      <c r="B5" s="98" t="s">
        <v>525</v>
      </c>
      <c r="C5" s="526" t="s">
        <v>106</v>
      </c>
      <c r="D5" s="526">
        <v>300</v>
      </c>
      <c r="E5" s="576"/>
      <c r="F5" s="208">
        <f aca="true" t="shared" si="0" ref="F5:F10">H5+E5</f>
        <v>0</v>
      </c>
      <c r="G5" s="208">
        <f aca="true" t="shared" si="1" ref="G5:G10">E5*D5</f>
        <v>0</v>
      </c>
      <c r="H5" s="208">
        <f aca="true" t="shared" si="2" ref="H5:H10">E5*0.08</f>
        <v>0</v>
      </c>
      <c r="I5" s="208">
        <f aca="true" t="shared" si="3" ref="I5:I10">F5*D5</f>
        <v>0</v>
      </c>
      <c r="J5" s="527"/>
    </row>
    <row r="6" spans="1:10" ht="27" customHeight="1">
      <c r="A6" s="100" t="s">
        <v>12</v>
      </c>
      <c r="B6" s="528" t="s">
        <v>526</v>
      </c>
      <c r="C6" s="100" t="s">
        <v>106</v>
      </c>
      <c r="D6" s="100">
        <v>20</v>
      </c>
      <c r="E6" s="576"/>
      <c r="F6" s="208">
        <f t="shared" si="0"/>
        <v>0</v>
      </c>
      <c r="G6" s="208">
        <f t="shared" si="1"/>
        <v>0</v>
      </c>
      <c r="H6" s="208">
        <f t="shared" si="2"/>
        <v>0</v>
      </c>
      <c r="I6" s="208">
        <f t="shared" si="3"/>
        <v>0</v>
      </c>
      <c r="J6" s="530"/>
    </row>
    <row r="7" spans="1:10" ht="24" customHeight="1">
      <c r="A7" s="100" t="s">
        <v>13</v>
      </c>
      <c r="B7" s="528" t="s">
        <v>527</v>
      </c>
      <c r="C7" s="100" t="s">
        <v>106</v>
      </c>
      <c r="D7" s="100">
        <v>50</v>
      </c>
      <c r="E7" s="576"/>
      <c r="F7" s="208">
        <f t="shared" si="0"/>
        <v>0</v>
      </c>
      <c r="G7" s="208">
        <f t="shared" si="1"/>
        <v>0</v>
      </c>
      <c r="H7" s="208">
        <f t="shared" si="2"/>
        <v>0</v>
      </c>
      <c r="I7" s="208">
        <f t="shared" si="3"/>
        <v>0</v>
      </c>
      <c r="J7" s="530"/>
    </row>
    <row r="8" spans="1:10" ht="24" customHeight="1">
      <c r="A8" s="100" t="s">
        <v>14</v>
      </c>
      <c r="B8" s="528" t="s">
        <v>528</v>
      </c>
      <c r="C8" s="100" t="s">
        <v>106</v>
      </c>
      <c r="D8" s="100">
        <v>20</v>
      </c>
      <c r="E8" s="576"/>
      <c r="F8" s="208">
        <f t="shared" si="0"/>
        <v>0</v>
      </c>
      <c r="G8" s="208">
        <f t="shared" si="1"/>
        <v>0</v>
      </c>
      <c r="H8" s="208">
        <f t="shared" si="2"/>
        <v>0</v>
      </c>
      <c r="I8" s="208">
        <f t="shared" si="3"/>
        <v>0</v>
      </c>
      <c r="J8" s="530"/>
    </row>
    <row r="9" spans="1:10" ht="24" customHeight="1">
      <c r="A9" s="100" t="s">
        <v>15</v>
      </c>
      <c r="B9" s="528" t="s">
        <v>529</v>
      </c>
      <c r="C9" s="100" t="s">
        <v>106</v>
      </c>
      <c r="D9" s="100">
        <v>300</v>
      </c>
      <c r="E9" s="576"/>
      <c r="F9" s="208">
        <f t="shared" si="0"/>
        <v>0</v>
      </c>
      <c r="G9" s="208">
        <f t="shared" si="1"/>
        <v>0</v>
      </c>
      <c r="H9" s="208">
        <f t="shared" si="2"/>
        <v>0</v>
      </c>
      <c r="I9" s="208">
        <f t="shared" si="3"/>
        <v>0</v>
      </c>
      <c r="J9" s="530"/>
    </row>
    <row r="10" spans="1:10" ht="24" customHeight="1" thickBot="1">
      <c r="A10" s="100" t="s">
        <v>16</v>
      </c>
      <c r="B10" s="528" t="s">
        <v>530</v>
      </c>
      <c r="C10" s="100" t="s">
        <v>106</v>
      </c>
      <c r="D10" s="100">
        <v>20</v>
      </c>
      <c r="E10" s="576"/>
      <c r="F10" s="208">
        <f t="shared" si="0"/>
        <v>0</v>
      </c>
      <c r="G10" s="208">
        <f t="shared" si="1"/>
        <v>0</v>
      </c>
      <c r="H10" s="208">
        <f t="shared" si="2"/>
        <v>0</v>
      </c>
      <c r="I10" s="208">
        <f t="shared" si="3"/>
        <v>0</v>
      </c>
      <c r="J10" s="530"/>
    </row>
    <row r="11" spans="1:10" s="95" customFormat="1" ht="12" thickBot="1">
      <c r="A11" s="758"/>
      <c r="B11" s="758"/>
      <c r="C11" s="758"/>
      <c r="D11" s="758"/>
      <c r="E11" s="758"/>
      <c r="F11" s="758"/>
      <c r="G11" s="531">
        <f>SUM(G5:G10)</f>
        <v>0</v>
      </c>
      <c r="H11" s="532"/>
      <c r="I11" s="533">
        <f>SUM(I5:I10)</f>
        <v>0</v>
      </c>
      <c r="J11" s="534"/>
    </row>
    <row r="15" spans="1:8" ht="12" customHeight="1">
      <c r="A15" s="702"/>
      <c r="B15" s="702"/>
      <c r="C15" s="33"/>
      <c r="D15" s="33"/>
      <c r="E15" s="1"/>
      <c r="F15" s="702"/>
      <c r="G15" s="702"/>
      <c r="H15" s="702"/>
    </row>
    <row r="16" spans="1:8" ht="12.75" customHeight="1">
      <c r="A16" s="697"/>
      <c r="B16" s="697"/>
      <c r="C16" s="33"/>
      <c r="D16" s="33"/>
      <c r="E16" s="1"/>
      <c r="F16" s="697"/>
      <c r="G16" s="697"/>
      <c r="H16" s="697"/>
    </row>
    <row r="17" ht="11.25">
      <c r="G17" s="3" t="s">
        <v>870</v>
      </c>
    </row>
    <row r="18" ht="11.25">
      <c r="G18" s="3" t="s">
        <v>871</v>
      </c>
    </row>
  </sheetData>
  <sheetProtection/>
  <mergeCells count="9">
    <mergeCell ref="A16:B16"/>
    <mergeCell ref="F16:H16"/>
    <mergeCell ref="A1:B1"/>
    <mergeCell ref="I1:J1"/>
    <mergeCell ref="A2:I2"/>
    <mergeCell ref="A3:I3"/>
    <mergeCell ref="A11:F11"/>
    <mergeCell ref="A15:B15"/>
    <mergeCell ref="F15:H15"/>
  </mergeCells>
  <printOptions/>
  <pageMargins left="0.7086614173228347" right="0.7086614173228347" top="0.7480314960629921" bottom="0.7480314960629921" header="0.31496062992125984" footer="0.31496062992125984"/>
  <pageSetup orientation="landscape" paperSize="9" r:id="rId1"/>
  <headerFooter>
    <oddHeader>&amp;LMCM/WSM/ZP14/2023&amp;CFormularz  asortymentowo - cenowy &amp;Rzałącznik nr 2  do SWZ</oddHeader>
  </headerFooter>
</worksheet>
</file>

<file path=xl/worksheets/sheet62.xml><?xml version="1.0" encoding="utf-8"?>
<worksheet xmlns="http://schemas.openxmlformats.org/spreadsheetml/2006/main" xmlns:r="http://schemas.openxmlformats.org/officeDocument/2006/relationships">
  <dimension ref="A1:K18"/>
  <sheetViews>
    <sheetView zoomScalePageLayoutView="0" workbookViewId="0" topLeftCell="A8">
      <selection activeCell="G17" sqref="G17:G18"/>
    </sheetView>
  </sheetViews>
  <sheetFormatPr defaultColWidth="11.50390625" defaultRowHeight="12.75"/>
  <cols>
    <col min="1" max="1" width="4.00390625" style="61" customWidth="1"/>
    <col min="2" max="2" width="35.625" style="1" customWidth="1"/>
    <col min="3" max="3" width="18.50390625" style="61" customWidth="1"/>
    <col min="4" max="4" width="8.50390625" style="1" customWidth="1"/>
    <col min="5" max="5" width="6.625" style="1" customWidth="1"/>
    <col min="6" max="8" width="11.50390625" style="1" customWidth="1"/>
    <col min="9" max="9" width="7.00390625" style="3" customWidth="1"/>
    <col min="10" max="10" width="11.50390625" style="1" customWidth="1"/>
    <col min="11" max="11" width="22.875" style="1" customWidth="1"/>
    <col min="12" max="16384" width="11.50390625" style="1" customWidth="1"/>
  </cols>
  <sheetData>
    <row r="1" spans="1:11" ht="11.25">
      <c r="A1" s="699"/>
      <c r="B1" s="699"/>
      <c r="C1" s="60"/>
      <c r="D1" s="4"/>
      <c r="E1" s="4"/>
      <c r="F1" s="4"/>
      <c r="G1" s="4"/>
      <c r="H1" s="4"/>
      <c r="I1" s="4"/>
      <c r="J1" s="701"/>
      <c r="K1" s="701"/>
    </row>
    <row r="2" spans="1:10" ht="11.25">
      <c r="A2" s="701" t="s">
        <v>810</v>
      </c>
      <c r="B2" s="701"/>
      <c r="C2" s="701"/>
      <c r="D2" s="701"/>
      <c r="E2" s="701"/>
      <c r="F2" s="701"/>
      <c r="G2" s="701"/>
      <c r="H2" s="701"/>
      <c r="I2" s="701"/>
      <c r="J2" s="701"/>
    </row>
    <row r="3" spans="1:11" ht="12" thickBot="1">
      <c r="A3" s="702"/>
      <c r="B3" s="702"/>
      <c r="C3" s="702"/>
      <c r="D3" s="702"/>
      <c r="E3" s="702"/>
      <c r="F3" s="702"/>
      <c r="G3" s="702"/>
      <c r="H3" s="702"/>
      <c r="I3" s="702"/>
      <c r="J3" s="702"/>
      <c r="K3" s="33"/>
    </row>
    <row r="4" spans="1:11" ht="34.5" thickBot="1">
      <c r="A4" s="93" t="s">
        <v>0</v>
      </c>
      <c r="B4" s="101" t="s">
        <v>1</v>
      </c>
      <c r="C4" s="163" t="s">
        <v>710</v>
      </c>
      <c r="D4" s="102" t="s">
        <v>2</v>
      </c>
      <c r="E4" s="102" t="s">
        <v>3</v>
      </c>
      <c r="F4" s="103" t="s">
        <v>4</v>
      </c>
      <c r="G4" s="103" t="s">
        <v>5</v>
      </c>
      <c r="H4" s="103" t="s">
        <v>6</v>
      </c>
      <c r="I4" s="13" t="s">
        <v>7</v>
      </c>
      <c r="J4" s="104" t="s">
        <v>8</v>
      </c>
      <c r="K4" s="15" t="s">
        <v>9</v>
      </c>
    </row>
    <row r="5" spans="1:11" ht="68.25">
      <c r="A5" s="39" t="s">
        <v>10</v>
      </c>
      <c r="B5" s="85" t="s">
        <v>709</v>
      </c>
      <c r="C5" s="41">
        <v>18</v>
      </c>
      <c r="D5" s="39" t="s">
        <v>50</v>
      </c>
      <c r="E5" s="39">
        <v>100</v>
      </c>
      <c r="F5" s="59"/>
      <c r="G5" s="59">
        <f>F5+I5</f>
        <v>0</v>
      </c>
      <c r="H5" s="59">
        <f>F5*E5</f>
        <v>0</v>
      </c>
      <c r="I5" s="59">
        <f>F5*0.08</f>
        <v>0</v>
      </c>
      <c r="J5" s="59">
        <f>G5*E5</f>
        <v>0</v>
      </c>
      <c r="K5" s="24"/>
    </row>
    <row r="6" spans="1:11" ht="68.25">
      <c r="A6" s="39" t="s">
        <v>12</v>
      </c>
      <c r="B6" s="85" t="s">
        <v>709</v>
      </c>
      <c r="C6" s="41">
        <v>35</v>
      </c>
      <c r="D6" s="39" t="s">
        <v>50</v>
      </c>
      <c r="E6" s="39">
        <v>600</v>
      </c>
      <c r="F6" s="59"/>
      <c r="G6" s="59">
        <f aca="true" t="shared" si="0" ref="G6:G11">F6+I6</f>
        <v>0</v>
      </c>
      <c r="H6" s="59">
        <f aca="true" t="shared" si="1" ref="H6:H11">F6*E6</f>
        <v>0</v>
      </c>
      <c r="I6" s="59">
        <f aca="true" t="shared" si="2" ref="I6:I11">F6*0.08</f>
        <v>0</v>
      </c>
      <c r="J6" s="59">
        <f aca="true" t="shared" si="3" ref="J6:J11">G6*E6</f>
        <v>0</v>
      </c>
      <c r="K6" s="24"/>
    </row>
    <row r="7" spans="1:11" ht="68.25">
      <c r="A7" s="39" t="s">
        <v>13</v>
      </c>
      <c r="B7" s="85" t="s">
        <v>709</v>
      </c>
      <c r="C7" s="41">
        <v>150</v>
      </c>
      <c r="D7" s="39" t="s">
        <v>50</v>
      </c>
      <c r="E7" s="39">
        <v>150</v>
      </c>
      <c r="F7" s="59"/>
      <c r="G7" s="59">
        <f t="shared" si="0"/>
        <v>0</v>
      </c>
      <c r="H7" s="59">
        <f t="shared" si="1"/>
        <v>0</v>
      </c>
      <c r="I7" s="59">
        <f t="shared" si="2"/>
        <v>0</v>
      </c>
      <c r="J7" s="59">
        <f t="shared" si="3"/>
        <v>0</v>
      </c>
      <c r="K7" s="24"/>
    </row>
    <row r="8" spans="1:11" ht="68.25">
      <c r="A8" s="39" t="s">
        <v>14</v>
      </c>
      <c r="B8" s="85" t="s">
        <v>709</v>
      </c>
      <c r="C8" s="41">
        <v>250</v>
      </c>
      <c r="D8" s="39" t="s">
        <v>50</v>
      </c>
      <c r="E8" s="39">
        <v>100</v>
      </c>
      <c r="F8" s="59"/>
      <c r="G8" s="59">
        <f t="shared" si="0"/>
        <v>0</v>
      </c>
      <c r="H8" s="59">
        <f t="shared" si="1"/>
        <v>0</v>
      </c>
      <c r="I8" s="59">
        <f t="shared" si="2"/>
        <v>0</v>
      </c>
      <c r="J8" s="59">
        <f t="shared" si="3"/>
        <v>0</v>
      </c>
      <c r="K8" s="24"/>
    </row>
    <row r="9" spans="1:11" ht="68.25">
      <c r="A9" s="39" t="s">
        <v>15</v>
      </c>
      <c r="B9" s="85" t="s">
        <v>709</v>
      </c>
      <c r="C9" s="41">
        <v>500</v>
      </c>
      <c r="D9" s="39" t="s">
        <v>50</v>
      </c>
      <c r="E9" s="39">
        <v>100</v>
      </c>
      <c r="F9" s="59"/>
      <c r="G9" s="59">
        <f t="shared" si="0"/>
        <v>0</v>
      </c>
      <c r="H9" s="59">
        <f t="shared" si="1"/>
        <v>0</v>
      </c>
      <c r="I9" s="59">
        <f t="shared" si="2"/>
        <v>0</v>
      </c>
      <c r="J9" s="59">
        <f t="shared" si="3"/>
        <v>0</v>
      </c>
      <c r="K9" s="24"/>
    </row>
    <row r="10" spans="1:11" ht="68.25">
      <c r="A10" s="39" t="s">
        <v>16</v>
      </c>
      <c r="B10" s="85" t="s">
        <v>709</v>
      </c>
      <c r="C10" s="41">
        <v>2000</v>
      </c>
      <c r="D10" s="39" t="s">
        <v>50</v>
      </c>
      <c r="E10" s="39">
        <v>60</v>
      </c>
      <c r="F10" s="59"/>
      <c r="G10" s="59">
        <f t="shared" si="0"/>
        <v>0</v>
      </c>
      <c r="H10" s="59">
        <f t="shared" si="1"/>
        <v>0</v>
      </c>
      <c r="I10" s="59">
        <f t="shared" si="2"/>
        <v>0</v>
      </c>
      <c r="J10" s="59">
        <f t="shared" si="3"/>
        <v>0</v>
      </c>
      <c r="K10" s="24"/>
    </row>
    <row r="11" spans="1:11" ht="68.25">
      <c r="A11" s="39" t="s">
        <v>18</v>
      </c>
      <c r="B11" s="85" t="s">
        <v>709</v>
      </c>
      <c r="C11" s="41">
        <v>3000</v>
      </c>
      <c r="D11" s="39" t="s">
        <v>50</v>
      </c>
      <c r="E11" s="39">
        <v>50</v>
      </c>
      <c r="F11" s="59"/>
      <c r="G11" s="59">
        <f t="shared" si="0"/>
        <v>0</v>
      </c>
      <c r="H11" s="59">
        <f t="shared" si="1"/>
        <v>0</v>
      </c>
      <c r="I11" s="59">
        <f t="shared" si="2"/>
        <v>0</v>
      </c>
      <c r="J11" s="59">
        <f t="shared" si="3"/>
        <v>0</v>
      </c>
      <c r="K11" s="24"/>
    </row>
    <row r="12" spans="1:11" s="95" customFormat="1" ht="13.5" customHeight="1">
      <c r="A12" s="93"/>
      <c r="B12" s="105"/>
      <c r="C12" s="102"/>
      <c r="D12" s="93"/>
      <c r="E12" s="93"/>
      <c r="F12" s="106"/>
      <c r="G12" s="106"/>
      <c r="H12" s="107">
        <f>SUM(H5:H11)</f>
        <v>0</v>
      </c>
      <c r="I12" s="107"/>
      <c r="J12" s="107">
        <f>SUM(J5:J11)</f>
        <v>0</v>
      </c>
      <c r="K12" s="92"/>
    </row>
    <row r="15" spans="1:9" ht="11.25">
      <c r="A15" s="702"/>
      <c r="B15" s="702"/>
      <c r="C15" s="62"/>
      <c r="D15" s="33"/>
      <c r="E15" s="33"/>
      <c r="G15" s="702"/>
      <c r="H15" s="702"/>
      <c r="I15" s="702"/>
    </row>
    <row r="16" spans="1:9" ht="11.25">
      <c r="A16" s="697"/>
      <c r="B16" s="697"/>
      <c r="C16" s="593"/>
      <c r="D16" s="33"/>
      <c r="E16" s="33"/>
      <c r="G16" s="697"/>
      <c r="H16" s="697"/>
      <c r="I16" s="697"/>
    </row>
    <row r="17" ht="11.25">
      <c r="G17" s="1" t="s">
        <v>870</v>
      </c>
    </row>
    <row r="18" ht="11.25">
      <c r="G18" s="1" t="s">
        <v>871</v>
      </c>
    </row>
  </sheetData>
  <sheetProtection/>
  <mergeCells count="8">
    <mergeCell ref="A16:B16"/>
    <mergeCell ref="G16:I16"/>
    <mergeCell ref="A1:B1"/>
    <mergeCell ref="J1:K1"/>
    <mergeCell ref="A2:J2"/>
    <mergeCell ref="A3:J3"/>
    <mergeCell ref="A15:B15"/>
    <mergeCell ref="G15:I15"/>
  </mergeCells>
  <printOptions/>
  <pageMargins left="0.7086614173228347" right="0.7086614173228347" top="0.7480314960629921" bottom="0.7480314960629921" header="0.31496062992125984" footer="0.31496062992125984"/>
  <pageSetup orientation="landscape" paperSize="9" r:id="rId1"/>
  <headerFooter>
    <oddHeader>&amp;LMCM/WSM/ZP14/2023&amp;CFormularz  asortymentowo - cenowy &amp;Rzałącznik nr 2  do SWZ</oddHeader>
  </headerFooter>
</worksheet>
</file>

<file path=xl/worksheets/sheet63.xml><?xml version="1.0" encoding="utf-8"?>
<worksheet xmlns="http://schemas.openxmlformats.org/spreadsheetml/2006/main" xmlns:r="http://schemas.openxmlformats.org/officeDocument/2006/relationships">
  <dimension ref="A1:J22"/>
  <sheetViews>
    <sheetView zoomScalePageLayoutView="0" workbookViewId="0" topLeftCell="A6">
      <selection activeCell="F13" sqref="F13:F14"/>
    </sheetView>
  </sheetViews>
  <sheetFormatPr defaultColWidth="11.50390625" defaultRowHeight="12.75"/>
  <cols>
    <col min="1" max="1" width="6.375" style="61" customWidth="1"/>
    <col min="2" max="2" width="50.875" style="1" customWidth="1"/>
    <col min="3" max="3" width="6.625" style="1" customWidth="1"/>
    <col min="4" max="4" width="8.625" style="1" customWidth="1"/>
    <col min="5" max="5" width="9.625" style="1" customWidth="1"/>
    <col min="6" max="6" width="11.50390625" style="1" customWidth="1"/>
    <col min="7" max="7" width="10.625" style="61" customWidth="1"/>
    <col min="8" max="8" width="6.875" style="48" customWidth="1"/>
    <col min="9" max="9" width="11.50390625" style="1" customWidth="1"/>
    <col min="10" max="10" width="16.375" style="1" customWidth="1"/>
    <col min="11" max="16384" width="11.50390625" style="1" customWidth="1"/>
  </cols>
  <sheetData>
    <row r="1" spans="1:10" ht="11.25">
      <c r="A1" s="699"/>
      <c r="B1" s="699"/>
      <c r="C1" s="4"/>
      <c r="D1" s="4"/>
      <c r="E1" s="4"/>
      <c r="F1" s="4"/>
      <c r="G1" s="4"/>
      <c r="H1" s="4"/>
      <c r="I1" s="701"/>
      <c r="J1" s="701"/>
    </row>
    <row r="2" spans="1:9" ht="11.25">
      <c r="A2" s="701" t="s">
        <v>809</v>
      </c>
      <c r="B2" s="701"/>
      <c r="C2" s="701"/>
      <c r="D2" s="701"/>
      <c r="E2" s="701"/>
      <c r="F2" s="701"/>
      <c r="G2" s="701"/>
      <c r="H2" s="701"/>
      <c r="I2" s="701"/>
    </row>
    <row r="3" spans="1:10" ht="12" thickBot="1">
      <c r="A3" s="702" t="s">
        <v>531</v>
      </c>
      <c r="B3" s="702"/>
      <c r="C3" s="702"/>
      <c r="D3" s="702"/>
      <c r="E3" s="702"/>
      <c r="F3" s="702"/>
      <c r="G3" s="702"/>
      <c r="H3" s="702"/>
      <c r="I3" s="702"/>
      <c r="J3" s="33"/>
    </row>
    <row r="4" spans="1:10" ht="34.5" thickBot="1">
      <c r="A4" s="9" t="s">
        <v>0</v>
      </c>
      <c r="B4" s="66" t="s">
        <v>1</v>
      </c>
      <c r="C4" s="10" t="s">
        <v>2</v>
      </c>
      <c r="D4" s="10" t="s">
        <v>3</v>
      </c>
      <c r="E4" s="13" t="s">
        <v>4</v>
      </c>
      <c r="F4" s="13" t="s">
        <v>5</v>
      </c>
      <c r="G4" s="13" t="s">
        <v>6</v>
      </c>
      <c r="H4" s="13" t="s">
        <v>7</v>
      </c>
      <c r="I4" s="67" t="s">
        <v>8</v>
      </c>
      <c r="J4" s="15" t="s">
        <v>9</v>
      </c>
    </row>
    <row r="5" spans="1:10" ht="27.75" customHeight="1">
      <c r="A5" s="16" t="s">
        <v>10</v>
      </c>
      <c r="B5" s="74" t="s">
        <v>532</v>
      </c>
      <c r="C5" s="37" t="s">
        <v>50</v>
      </c>
      <c r="D5" s="37">
        <v>7000</v>
      </c>
      <c r="E5" s="19"/>
      <c r="F5" s="19">
        <f>E5+H5</f>
        <v>0</v>
      </c>
      <c r="G5" s="19">
        <f>E5*D5</f>
        <v>0</v>
      </c>
      <c r="H5" s="19">
        <f>E5*0.08</f>
        <v>0</v>
      </c>
      <c r="I5" s="19">
        <f>F5*D5</f>
        <v>0</v>
      </c>
      <c r="J5" s="20"/>
    </row>
    <row r="6" spans="1:10" ht="36.75" customHeight="1">
      <c r="A6" s="16" t="s">
        <v>12</v>
      </c>
      <c r="B6" s="85" t="s">
        <v>533</v>
      </c>
      <c r="C6" s="39" t="s">
        <v>50</v>
      </c>
      <c r="D6" s="39">
        <v>350</v>
      </c>
      <c r="E6" s="59"/>
      <c r="F6" s="19">
        <f>E6+H6</f>
        <v>0</v>
      </c>
      <c r="G6" s="19">
        <f>E6*D6</f>
        <v>0</v>
      </c>
      <c r="H6" s="19">
        <f>E6*0.08</f>
        <v>0</v>
      </c>
      <c r="I6" s="19">
        <f>F6*D6</f>
        <v>0</v>
      </c>
      <c r="J6" s="24"/>
    </row>
    <row r="7" spans="1:10" ht="68.25">
      <c r="A7" s="16" t="s">
        <v>13</v>
      </c>
      <c r="B7" s="85" t="s">
        <v>534</v>
      </c>
      <c r="C7" s="39" t="s">
        <v>535</v>
      </c>
      <c r="D7" s="39">
        <v>200</v>
      </c>
      <c r="E7" s="59"/>
      <c r="F7" s="19">
        <f>E7+H7</f>
        <v>0</v>
      </c>
      <c r="G7" s="19">
        <f>E7*D7</f>
        <v>0</v>
      </c>
      <c r="H7" s="19">
        <f>E7*0.08</f>
        <v>0</v>
      </c>
      <c r="I7" s="19">
        <f>F7*D7</f>
        <v>0</v>
      </c>
      <c r="J7" s="24"/>
    </row>
    <row r="8" spans="1:10" ht="66" customHeight="1" thickBot="1">
      <c r="A8" s="16" t="s">
        <v>14</v>
      </c>
      <c r="B8" s="528" t="s">
        <v>536</v>
      </c>
      <c r="C8" s="41" t="s">
        <v>11</v>
      </c>
      <c r="D8" s="41">
        <v>80</v>
      </c>
      <c r="E8" s="81"/>
      <c r="F8" s="19">
        <f>E8+H8</f>
        <v>0</v>
      </c>
      <c r="G8" s="19">
        <f>E8*D8</f>
        <v>0</v>
      </c>
      <c r="H8" s="19">
        <f>E8*0.08</f>
        <v>0</v>
      </c>
      <c r="I8" s="19">
        <f>F8*D8</f>
        <v>0</v>
      </c>
      <c r="J8" s="24"/>
    </row>
    <row r="9" spans="1:10" s="95" customFormat="1" ht="20.25" customHeight="1" thickBot="1">
      <c r="A9" s="58"/>
      <c r="B9" s="105"/>
      <c r="C9" s="93"/>
      <c r="D9" s="93"/>
      <c r="E9" s="108"/>
      <c r="F9" s="109"/>
      <c r="G9" s="78">
        <f>SUM(G5:G8)</f>
        <v>0</v>
      </c>
      <c r="H9" s="78"/>
      <c r="I9" s="79">
        <f>SUM(I5:I8)</f>
        <v>0</v>
      </c>
      <c r="J9" s="69"/>
    </row>
    <row r="10" spans="1:10" ht="11.25">
      <c r="A10" s="110"/>
      <c r="B10" s="33"/>
      <c r="C10" s="33"/>
      <c r="D10" s="33"/>
      <c r="E10" s="62"/>
      <c r="F10" s="62"/>
      <c r="G10" s="47"/>
      <c r="H10" s="47"/>
      <c r="I10" s="62"/>
      <c r="J10" s="33"/>
    </row>
    <row r="11" spans="1:10" ht="11.25">
      <c r="A11" s="707"/>
      <c r="B11" s="707"/>
      <c r="C11" s="707"/>
      <c r="D11" s="707"/>
      <c r="E11" s="707"/>
      <c r="F11" s="707"/>
      <c r="G11" s="707"/>
      <c r="H11" s="707"/>
      <c r="I11" s="707"/>
      <c r="J11" s="707"/>
    </row>
    <row r="12" spans="1:10" ht="11.25">
      <c r="A12" s="62"/>
      <c r="B12" s="33"/>
      <c r="C12" s="33"/>
      <c r="D12" s="33"/>
      <c r="E12" s="62"/>
      <c r="F12" s="62"/>
      <c r="G12" s="47"/>
      <c r="H12" s="47"/>
      <c r="I12" s="62"/>
      <c r="J12" s="33"/>
    </row>
    <row r="13" spans="1:10" ht="11.25">
      <c r="A13" s="62"/>
      <c r="B13" s="33"/>
      <c r="C13" s="33"/>
      <c r="D13" s="33"/>
      <c r="E13" s="62"/>
      <c r="F13" s="62" t="s">
        <v>870</v>
      </c>
      <c r="G13" s="47"/>
      <c r="H13" s="47"/>
      <c r="I13" s="62"/>
      <c r="J13" s="33"/>
    </row>
    <row r="14" spans="1:10" ht="11.25">
      <c r="A14" s="62"/>
      <c r="B14" s="33"/>
      <c r="C14" s="33"/>
      <c r="D14" s="33"/>
      <c r="E14" s="62"/>
      <c r="F14" s="62" t="s">
        <v>871</v>
      </c>
      <c r="G14" s="62"/>
      <c r="H14" s="47"/>
      <c r="I14" s="62"/>
      <c r="J14" s="33"/>
    </row>
    <row r="15" spans="1:10" ht="11.25">
      <c r="A15" s="62"/>
      <c r="B15" s="33"/>
      <c r="C15" s="33"/>
      <c r="D15" s="33"/>
      <c r="E15" s="62"/>
      <c r="F15" s="62"/>
      <c r="G15" s="62"/>
      <c r="H15" s="47"/>
      <c r="I15" s="62"/>
      <c r="J15" s="33"/>
    </row>
    <row r="16" spans="1:10" ht="11.25">
      <c r="A16" s="62"/>
      <c r="B16" s="33"/>
      <c r="C16" s="33"/>
      <c r="D16" s="33"/>
      <c r="E16" s="33"/>
      <c r="F16" s="33"/>
      <c r="G16" s="62"/>
      <c r="H16" s="47"/>
      <c r="I16" s="33"/>
      <c r="J16" s="33"/>
    </row>
    <row r="17" spans="1:10" ht="11.25">
      <c r="A17" s="702"/>
      <c r="B17" s="702"/>
      <c r="C17" s="33"/>
      <c r="D17" s="33"/>
      <c r="F17" s="702"/>
      <c r="G17" s="702"/>
      <c r="H17" s="702"/>
      <c r="I17" s="33"/>
      <c r="J17" s="33"/>
    </row>
    <row r="18" spans="1:10" ht="11.25">
      <c r="A18" s="697"/>
      <c r="B18" s="697"/>
      <c r="C18" s="33"/>
      <c r="D18" s="33"/>
      <c r="F18" s="697"/>
      <c r="G18" s="697"/>
      <c r="H18" s="697"/>
      <c r="I18" s="33"/>
      <c r="J18" s="33"/>
    </row>
    <row r="19" spans="1:10" ht="11.25">
      <c r="A19" s="62"/>
      <c r="B19" s="33"/>
      <c r="C19" s="33"/>
      <c r="D19" s="33"/>
      <c r="E19" s="33"/>
      <c r="F19" s="33"/>
      <c r="G19" s="62"/>
      <c r="H19" s="47"/>
      <c r="I19" s="33"/>
      <c r="J19" s="33"/>
    </row>
    <row r="20" spans="1:10" ht="11.25">
      <c r="A20" s="62"/>
      <c r="B20" s="33"/>
      <c r="C20" s="33"/>
      <c r="D20" s="33"/>
      <c r="E20" s="33"/>
      <c r="F20" s="33"/>
      <c r="G20" s="62"/>
      <c r="H20" s="47"/>
      <c r="I20" s="33"/>
      <c r="J20" s="33"/>
    </row>
    <row r="21" spans="1:10" ht="11.25">
      <c r="A21" s="62"/>
      <c r="B21" s="33"/>
      <c r="C21" s="33"/>
      <c r="D21" s="33"/>
      <c r="E21" s="33"/>
      <c r="F21" s="33"/>
      <c r="G21" s="62"/>
      <c r="H21" s="47"/>
      <c r="I21" s="33"/>
      <c r="J21" s="33"/>
    </row>
    <row r="22" spans="1:10" ht="11.25">
      <c r="A22" s="62"/>
      <c r="B22" s="33"/>
      <c r="C22" s="33"/>
      <c r="D22" s="33"/>
      <c r="E22" s="33"/>
      <c r="F22" s="33"/>
      <c r="G22" s="62"/>
      <c r="H22" s="47"/>
      <c r="I22" s="33"/>
      <c r="J22" s="33"/>
    </row>
  </sheetData>
  <sheetProtection/>
  <mergeCells count="9">
    <mergeCell ref="A18:B18"/>
    <mergeCell ref="F18:H18"/>
    <mergeCell ref="A1:B1"/>
    <mergeCell ref="I1:J1"/>
    <mergeCell ref="A2:I2"/>
    <mergeCell ref="A3:I3"/>
    <mergeCell ref="A11:J11"/>
    <mergeCell ref="A17:B17"/>
    <mergeCell ref="F17:H17"/>
  </mergeCells>
  <printOptions/>
  <pageMargins left="0.7086614173228347" right="0.7086614173228347" top="0.7480314960629921" bottom="0.7480314960629921" header="0.31496062992125984" footer="0.31496062992125984"/>
  <pageSetup orientation="landscape" paperSize="9" r:id="rId1"/>
  <headerFooter>
    <oddHeader>&amp;LMCM/WSM/ZP14/2023&amp;CFormularz  asortymentowo - cenowy &amp;Rzałącznik nr 2  do SWZ</oddHeader>
  </headerFooter>
</worksheet>
</file>

<file path=xl/worksheets/sheet64.xml><?xml version="1.0" encoding="utf-8"?>
<worksheet xmlns="http://schemas.openxmlformats.org/spreadsheetml/2006/main" xmlns:r="http://schemas.openxmlformats.org/officeDocument/2006/relationships">
  <dimension ref="A1:J14"/>
  <sheetViews>
    <sheetView zoomScalePageLayoutView="0" workbookViewId="0" topLeftCell="A1">
      <selection activeCell="A1" sqref="A1:B1"/>
    </sheetView>
  </sheetViews>
  <sheetFormatPr defaultColWidth="11.50390625" defaultRowHeight="12.75"/>
  <cols>
    <col min="1" max="1" width="4.00390625" style="1" customWidth="1"/>
    <col min="2" max="2" width="32.00390625" style="1" customWidth="1"/>
    <col min="3" max="3" width="6.375" style="1" customWidth="1"/>
    <col min="4" max="4" width="6.125" style="1" customWidth="1"/>
    <col min="5" max="6" width="11.50390625" style="1" customWidth="1"/>
    <col min="7" max="7" width="10.00390625" style="1" customWidth="1"/>
    <col min="8" max="8" width="6.50390625" style="1" customWidth="1"/>
    <col min="9" max="9" width="11.50390625" style="1" customWidth="1"/>
    <col min="10" max="10" width="20.375" style="1" customWidth="1"/>
    <col min="11" max="16384" width="11.50390625" style="1" customWidth="1"/>
  </cols>
  <sheetData>
    <row r="1" spans="1:10" ht="11.25">
      <c r="A1" s="699"/>
      <c r="B1" s="699"/>
      <c r="C1" s="4"/>
      <c r="D1" s="4"/>
      <c r="E1" s="4"/>
      <c r="F1" s="4"/>
      <c r="G1" s="4"/>
      <c r="H1" s="4"/>
      <c r="I1" s="701"/>
      <c r="J1" s="701"/>
    </row>
    <row r="2" spans="1:9" ht="11.25">
      <c r="A2" s="701" t="s">
        <v>808</v>
      </c>
      <c r="B2" s="701"/>
      <c r="C2" s="701"/>
      <c r="D2" s="701"/>
      <c r="E2" s="701"/>
      <c r="F2" s="701"/>
      <c r="G2" s="701"/>
      <c r="H2" s="701"/>
      <c r="I2" s="701"/>
    </row>
    <row r="3" spans="1:9" ht="12" thickBot="1">
      <c r="A3" s="702"/>
      <c r="B3" s="702"/>
      <c r="C3" s="702"/>
      <c r="D3" s="702"/>
      <c r="E3" s="702"/>
      <c r="F3" s="702"/>
      <c r="G3" s="702"/>
      <c r="H3" s="702"/>
      <c r="I3" s="702"/>
    </row>
    <row r="4" spans="1:10" ht="34.5" thickBot="1">
      <c r="A4" s="9" t="s">
        <v>0</v>
      </c>
      <c r="B4" s="35" t="s">
        <v>1</v>
      </c>
      <c r="C4" s="10" t="s">
        <v>2</v>
      </c>
      <c r="D4" s="10" t="s">
        <v>3</v>
      </c>
      <c r="E4" s="12" t="s">
        <v>4</v>
      </c>
      <c r="F4" s="12" t="s">
        <v>5</v>
      </c>
      <c r="G4" s="12" t="s">
        <v>6</v>
      </c>
      <c r="H4" s="13" t="s">
        <v>7</v>
      </c>
      <c r="I4" s="53" t="s">
        <v>8</v>
      </c>
      <c r="J4" s="15" t="s">
        <v>9</v>
      </c>
    </row>
    <row r="5" spans="1:10" ht="50.25" customHeight="1" thickBot="1">
      <c r="A5" s="37">
        <v>1</v>
      </c>
      <c r="B5" s="112" t="s">
        <v>711</v>
      </c>
      <c r="C5" s="17" t="s">
        <v>50</v>
      </c>
      <c r="D5" s="17">
        <v>60</v>
      </c>
      <c r="E5" s="111"/>
      <c r="F5" s="75">
        <f>H5+E5</f>
        <v>0</v>
      </c>
      <c r="G5" s="75">
        <f>E5*D5</f>
        <v>0</v>
      </c>
      <c r="H5" s="75">
        <f>E5*0.08</f>
        <v>0</v>
      </c>
      <c r="I5" s="75">
        <f>F5*D5</f>
        <v>0</v>
      </c>
      <c r="J5" s="20"/>
    </row>
    <row r="6" spans="1:10" s="95" customFormat="1" ht="12" thickBot="1">
      <c r="A6" s="93"/>
      <c r="B6" s="113"/>
      <c r="C6" s="102"/>
      <c r="D6" s="102"/>
      <c r="E6" s="114"/>
      <c r="F6" s="115"/>
      <c r="G6" s="116">
        <f>SUM(G5)</f>
        <v>0</v>
      </c>
      <c r="H6" s="535"/>
      <c r="I6" s="117">
        <f>SUM(I5)</f>
        <v>0</v>
      </c>
      <c r="J6" s="69"/>
    </row>
    <row r="10" ht="11.25">
      <c r="F10" s="1" t="s">
        <v>870</v>
      </c>
    </row>
    <row r="11" ht="11.25">
      <c r="F11" s="1" t="s">
        <v>871</v>
      </c>
    </row>
    <row r="13" spans="1:8" ht="11.25">
      <c r="A13" s="702"/>
      <c r="B13" s="702"/>
      <c r="C13" s="33"/>
      <c r="D13" s="33"/>
      <c r="F13" s="702"/>
      <c r="G13" s="702"/>
      <c r="H13" s="702"/>
    </row>
    <row r="14" spans="1:8" ht="12" customHeight="1">
      <c r="A14" s="697"/>
      <c r="B14" s="697"/>
      <c r="C14" s="33"/>
      <c r="D14" s="33"/>
      <c r="F14" s="697"/>
      <c r="G14" s="697"/>
      <c r="H14" s="697"/>
    </row>
  </sheetData>
  <sheetProtection/>
  <mergeCells count="8">
    <mergeCell ref="A14:B14"/>
    <mergeCell ref="F14:H14"/>
    <mergeCell ref="A1:B1"/>
    <mergeCell ref="I1:J1"/>
    <mergeCell ref="A2:I2"/>
    <mergeCell ref="A3:I3"/>
    <mergeCell ref="A13:B13"/>
    <mergeCell ref="F13:H13"/>
  </mergeCells>
  <printOptions/>
  <pageMargins left="0.7086614173228347" right="0.7086614173228347" top="0.7480314960629921" bottom="0.7480314960629921" header="0.31496062992125984" footer="0.31496062992125984"/>
  <pageSetup orientation="landscape" paperSize="9" r:id="rId1"/>
  <headerFooter>
    <oddHeader>&amp;LMCM/WSM/ZP14/2023&amp;CFormularz  asortymentowo - cenowy &amp;Rzałącznik nr 2  do SWZ</oddHeader>
  </headerFooter>
</worksheet>
</file>

<file path=xl/worksheets/sheet65.xml><?xml version="1.0" encoding="utf-8"?>
<worksheet xmlns="http://schemas.openxmlformats.org/spreadsheetml/2006/main" xmlns:r="http://schemas.openxmlformats.org/officeDocument/2006/relationships">
  <dimension ref="A1:J11"/>
  <sheetViews>
    <sheetView zoomScalePageLayoutView="0" workbookViewId="0" topLeftCell="A1">
      <selection activeCell="F14" sqref="F14"/>
    </sheetView>
  </sheetViews>
  <sheetFormatPr defaultColWidth="9.00390625" defaultRowHeight="12.75"/>
  <cols>
    <col min="1" max="1" width="4.625" style="1" customWidth="1"/>
    <col min="2" max="2" width="32.375" style="120" customWidth="1"/>
    <col min="3" max="3" width="5.50390625" style="61" customWidth="1"/>
    <col min="4" max="4" width="6.125" style="61" customWidth="1"/>
    <col min="5" max="5" width="11.375" style="121" customWidth="1"/>
    <col min="6" max="6" width="12.625" style="121" customWidth="1"/>
    <col min="7" max="7" width="11.50390625" style="121" customWidth="1"/>
    <col min="8" max="8" width="8.125" style="537" customWidth="1"/>
    <col min="9" max="9" width="14.00390625" style="121" customWidth="1"/>
    <col min="10" max="10" width="17.625" style="1" customWidth="1"/>
    <col min="11" max="16384" width="8.875" style="1" customWidth="1"/>
  </cols>
  <sheetData>
    <row r="1" spans="1:10" ht="11.25">
      <c r="A1" s="699"/>
      <c r="B1" s="699"/>
      <c r="C1" s="4"/>
      <c r="D1" s="4"/>
      <c r="E1" s="4"/>
      <c r="F1" s="4"/>
      <c r="G1" s="4"/>
      <c r="H1" s="4"/>
      <c r="I1" s="701"/>
      <c r="J1" s="701"/>
    </row>
    <row r="2" spans="1:9" ht="11.25">
      <c r="A2" s="701" t="s">
        <v>807</v>
      </c>
      <c r="B2" s="701"/>
      <c r="C2" s="701"/>
      <c r="D2" s="701"/>
      <c r="E2" s="701"/>
      <c r="F2" s="701"/>
      <c r="G2" s="701"/>
      <c r="H2" s="701"/>
      <c r="I2" s="701"/>
    </row>
    <row r="3" spans="1:9" ht="12" thickBot="1">
      <c r="A3" s="702"/>
      <c r="B3" s="702"/>
      <c r="C3" s="702"/>
      <c r="D3" s="702"/>
      <c r="E3" s="702"/>
      <c r="F3" s="702"/>
      <c r="G3" s="702"/>
      <c r="H3" s="702"/>
      <c r="I3" s="702"/>
    </row>
    <row r="4" spans="1:10" ht="34.5" thickBot="1">
      <c r="A4" s="9" t="s">
        <v>0</v>
      </c>
      <c r="B4" s="122" t="s">
        <v>1</v>
      </c>
      <c r="C4" s="10" t="s">
        <v>2</v>
      </c>
      <c r="D4" s="10" t="s">
        <v>3</v>
      </c>
      <c r="E4" s="13" t="s">
        <v>4</v>
      </c>
      <c r="F4" s="13" t="s">
        <v>5</v>
      </c>
      <c r="G4" s="13" t="s">
        <v>6</v>
      </c>
      <c r="H4" s="13" t="s">
        <v>7</v>
      </c>
      <c r="I4" s="49" t="s">
        <v>8</v>
      </c>
      <c r="J4" s="15" t="s">
        <v>9</v>
      </c>
    </row>
    <row r="5" spans="1:10" ht="102.75" customHeight="1" thickBot="1">
      <c r="A5" s="37">
        <v>1</v>
      </c>
      <c r="B5" s="74" t="s">
        <v>714</v>
      </c>
      <c r="C5" s="125" t="s">
        <v>106</v>
      </c>
      <c r="D5" s="125">
        <v>5</v>
      </c>
      <c r="E5" s="75"/>
      <c r="F5" s="75">
        <f>H5+E5</f>
        <v>0</v>
      </c>
      <c r="G5" s="75">
        <f>E5*D5</f>
        <v>0</v>
      </c>
      <c r="H5" s="75">
        <f>E5*0.08</f>
        <v>0</v>
      </c>
      <c r="I5" s="75">
        <f>F5*D5</f>
        <v>0</v>
      </c>
      <c r="J5" s="126"/>
    </row>
    <row r="6" spans="1:9" ht="13.5" customHeight="1" thickBot="1">
      <c r="A6" s="33"/>
      <c r="B6" s="124"/>
      <c r="C6" s="715" t="s">
        <v>34</v>
      </c>
      <c r="D6" s="715"/>
      <c r="E6" s="57" t="s">
        <v>35</v>
      </c>
      <c r="F6" s="57" t="s">
        <v>35</v>
      </c>
      <c r="G6" s="119">
        <f>SUM(G5)</f>
        <v>0</v>
      </c>
      <c r="H6" s="536" t="s">
        <v>35</v>
      </c>
      <c r="I6" s="119">
        <f>SUM(I5)</f>
        <v>0</v>
      </c>
    </row>
    <row r="7" spans="1:4" ht="11.25">
      <c r="A7" s="33"/>
      <c r="B7" s="124"/>
      <c r="C7" s="62"/>
      <c r="D7" s="62"/>
    </row>
    <row r="8" spans="1:6" ht="11.25">
      <c r="A8" s="33"/>
      <c r="B8" s="124"/>
      <c r="C8" s="62"/>
      <c r="D8" s="62"/>
      <c r="F8" s="121" t="s">
        <v>870</v>
      </c>
    </row>
    <row r="9" spans="1:6" ht="11.25">
      <c r="A9" s="33"/>
      <c r="B9" s="124"/>
      <c r="C9" s="62"/>
      <c r="D9" s="62"/>
      <c r="F9" s="121" t="s">
        <v>871</v>
      </c>
    </row>
    <row r="10" spans="1:8" ht="11.25">
      <c r="A10" s="702"/>
      <c r="B10" s="702"/>
      <c r="C10" s="62"/>
      <c r="D10" s="62"/>
      <c r="F10" s="760"/>
      <c r="G10" s="760"/>
      <c r="H10" s="760"/>
    </row>
    <row r="11" spans="1:8" ht="11.25">
      <c r="A11" s="697"/>
      <c r="B11" s="697"/>
      <c r="C11" s="62"/>
      <c r="D11" s="62"/>
      <c r="F11" s="759"/>
      <c r="G11" s="759"/>
      <c r="H11" s="759"/>
    </row>
  </sheetData>
  <sheetProtection/>
  <mergeCells count="9">
    <mergeCell ref="A11:B11"/>
    <mergeCell ref="F11:H11"/>
    <mergeCell ref="A1:B1"/>
    <mergeCell ref="I1:J1"/>
    <mergeCell ref="A2:I2"/>
    <mergeCell ref="A3:I3"/>
    <mergeCell ref="C6:D6"/>
    <mergeCell ref="A10:B10"/>
    <mergeCell ref="F10:H10"/>
  </mergeCells>
  <printOptions/>
  <pageMargins left="0.7086614173228347" right="0.7086614173228347" top="0.7480314960629921" bottom="0.7480314960629921" header="0.31496062992125984" footer="0.31496062992125984"/>
  <pageSetup orientation="landscape" paperSize="9" r:id="rId1"/>
  <headerFooter>
    <oddHeader>&amp;LMCM/WSM/ZP14/2023&amp;CFormularz  asortymentowo - cenowy &amp;Rzałącznik nr 2  do SWZ</oddHeader>
  </headerFooter>
</worksheet>
</file>

<file path=xl/worksheets/sheet66.xml><?xml version="1.0" encoding="utf-8"?>
<worksheet xmlns="http://schemas.openxmlformats.org/spreadsheetml/2006/main" xmlns:r="http://schemas.openxmlformats.org/officeDocument/2006/relationships">
  <dimension ref="A1:J12"/>
  <sheetViews>
    <sheetView zoomScalePageLayoutView="0" workbookViewId="0" topLeftCell="A1">
      <selection activeCell="G11" sqref="G11:G12"/>
    </sheetView>
  </sheetViews>
  <sheetFormatPr defaultColWidth="9.00390625" defaultRowHeight="12.75"/>
  <cols>
    <col min="1" max="1" width="4.625" style="1" customWidth="1"/>
    <col min="2" max="2" width="30.625" style="1" customWidth="1"/>
    <col min="3" max="3" width="5.00390625" style="1" customWidth="1"/>
    <col min="4" max="4" width="6.00390625" style="1" customWidth="1"/>
    <col min="5" max="5" width="10.625" style="1" customWidth="1"/>
    <col min="6" max="6" width="12.50390625" style="1" customWidth="1"/>
    <col min="7" max="7" width="12.375" style="1" customWidth="1"/>
    <col min="8" max="8" width="6.625" style="1" customWidth="1"/>
    <col min="9" max="9" width="16.50390625" style="1" customWidth="1"/>
    <col min="10" max="10" width="17.125" style="1" customWidth="1"/>
    <col min="11" max="16384" width="8.875" style="1" customWidth="1"/>
  </cols>
  <sheetData>
    <row r="1" spans="1:10" ht="11.25">
      <c r="A1" s="699" t="s">
        <v>498</v>
      </c>
      <c r="B1" s="699"/>
      <c r="C1" s="4"/>
      <c r="D1" s="4"/>
      <c r="E1" s="4"/>
      <c r="F1" s="4"/>
      <c r="G1" s="4"/>
      <c r="H1" s="4"/>
      <c r="I1" s="701"/>
      <c r="J1" s="701"/>
    </row>
    <row r="2" spans="1:9" ht="11.25">
      <c r="A2" s="701" t="s">
        <v>806</v>
      </c>
      <c r="B2" s="701"/>
      <c r="C2" s="701"/>
      <c r="D2" s="701"/>
      <c r="E2" s="701"/>
      <c r="F2" s="701"/>
      <c r="G2" s="701"/>
      <c r="H2" s="701"/>
      <c r="I2" s="701"/>
    </row>
    <row r="3" spans="1:9" ht="12" thickBot="1">
      <c r="A3" s="702"/>
      <c r="B3" s="702"/>
      <c r="C3" s="702"/>
      <c r="D3" s="702"/>
      <c r="E3" s="702"/>
      <c r="F3" s="702"/>
      <c r="G3" s="702"/>
      <c r="H3" s="702"/>
      <c r="I3" s="702"/>
    </row>
    <row r="4" spans="1:10" ht="33.75">
      <c r="A4" s="247" t="s">
        <v>0</v>
      </c>
      <c r="B4" s="248" t="s">
        <v>1</v>
      </c>
      <c r="C4" s="249" t="s">
        <v>2</v>
      </c>
      <c r="D4" s="249" t="s">
        <v>3</v>
      </c>
      <c r="E4" s="250" t="s">
        <v>4</v>
      </c>
      <c r="F4" s="250" t="s">
        <v>5</v>
      </c>
      <c r="G4" s="250" t="s">
        <v>6</v>
      </c>
      <c r="H4" s="538" t="s">
        <v>56</v>
      </c>
      <c r="I4" s="251" t="s">
        <v>8</v>
      </c>
      <c r="J4" s="252" t="s">
        <v>9</v>
      </c>
    </row>
    <row r="5" spans="1:10" ht="11.25">
      <c r="A5" s="205">
        <v>1</v>
      </c>
      <c r="B5" s="284" t="s">
        <v>413</v>
      </c>
      <c r="C5" s="206" t="s">
        <v>50</v>
      </c>
      <c r="D5" s="206">
        <v>100</v>
      </c>
      <c r="E5" s="207"/>
      <c r="F5" s="208">
        <f>H5+E5</f>
        <v>0</v>
      </c>
      <c r="G5" s="208">
        <f>E5*D5</f>
        <v>0</v>
      </c>
      <c r="H5" s="208">
        <f>E5*0.08</f>
        <v>0</v>
      </c>
      <c r="I5" s="208">
        <f>F5*D5</f>
        <v>0</v>
      </c>
      <c r="J5" s="209"/>
    </row>
    <row r="6" spans="1:10" ht="11.25">
      <c r="A6" s="209"/>
      <c r="B6" s="209"/>
      <c r="C6" s="209"/>
      <c r="D6" s="209"/>
      <c r="E6" s="209"/>
      <c r="F6" s="209"/>
      <c r="G6" s="491">
        <f>SUM(G5)</f>
        <v>0</v>
      </c>
      <c r="H6" s="209"/>
      <c r="I6" s="491">
        <f>SUM(I5)</f>
        <v>0</v>
      </c>
      <c r="J6" s="209"/>
    </row>
    <row r="7" spans="1:4" ht="11.25">
      <c r="A7" s="33"/>
      <c r="B7" s="33"/>
      <c r="C7" s="33"/>
      <c r="D7" s="33"/>
    </row>
    <row r="8" spans="1:4" ht="11.25">
      <c r="A8" s="33"/>
      <c r="B8" s="33"/>
      <c r="C8" s="33"/>
      <c r="D8" s="33"/>
    </row>
    <row r="9" spans="1:8" ht="11.25">
      <c r="A9" s="702"/>
      <c r="B9" s="702"/>
      <c r="C9" s="33"/>
      <c r="D9" s="33"/>
      <c r="F9" s="702"/>
      <c r="G9" s="702"/>
      <c r="H9" s="702"/>
    </row>
    <row r="10" spans="1:8" ht="11.25">
      <c r="A10" s="697"/>
      <c r="B10" s="697"/>
      <c r="C10" s="33"/>
      <c r="D10" s="33"/>
      <c r="F10" s="697"/>
      <c r="G10" s="697"/>
      <c r="H10" s="697"/>
    </row>
    <row r="11" ht="11.25">
      <c r="G11" s="1" t="s">
        <v>870</v>
      </c>
    </row>
    <row r="12" ht="11.25">
      <c r="G12" s="1" t="s">
        <v>871</v>
      </c>
    </row>
  </sheetData>
  <sheetProtection/>
  <mergeCells count="8">
    <mergeCell ref="A10:B10"/>
    <mergeCell ref="F10:H10"/>
    <mergeCell ref="A1:B1"/>
    <mergeCell ref="I1:J1"/>
    <mergeCell ref="A2:I2"/>
    <mergeCell ref="A3:I3"/>
    <mergeCell ref="A9:B9"/>
    <mergeCell ref="F9:H9"/>
  </mergeCells>
  <printOptions/>
  <pageMargins left="0.7086614173228347" right="0.7086614173228347" top="0.7480314960629921" bottom="0.7480314960629921" header="0.31496062992125984" footer="0.31496062992125984"/>
  <pageSetup orientation="landscape" paperSize="9" r:id="rId1"/>
  <headerFooter>
    <oddHeader>&amp;LMCM/WSM/ZP14/2023&amp;CFormularz  asortymentowo - cenowy &amp;Rzałącznik nr 2  do SWZ</oddHeader>
  </headerFooter>
</worksheet>
</file>

<file path=xl/worksheets/sheet67.xml><?xml version="1.0" encoding="utf-8"?>
<worksheet xmlns="http://schemas.openxmlformats.org/spreadsheetml/2006/main" xmlns:r="http://schemas.openxmlformats.org/officeDocument/2006/relationships">
  <dimension ref="A1:J14"/>
  <sheetViews>
    <sheetView zoomScalePageLayoutView="0" workbookViewId="0" topLeftCell="A1">
      <selection activeCell="A1" sqref="A1:IV1"/>
    </sheetView>
  </sheetViews>
  <sheetFormatPr defaultColWidth="9.00390625" defaultRowHeight="12.75"/>
  <cols>
    <col min="1" max="1" width="4.625" style="1" customWidth="1"/>
    <col min="2" max="2" width="30.625" style="1" customWidth="1"/>
    <col min="3" max="3" width="5.875" style="1" customWidth="1"/>
    <col min="4" max="4" width="7.375" style="1" customWidth="1"/>
    <col min="5" max="5" width="10.625" style="1" customWidth="1"/>
    <col min="6" max="7" width="12.625" style="1" customWidth="1"/>
    <col min="8" max="8" width="9.50390625" style="3" customWidth="1"/>
    <col min="9" max="9" width="12.50390625" style="3" customWidth="1"/>
    <col min="10" max="10" width="14.50390625" style="1" customWidth="1"/>
    <col min="11" max="16384" width="8.875" style="1" customWidth="1"/>
  </cols>
  <sheetData>
    <row r="1" spans="1:10" ht="11.25">
      <c r="A1" s="699"/>
      <c r="B1" s="699"/>
      <c r="C1" s="4"/>
      <c r="D1" s="4"/>
      <c r="E1" s="4"/>
      <c r="F1" s="4"/>
      <c r="G1" s="4"/>
      <c r="H1" s="701"/>
      <c r="I1" s="701"/>
      <c r="J1" s="701"/>
    </row>
    <row r="2" spans="1:10" ht="11.25">
      <c r="A2" s="701" t="s">
        <v>805</v>
      </c>
      <c r="B2" s="701"/>
      <c r="C2" s="701"/>
      <c r="D2" s="701"/>
      <c r="E2" s="701"/>
      <c r="F2" s="701"/>
      <c r="G2" s="701"/>
      <c r="H2" s="701"/>
      <c r="I2" s="701"/>
      <c r="J2" s="701"/>
    </row>
    <row r="3" spans="1:10" ht="12" thickBot="1">
      <c r="A3" s="702"/>
      <c r="B3" s="702"/>
      <c r="C3" s="702"/>
      <c r="D3" s="702"/>
      <c r="E3" s="702"/>
      <c r="F3" s="702"/>
      <c r="G3" s="702"/>
      <c r="H3" s="702"/>
      <c r="I3" s="702"/>
      <c r="J3" s="702"/>
    </row>
    <row r="4" spans="1:10" ht="45.75" thickBot="1">
      <c r="A4" s="9" t="s">
        <v>0</v>
      </c>
      <c r="B4" s="35" t="s">
        <v>1</v>
      </c>
      <c r="C4" s="10" t="s">
        <v>2</v>
      </c>
      <c r="D4" s="10" t="s">
        <v>3</v>
      </c>
      <c r="E4" s="12" t="s">
        <v>4</v>
      </c>
      <c r="F4" s="12" t="s">
        <v>5</v>
      </c>
      <c r="G4" s="12" t="s">
        <v>6</v>
      </c>
      <c r="H4" s="13" t="s">
        <v>56</v>
      </c>
      <c r="I4" s="138" t="s">
        <v>8</v>
      </c>
      <c r="J4" s="15" t="s">
        <v>9</v>
      </c>
    </row>
    <row r="5" spans="1:10" ht="44.25" customHeight="1">
      <c r="A5" s="16" t="s">
        <v>10</v>
      </c>
      <c r="B5" s="84" t="s">
        <v>715</v>
      </c>
      <c r="C5" s="17" t="s">
        <v>50</v>
      </c>
      <c r="D5" s="17">
        <v>50</v>
      </c>
      <c r="E5" s="80"/>
      <c r="F5" s="19">
        <f>H5+E5</f>
        <v>0</v>
      </c>
      <c r="G5" s="19">
        <f>E5*D5</f>
        <v>0</v>
      </c>
      <c r="H5" s="19">
        <f>E5*0.08</f>
        <v>0</v>
      </c>
      <c r="I5" s="19">
        <f>F5*D5</f>
        <v>0</v>
      </c>
      <c r="J5" s="19"/>
    </row>
    <row r="6" spans="1:10" ht="23.25" thickBot="1">
      <c r="A6" s="16" t="s">
        <v>12</v>
      </c>
      <c r="B6" s="84" t="s">
        <v>716</v>
      </c>
      <c r="C6" s="41" t="s">
        <v>50</v>
      </c>
      <c r="D6" s="41">
        <v>50</v>
      </c>
      <c r="E6" s="81"/>
      <c r="F6" s="19">
        <f>H6+E6</f>
        <v>0</v>
      </c>
      <c r="G6" s="19">
        <f>E6*D6</f>
        <v>0</v>
      </c>
      <c r="H6" s="19">
        <f>E6*0.08</f>
        <v>0</v>
      </c>
      <c r="I6" s="19">
        <f>F6*D6</f>
        <v>0</v>
      </c>
      <c r="J6" s="59"/>
    </row>
    <row r="7" spans="1:10" ht="12.75" customHeight="1" thickBot="1">
      <c r="A7" s="33"/>
      <c r="B7" s="33"/>
      <c r="C7" s="719" t="s">
        <v>34</v>
      </c>
      <c r="D7" s="719"/>
      <c r="E7" s="55" t="s">
        <v>35</v>
      </c>
      <c r="F7" s="55" t="s">
        <v>35</v>
      </c>
      <c r="G7" s="56">
        <f>SUM(G5:G6)</f>
        <v>0</v>
      </c>
      <c r="H7" s="57" t="s">
        <v>35</v>
      </c>
      <c r="I7" s="539">
        <f>SUM(I5:I6)</f>
        <v>0</v>
      </c>
      <c r="J7" s="56"/>
    </row>
    <row r="8" spans="1:10" ht="11.25">
      <c r="A8" s="33"/>
      <c r="B8" s="33"/>
      <c r="C8" s="5"/>
      <c r="D8" s="5"/>
      <c r="E8" s="33"/>
      <c r="F8" s="33"/>
      <c r="G8" s="33"/>
      <c r="H8" s="46"/>
      <c r="I8" s="46"/>
      <c r="J8" s="133"/>
    </row>
    <row r="9" spans="1:4" ht="11.25">
      <c r="A9" s="33"/>
      <c r="B9" s="33"/>
      <c r="C9" s="33"/>
      <c r="D9" s="33"/>
    </row>
    <row r="10" spans="1:4" ht="11.25">
      <c r="A10" s="33"/>
      <c r="B10" s="33"/>
      <c r="C10" s="33"/>
      <c r="D10" s="33"/>
    </row>
    <row r="11" spans="1:9" ht="12" customHeight="1">
      <c r="A11" s="702"/>
      <c r="B11" s="702"/>
      <c r="C11" s="33"/>
      <c r="D11" s="33"/>
      <c r="F11" s="702"/>
      <c r="G11" s="702"/>
      <c r="H11" s="702"/>
      <c r="I11" s="7"/>
    </row>
    <row r="12" spans="1:9" ht="12.75" customHeight="1">
      <c r="A12" s="697"/>
      <c r="B12" s="697"/>
      <c r="C12" s="33"/>
      <c r="D12" s="33"/>
      <c r="F12" s="697"/>
      <c r="G12" s="697"/>
      <c r="H12" s="697"/>
      <c r="I12" s="34"/>
    </row>
    <row r="13" ht="11.25">
      <c r="G13" s="1" t="s">
        <v>870</v>
      </c>
    </row>
    <row r="14" ht="11.25">
      <c r="G14" s="1" t="s">
        <v>871</v>
      </c>
    </row>
  </sheetData>
  <sheetProtection/>
  <mergeCells count="9">
    <mergeCell ref="A12:B12"/>
    <mergeCell ref="F12:H12"/>
    <mergeCell ref="A1:B1"/>
    <mergeCell ref="H1:J1"/>
    <mergeCell ref="A2:J2"/>
    <mergeCell ref="A3:J3"/>
    <mergeCell ref="C7:D7"/>
    <mergeCell ref="A11:B11"/>
    <mergeCell ref="F11:H11"/>
  </mergeCells>
  <printOptions/>
  <pageMargins left="0.7086614173228347" right="0.7086614173228347" top="0.7480314960629921" bottom="0.7480314960629921" header="0.31496062992125984" footer="0.31496062992125984"/>
  <pageSetup orientation="landscape" paperSize="9" r:id="rId1"/>
  <headerFooter>
    <oddHeader>&amp;LMCM/WSM/ZP14/2023&amp;CFormularz  asortymentowo - cenowy &amp;Rzałącznik nr 2  do SWZ</oddHeader>
  </headerFooter>
</worksheet>
</file>

<file path=xl/worksheets/sheet68.xml><?xml version="1.0" encoding="utf-8"?>
<worksheet xmlns="http://schemas.openxmlformats.org/spreadsheetml/2006/main" xmlns:r="http://schemas.openxmlformats.org/officeDocument/2006/relationships">
  <dimension ref="A1:S13"/>
  <sheetViews>
    <sheetView zoomScalePageLayoutView="0" workbookViewId="0" topLeftCell="A1">
      <selection activeCell="F9" sqref="F9:F10"/>
    </sheetView>
  </sheetViews>
  <sheetFormatPr defaultColWidth="11.50390625" defaultRowHeight="12.75"/>
  <cols>
    <col min="1" max="1" width="6.375" style="1" customWidth="1"/>
    <col min="2" max="2" width="22.625" style="1" customWidth="1"/>
    <col min="3" max="3" width="6.50390625" style="1" customWidth="1"/>
    <col min="4" max="4" width="12.50390625" style="1" customWidth="1"/>
    <col min="5" max="6" width="11.50390625" style="1" customWidth="1"/>
    <col min="7" max="7" width="14.375" style="1" customWidth="1"/>
    <col min="8" max="8" width="8.625" style="3" customWidth="1"/>
    <col min="9" max="9" width="12.50390625" style="3" customWidth="1"/>
    <col min="10" max="10" width="15.00390625" style="1" customWidth="1"/>
    <col min="11" max="16384" width="11.50390625" style="1" customWidth="1"/>
  </cols>
  <sheetData>
    <row r="1" spans="1:19" ht="11.25">
      <c r="A1" s="699"/>
      <c r="B1" s="699"/>
      <c r="C1" s="4"/>
      <c r="D1" s="4"/>
      <c r="E1" s="4"/>
      <c r="F1" s="4"/>
      <c r="G1" s="4"/>
      <c r="H1" s="701"/>
      <c r="I1" s="701"/>
      <c r="J1" s="701"/>
      <c r="K1" s="700"/>
      <c r="L1" s="700"/>
      <c r="M1" s="700"/>
      <c r="N1" s="700"/>
      <c r="O1" s="700"/>
      <c r="P1" s="700"/>
      <c r="Q1" s="700"/>
      <c r="R1" s="700"/>
      <c r="S1" s="700"/>
    </row>
    <row r="2" spans="1:19" ht="11.25">
      <c r="A2" s="701" t="s">
        <v>804</v>
      </c>
      <c r="B2" s="701"/>
      <c r="C2" s="701"/>
      <c r="D2" s="701"/>
      <c r="E2" s="701"/>
      <c r="F2" s="701"/>
      <c r="G2" s="701"/>
      <c r="H2" s="701"/>
      <c r="I2" s="701"/>
      <c r="J2" s="701"/>
      <c r="K2" s="701"/>
      <c r="L2" s="701"/>
      <c r="M2" s="701"/>
      <c r="N2" s="701"/>
      <c r="O2" s="701"/>
      <c r="P2" s="701"/>
      <c r="Q2" s="701"/>
      <c r="R2" s="701"/>
      <c r="S2" s="701"/>
    </row>
    <row r="3" spans="1:19" ht="12" thickBot="1">
      <c r="A3" s="702"/>
      <c r="B3" s="702"/>
      <c r="C3" s="702"/>
      <c r="D3" s="702"/>
      <c r="E3" s="702"/>
      <c r="F3" s="702"/>
      <c r="G3" s="702"/>
      <c r="H3" s="702"/>
      <c r="I3" s="702"/>
      <c r="J3" s="702"/>
      <c r="K3" s="702"/>
      <c r="L3" s="702"/>
      <c r="M3" s="702"/>
      <c r="N3" s="702"/>
      <c r="O3" s="702"/>
      <c r="P3" s="702"/>
      <c r="Q3" s="702"/>
      <c r="R3" s="702"/>
      <c r="S3" s="702"/>
    </row>
    <row r="4" spans="1:19" ht="45.75" thickBot="1">
      <c r="A4" s="93" t="s">
        <v>0</v>
      </c>
      <c r="B4" s="163" t="s">
        <v>1</v>
      </c>
      <c r="C4" s="102" t="s">
        <v>2</v>
      </c>
      <c r="D4" s="102" t="s">
        <v>3</v>
      </c>
      <c r="E4" s="164" t="s">
        <v>4</v>
      </c>
      <c r="F4" s="164" t="s">
        <v>5</v>
      </c>
      <c r="G4" s="164" t="s">
        <v>6</v>
      </c>
      <c r="H4" s="13" t="s">
        <v>7</v>
      </c>
      <c r="I4" s="165" t="s">
        <v>8</v>
      </c>
      <c r="J4" s="15" t="s">
        <v>9</v>
      </c>
      <c r="K4" s="60"/>
      <c r="L4" s="33"/>
      <c r="M4" s="33"/>
      <c r="N4" s="33"/>
      <c r="O4" s="33"/>
      <c r="P4" s="33"/>
      <c r="Q4" s="33"/>
      <c r="R4" s="33"/>
      <c r="S4" s="33"/>
    </row>
    <row r="5" spans="1:19" ht="34.5" customHeight="1">
      <c r="A5" s="39">
        <v>1</v>
      </c>
      <c r="B5" s="85" t="s">
        <v>717</v>
      </c>
      <c r="C5" s="41" t="s">
        <v>17</v>
      </c>
      <c r="D5" s="41">
        <v>1</v>
      </c>
      <c r="E5" s="576"/>
      <c r="F5" s="208">
        <f>H5+E5</f>
        <v>0</v>
      </c>
      <c r="G5" s="208">
        <f>E5*D5</f>
        <v>0</v>
      </c>
      <c r="H5" s="208">
        <f>E5*0.08</f>
        <v>0</v>
      </c>
      <c r="I5" s="208">
        <f>F5*D5</f>
        <v>0</v>
      </c>
      <c r="J5" s="81"/>
      <c r="K5" s="33"/>
      <c r="L5" s="33"/>
      <c r="M5" s="33"/>
      <c r="N5" s="33"/>
      <c r="O5" s="33"/>
      <c r="P5" s="33"/>
      <c r="Q5" s="33"/>
      <c r="R5" s="33"/>
      <c r="S5" s="33"/>
    </row>
    <row r="6" spans="1:19" ht="11.25">
      <c r="A6" s="58"/>
      <c r="B6" s="70"/>
      <c r="C6" s="41"/>
      <c r="D6" s="41"/>
      <c r="E6" s="81"/>
      <c r="F6" s="81"/>
      <c r="G6" s="166">
        <f>SUM(G5)</f>
        <v>0</v>
      </c>
      <c r="H6" s="59"/>
      <c r="I6" s="59">
        <f>SUM(I5)</f>
        <v>0</v>
      </c>
      <c r="J6" s="166"/>
      <c r="K6" s="110"/>
      <c r="L6" s="33"/>
      <c r="M6" s="33"/>
      <c r="N6" s="33"/>
      <c r="O6" s="33"/>
      <c r="P6" s="33"/>
      <c r="Q6" s="33"/>
      <c r="R6" s="33"/>
      <c r="S6" s="33"/>
    </row>
    <row r="7" spans="11:19" ht="11.25">
      <c r="K7" s="33"/>
      <c r="L7" s="33"/>
      <c r="M7" s="33"/>
      <c r="N7" s="33"/>
      <c r="O7" s="33"/>
      <c r="P7" s="33"/>
      <c r="Q7" s="33"/>
      <c r="R7" s="33"/>
      <c r="S7" s="33"/>
    </row>
    <row r="9" ht="11.25">
      <c r="F9" s="1" t="s">
        <v>870</v>
      </c>
    </row>
    <row r="10" ht="11.25">
      <c r="F10" s="1" t="s">
        <v>871</v>
      </c>
    </row>
    <row r="12" spans="1:9" ht="11.25">
      <c r="A12" s="702"/>
      <c r="B12" s="702"/>
      <c r="C12" s="33"/>
      <c r="D12" s="33"/>
      <c r="F12" s="702"/>
      <c r="G12" s="702"/>
      <c r="H12" s="702"/>
      <c r="I12" s="7"/>
    </row>
    <row r="13" spans="1:9" ht="11.25">
      <c r="A13" s="697"/>
      <c r="B13" s="697"/>
      <c r="C13" s="33"/>
      <c r="D13" s="33"/>
      <c r="F13" s="697"/>
      <c r="G13" s="697"/>
      <c r="H13" s="697"/>
      <c r="I13" s="34"/>
    </row>
  </sheetData>
  <sheetProtection/>
  <mergeCells count="11">
    <mergeCell ref="A12:B12"/>
    <mergeCell ref="F12:H12"/>
    <mergeCell ref="A13:B13"/>
    <mergeCell ref="F13:H13"/>
    <mergeCell ref="A1:B1"/>
    <mergeCell ref="H1:J1"/>
    <mergeCell ref="K1:S1"/>
    <mergeCell ref="A2:J2"/>
    <mergeCell ref="K2:S2"/>
    <mergeCell ref="A3:J3"/>
    <mergeCell ref="K3:S3"/>
  </mergeCells>
  <printOptions/>
  <pageMargins left="0.7086614173228347" right="0.7086614173228347" top="0.7480314960629921" bottom="0.7480314960629921" header="0.31496062992125984" footer="0.31496062992125984"/>
  <pageSetup orientation="landscape" paperSize="9" r:id="rId1"/>
  <headerFooter>
    <oddHeader>&amp;LMCM/WSM/ZP14/2023&amp;CFormularz  asortymentowo - cenowy &amp;Rzałącznik nr 2  do SWZ</oddHeader>
  </headerFooter>
</worksheet>
</file>

<file path=xl/worksheets/sheet69.xml><?xml version="1.0" encoding="utf-8"?>
<worksheet xmlns="http://schemas.openxmlformats.org/spreadsheetml/2006/main" xmlns:r="http://schemas.openxmlformats.org/officeDocument/2006/relationships">
  <dimension ref="A1:J12"/>
  <sheetViews>
    <sheetView zoomScalePageLayoutView="0" workbookViewId="0" topLeftCell="A1">
      <selection activeCell="F9" sqref="F9:F10"/>
    </sheetView>
  </sheetViews>
  <sheetFormatPr defaultColWidth="11.50390625" defaultRowHeight="12.75"/>
  <cols>
    <col min="1" max="1" width="3.625" style="1" customWidth="1"/>
    <col min="2" max="2" width="26.00390625" style="1" customWidth="1"/>
    <col min="3" max="3" width="5.125" style="1" customWidth="1"/>
    <col min="4" max="4" width="5.625" style="1" customWidth="1"/>
    <col min="5" max="5" width="11.50390625" style="1" customWidth="1"/>
    <col min="6" max="7" width="11.50390625" style="48" customWidth="1"/>
    <col min="8" max="8" width="6.875" style="48" customWidth="1"/>
    <col min="9" max="16384" width="11.50390625" style="1" customWidth="1"/>
  </cols>
  <sheetData>
    <row r="1" spans="1:10" ht="11.25">
      <c r="A1" s="699"/>
      <c r="B1" s="699"/>
      <c r="I1" s="701"/>
      <c r="J1" s="701"/>
    </row>
    <row r="2" spans="1:9" ht="11.25">
      <c r="A2" s="701" t="s">
        <v>803</v>
      </c>
      <c r="B2" s="701"/>
      <c r="C2" s="701"/>
      <c r="D2" s="701"/>
      <c r="E2" s="701"/>
      <c r="F2" s="701"/>
      <c r="G2" s="701"/>
      <c r="H2" s="701"/>
      <c r="I2" s="701"/>
    </row>
    <row r="3" spans="1:9" ht="12" thickBot="1">
      <c r="A3" s="702" t="s">
        <v>537</v>
      </c>
      <c r="B3" s="702"/>
      <c r="C3" s="702"/>
      <c r="D3" s="702"/>
      <c r="E3" s="702"/>
      <c r="F3" s="702"/>
      <c r="G3" s="702"/>
      <c r="H3" s="702"/>
      <c r="I3" s="702"/>
    </row>
    <row r="4" spans="1:10" ht="57" thickBot="1">
      <c r="A4" s="9" t="s">
        <v>0</v>
      </c>
      <c r="B4" s="248" t="s">
        <v>1</v>
      </c>
      <c r="C4" s="249" t="s">
        <v>2</v>
      </c>
      <c r="D4" s="249" t="s">
        <v>3</v>
      </c>
      <c r="E4" s="250" t="s">
        <v>4</v>
      </c>
      <c r="F4" s="538" t="s">
        <v>5</v>
      </c>
      <c r="G4" s="538" t="s">
        <v>6</v>
      </c>
      <c r="H4" s="538" t="s">
        <v>56</v>
      </c>
      <c r="I4" s="251" t="s">
        <v>8</v>
      </c>
      <c r="J4" s="252" t="s">
        <v>9</v>
      </c>
    </row>
    <row r="5" spans="1:10" ht="38.25" customHeight="1">
      <c r="A5" s="158" t="s">
        <v>10</v>
      </c>
      <c r="B5" s="257" t="s">
        <v>538</v>
      </c>
      <c r="C5" s="206" t="s">
        <v>50</v>
      </c>
      <c r="D5" s="206">
        <v>30</v>
      </c>
      <c r="E5" s="208"/>
      <c r="F5" s="208">
        <f>E5+H5</f>
        <v>0</v>
      </c>
      <c r="G5" s="208">
        <f>E5*D5</f>
        <v>0</v>
      </c>
      <c r="H5" s="208">
        <f>E5*0.08</f>
        <v>0</v>
      </c>
      <c r="I5" s="207">
        <f>F5*D5</f>
        <v>0</v>
      </c>
      <c r="J5" s="209"/>
    </row>
    <row r="6" spans="1:10" ht="39.75" customHeight="1">
      <c r="A6" s="540" t="s">
        <v>12</v>
      </c>
      <c r="B6" s="257" t="s">
        <v>539</v>
      </c>
      <c r="C6" s="205" t="s">
        <v>50</v>
      </c>
      <c r="D6" s="205">
        <v>90</v>
      </c>
      <c r="E6" s="208"/>
      <c r="F6" s="208">
        <f>E6+H6</f>
        <v>0</v>
      </c>
      <c r="G6" s="208">
        <f>E6*D6</f>
        <v>0</v>
      </c>
      <c r="H6" s="208">
        <f>E6*0.08</f>
        <v>0</v>
      </c>
      <c r="I6" s="207">
        <f>F6*D6</f>
        <v>0</v>
      </c>
      <c r="J6" s="209"/>
    </row>
    <row r="7" spans="1:10" s="95" customFormat="1" ht="12" thickBot="1">
      <c r="A7" s="541"/>
      <c r="B7" s="542"/>
      <c r="C7" s="488"/>
      <c r="D7" s="488"/>
      <c r="E7" s="488"/>
      <c r="F7" s="543"/>
      <c r="G7" s="544">
        <f>SUM(G5:G6)</f>
        <v>0</v>
      </c>
      <c r="H7" s="544"/>
      <c r="I7" s="545">
        <f>SUM(I5:I6)</f>
        <v>0</v>
      </c>
      <c r="J7" s="546"/>
    </row>
    <row r="9" ht="11.25">
      <c r="F9" s="48" t="s">
        <v>870</v>
      </c>
    </row>
    <row r="10" ht="11.25">
      <c r="F10" s="48" t="s">
        <v>871</v>
      </c>
    </row>
    <row r="11" spans="1:8" ht="11.25">
      <c r="A11" s="702"/>
      <c r="B11" s="702"/>
      <c r="C11" s="33"/>
      <c r="D11" s="33"/>
      <c r="F11" s="702"/>
      <c r="G11" s="702"/>
      <c r="H11" s="702"/>
    </row>
    <row r="12" spans="1:8" ht="11.25">
      <c r="A12" s="697"/>
      <c r="B12" s="697"/>
      <c r="C12" s="33"/>
      <c r="D12" s="33"/>
      <c r="F12" s="697"/>
      <c r="G12" s="697"/>
      <c r="H12" s="697"/>
    </row>
  </sheetData>
  <sheetProtection/>
  <mergeCells count="8">
    <mergeCell ref="A12:B12"/>
    <mergeCell ref="F12:H12"/>
    <mergeCell ref="A1:B1"/>
    <mergeCell ref="I1:J1"/>
    <mergeCell ref="A2:I2"/>
    <mergeCell ref="A3:I3"/>
    <mergeCell ref="A11:B11"/>
    <mergeCell ref="F11:H11"/>
  </mergeCells>
  <printOptions/>
  <pageMargins left="0.7086614173228347" right="0.7086614173228347" top="0.7480314960629921" bottom="0.7480314960629921" header="0.31496062992125984" footer="0.31496062992125984"/>
  <pageSetup orientation="landscape" paperSize="9" r:id="rId1"/>
  <headerFooter>
    <oddHeader>&amp;LMCM/WSM/ZP14/2023&amp;CFormularz  asortymentowo - cenowy &amp;Rzałącznik nr 2  do SWZ</oddHeader>
  </headerFooter>
</worksheet>
</file>

<file path=xl/worksheets/sheet7.xml><?xml version="1.0" encoding="utf-8"?>
<worksheet xmlns="http://schemas.openxmlformats.org/spreadsheetml/2006/main" xmlns:r="http://schemas.openxmlformats.org/officeDocument/2006/relationships">
  <dimension ref="A1:K17"/>
  <sheetViews>
    <sheetView zoomScalePageLayoutView="0" workbookViewId="0" topLeftCell="A1">
      <selection activeCell="C2" sqref="C1:J2"/>
    </sheetView>
  </sheetViews>
  <sheetFormatPr defaultColWidth="11.50390625" defaultRowHeight="12.75"/>
  <cols>
    <col min="1" max="1" width="4.375" style="0" customWidth="1"/>
    <col min="2" max="2" width="20.875" style="0" customWidth="1"/>
    <col min="3" max="3" width="5.625" style="0" customWidth="1"/>
    <col min="4" max="4" width="6.375" style="0" customWidth="1"/>
    <col min="5" max="7" width="11.50390625" style="0" customWidth="1"/>
    <col min="8" max="8" width="8.50390625" style="447" customWidth="1"/>
    <col min="9" max="9" width="11.50390625" style="0" customWidth="1"/>
    <col min="10" max="10" width="16.625" style="0" customWidth="1"/>
  </cols>
  <sheetData>
    <row r="1" spans="1:11" ht="12.75">
      <c r="A1" s="699"/>
      <c r="B1" s="699"/>
      <c r="C1" s="4"/>
      <c r="D1" s="4"/>
      <c r="E1" s="4"/>
      <c r="F1" s="4"/>
      <c r="G1" s="4"/>
      <c r="H1" s="419"/>
      <c r="I1" s="700"/>
      <c r="J1" s="700"/>
      <c r="K1" s="1"/>
    </row>
    <row r="2" spans="1:11" ht="12.75">
      <c r="A2" s="354"/>
      <c r="B2" s="354"/>
      <c r="C2" s="699"/>
      <c r="D2" s="699"/>
      <c r="E2" s="699"/>
      <c r="F2" s="699"/>
      <c r="G2" s="699"/>
      <c r="H2" s="419"/>
      <c r="I2" s="5"/>
      <c r="J2" s="5"/>
      <c r="K2" s="1"/>
    </row>
    <row r="3" spans="1:11" ht="12.75">
      <c r="A3" s="701" t="s">
        <v>865</v>
      </c>
      <c r="B3" s="701"/>
      <c r="C3" s="701"/>
      <c r="D3" s="701"/>
      <c r="E3" s="701"/>
      <c r="F3" s="701"/>
      <c r="G3" s="701"/>
      <c r="H3" s="701"/>
      <c r="I3" s="701"/>
      <c r="J3" s="1"/>
      <c r="K3" s="1"/>
    </row>
    <row r="4" spans="1:11" ht="33.75">
      <c r="A4" s="9" t="s">
        <v>0</v>
      </c>
      <c r="B4" s="35" t="s">
        <v>1</v>
      </c>
      <c r="C4" s="10" t="s">
        <v>2</v>
      </c>
      <c r="D4" s="10" t="s">
        <v>3</v>
      </c>
      <c r="E4" s="12" t="s">
        <v>36</v>
      </c>
      <c r="F4" s="13" t="s">
        <v>57</v>
      </c>
      <c r="G4" s="13" t="s">
        <v>6</v>
      </c>
      <c r="H4" s="444" t="s">
        <v>7</v>
      </c>
      <c r="I4" s="49" t="s">
        <v>8</v>
      </c>
      <c r="J4" s="15" t="s">
        <v>9</v>
      </c>
      <c r="K4" s="1"/>
    </row>
    <row r="5" spans="1:11" ht="22.5">
      <c r="A5" s="16" t="s">
        <v>10</v>
      </c>
      <c r="B5" s="74" t="s">
        <v>58</v>
      </c>
      <c r="C5" s="37" t="s">
        <v>50</v>
      </c>
      <c r="D5" s="37">
        <v>2</v>
      </c>
      <c r="E5" s="576"/>
      <c r="F5" s="208">
        <f>H5+E5</f>
        <v>0</v>
      </c>
      <c r="G5" s="208">
        <f>E5*D5</f>
        <v>0</v>
      </c>
      <c r="H5" s="208">
        <f>E5*0.08</f>
        <v>0</v>
      </c>
      <c r="I5" s="208">
        <f>F5*D5</f>
        <v>0</v>
      </c>
      <c r="J5" s="20"/>
      <c r="K5" s="1"/>
    </row>
    <row r="6" spans="1:11" ht="13.5" customHeight="1">
      <c r="A6" s="24"/>
      <c r="B6" s="24"/>
      <c r="C6" s="713"/>
      <c r="D6" s="713"/>
      <c r="E6" s="77"/>
      <c r="F6" s="73"/>
      <c r="G6" s="78"/>
      <c r="H6" s="451"/>
      <c r="I6" s="79"/>
      <c r="J6" s="45"/>
      <c r="K6" s="1"/>
    </row>
    <row r="7" spans="1:11" ht="12.75">
      <c r="A7" s="33"/>
      <c r="B7" s="33"/>
      <c r="C7" s="33"/>
      <c r="D7" s="33"/>
      <c r="E7" s="1"/>
      <c r="F7" s="48"/>
      <c r="G7" s="48"/>
      <c r="H7" s="413"/>
      <c r="I7" s="48"/>
      <c r="J7" s="1"/>
      <c r="K7" s="1"/>
    </row>
    <row r="8" spans="1:11" ht="12.75">
      <c r="A8" s="33"/>
      <c r="B8" s="33"/>
      <c r="C8" s="33"/>
      <c r="D8" s="33"/>
      <c r="E8" s="1"/>
      <c r="F8" s="48"/>
      <c r="G8" s="48"/>
      <c r="H8" s="413"/>
      <c r="I8" s="48"/>
      <c r="J8" s="1"/>
      <c r="K8" s="1"/>
    </row>
    <row r="9" spans="1:11" ht="12.75">
      <c r="A9" s="33"/>
      <c r="B9" s="33"/>
      <c r="C9" s="33" t="s">
        <v>870</v>
      </c>
      <c r="D9" s="33"/>
      <c r="E9" s="1"/>
      <c r="F9" s="48"/>
      <c r="G9" s="48"/>
      <c r="H9" s="413"/>
      <c r="I9" s="48"/>
      <c r="J9" s="1"/>
      <c r="K9" s="1"/>
    </row>
    <row r="10" spans="1:11" ht="12.75">
      <c r="A10" s="33"/>
      <c r="B10" s="33"/>
      <c r="C10" s="33" t="s">
        <v>871</v>
      </c>
      <c r="D10" s="33"/>
      <c r="E10" s="1"/>
      <c r="F10" s="48"/>
      <c r="G10" s="48"/>
      <c r="H10" s="413"/>
      <c r="I10" s="48"/>
      <c r="J10" s="1"/>
      <c r="K10" s="1"/>
    </row>
    <row r="11" spans="1:11" ht="12.75">
      <c r="A11" s="33"/>
      <c r="B11" s="33"/>
      <c r="C11" s="33"/>
      <c r="D11" s="33"/>
      <c r="E11" s="1"/>
      <c r="F11" s="48"/>
      <c r="G11" s="48"/>
      <c r="H11" s="413"/>
      <c r="I11" s="48"/>
      <c r="J11" s="1"/>
      <c r="K11" s="1"/>
    </row>
    <row r="12" spans="1:10" ht="12.75">
      <c r="A12" s="8"/>
      <c r="B12" s="702"/>
      <c r="C12" s="702"/>
      <c r="D12" s="702"/>
      <c r="E12" s="1"/>
      <c r="F12" s="358"/>
      <c r="G12" s="703"/>
      <c r="H12" s="703"/>
      <c r="I12" s="703"/>
      <c r="J12" s="1"/>
    </row>
    <row r="13" spans="1:10" ht="12.75">
      <c r="A13" s="697"/>
      <c r="B13" s="697"/>
      <c r="C13" s="697"/>
      <c r="D13" s="697"/>
      <c r="E13" s="1"/>
      <c r="F13" s="359"/>
      <c r="G13" s="698"/>
      <c r="H13" s="698"/>
      <c r="I13" s="698"/>
      <c r="J13" s="1"/>
    </row>
    <row r="14" spans="1:11" ht="12.75">
      <c r="A14" s="1"/>
      <c r="B14" s="1"/>
      <c r="C14" s="1"/>
      <c r="D14" s="1"/>
      <c r="E14" s="1"/>
      <c r="F14" s="1"/>
      <c r="G14" s="1"/>
      <c r="H14" s="417"/>
      <c r="I14" s="1"/>
      <c r="J14" s="1"/>
      <c r="K14" s="1"/>
    </row>
    <row r="15" spans="1:11" ht="12.75">
      <c r="A15" s="1"/>
      <c r="B15" s="1"/>
      <c r="C15" s="1"/>
      <c r="D15" s="1"/>
      <c r="E15" s="1"/>
      <c r="F15" s="1"/>
      <c r="G15" s="1"/>
      <c r="H15" s="417"/>
      <c r="I15" s="1"/>
      <c r="J15" s="1"/>
      <c r="K15" s="1"/>
    </row>
    <row r="16" spans="1:11" ht="12.75">
      <c r="A16" s="1"/>
      <c r="B16" s="1"/>
      <c r="C16" s="1"/>
      <c r="D16" s="1"/>
      <c r="E16" s="1"/>
      <c r="F16" s="1"/>
      <c r="G16" s="1"/>
      <c r="H16" s="417"/>
      <c r="I16" s="1"/>
      <c r="J16" s="1"/>
      <c r="K16" s="1"/>
    </row>
    <row r="17" spans="1:11" ht="12.75">
      <c r="A17" s="1"/>
      <c r="B17" s="1"/>
      <c r="C17" s="1"/>
      <c r="D17" s="1"/>
      <c r="E17" s="1"/>
      <c r="F17" s="1"/>
      <c r="G17" s="1"/>
      <c r="H17" s="417"/>
      <c r="I17" s="1"/>
      <c r="J17" s="1"/>
      <c r="K17" s="1"/>
    </row>
  </sheetData>
  <sheetProtection selectLockedCells="1" selectUnlockedCells="1"/>
  <mergeCells count="9">
    <mergeCell ref="G12:I12"/>
    <mergeCell ref="A13:D13"/>
    <mergeCell ref="G13:I13"/>
    <mergeCell ref="A1:B1"/>
    <mergeCell ref="I1:J1"/>
    <mergeCell ref="A3:I3"/>
    <mergeCell ref="C6:D6"/>
    <mergeCell ref="C2:G2"/>
    <mergeCell ref="B12:D12"/>
  </mergeCells>
  <printOptions/>
  <pageMargins left="0.7086614173228347" right="0.7086614173228347" top="0.7480314960629921" bottom="0.7480314960629921" header="0.31496062992125984" footer="0.31496062992125984"/>
  <pageSetup horizontalDpi="300" verticalDpi="300" orientation="landscape" paperSize="9" r:id="rId1"/>
  <headerFooter>
    <oddHeader>&amp;LMCM/WSM/ZP14/2023&amp;CFormularz  asortymentowo - cenowy &amp;Rzałącznik nr 2  do SWZ</oddHeader>
  </headerFooter>
</worksheet>
</file>

<file path=xl/worksheets/sheet70.xml><?xml version="1.0" encoding="utf-8"?>
<worksheet xmlns="http://schemas.openxmlformats.org/spreadsheetml/2006/main" xmlns:r="http://schemas.openxmlformats.org/officeDocument/2006/relationships">
  <dimension ref="A1:K15"/>
  <sheetViews>
    <sheetView zoomScalePageLayoutView="0" workbookViewId="0" topLeftCell="A5">
      <selection activeCell="F9" sqref="F9:F10"/>
    </sheetView>
  </sheetViews>
  <sheetFormatPr defaultColWidth="11.50390625" defaultRowHeight="12.75"/>
  <cols>
    <col min="1" max="1" width="3.875" style="1" customWidth="1"/>
    <col min="2" max="2" width="40.625" style="1" customWidth="1"/>
    <col min="3" max="3" width="9.375" style="1" customWidth="1"/>
    <col min="4" max="4" width="11.125" style="1" customWidth="1"/>
    <col min="5" max="7" width="11.50390625" style="1" customWidth="1"/>
    <col min="8" max="8" width="7.125" style="1" customWidth="1"/>
    <col min="9" max="9" width="14.00390625" style="1" customWidth="1"/>
    <col min="10" max="10" width="11.50390625" style="1" customWidth="1"/>
    <col min="11" max="11" width="19.875" style="1" customWidth="1"/>
    <col min="12" max="16384" width="11.50390625" style="1" customWidth="1"/>
  </cols>
  <sheetData>
    <row r="1" spans="1:10" ht="11.25">
      <c r="A1" s="699"/>
      <c r="B1" s="699"/>
      <c r="C1" s="4"/>
      <c r="D1" s="4"/>
      <c r="E1" s="4"/>
      <c r="F1" s="4"/>
      <c r="G1" s="4"/>
      <c r="H1" s="4"/>
      <c r="I1" s="701"/>
      <c r="J1" s="701"/>
    </row>
    <row r="2" spans="1:9" ht="11.25">
      <c r="A2" s="701" t="s">
        <v>802</v>
      </c>
      <c r="B2" s="701"/>
      <c r="C2" s="701"/>
      <c r="D2" s="701"/>
      <c r="E2" s="701"/>
      <c r="F2" s="701"/>
      <c r="G2" s="701"/>
      <c r="H2" s="701"/>
      <c r="I2" s="701"/>
    </row>
    <row r="3" spans="1:10" ht="12" thickBot="1">
      <c r="A3" s="762" t="s">
        <v>540</v>
      </c>
      <c r="B3" s="762"/>
      <c r="C3" s="762"/>
      <c r="D3" s="762"/>
      <c r="E3" s="762"/>
      <c r="F3" s="762"/>
      <c r="G3" s="762"/>
      <c r="H3" s="762"/>
      <c r="I3" s="762"/>
      <c r="J3" s="547"/>
    </row>
    <row r="4" spans="1:11" ht="41.25" customHeight="1" thickBot="1">
      <c r="A4" s="191" t="s">
        <v>323</v>
      </c>
      <c r="B4" s="10" t="s">
        <v>1</v>
      </c>
      <c r="C4" s="10" t="s">
        <v>541</v>
      </c>
      <c r="D4" s="10" t="s">
        <v>324</v>
      </c>
      <c r="E4" s="10" t="s">
        <v>542</v>
      </c>
      <c r="F4" s="10" t="s">
        <v>325</v>
      </c>
      <c r="G4" s="10" t="s">
        <v>6</v>
      </c>
      <c r="H4" s="13" t="s">
        <v>56</v>
      </c>
      <c r="I4" s="10" t="s">
        <v>282</v>
      </c>
      <c r="J4" s="10" t="s">
        <v>8</v>
      </c>
      <c r="K4" s="15" t="s">
        <v>9</v>
      </c>
    </row>
    <row r="5" spans="1:11" ht="159.75" customHeight="1">
      <c r="A5" s="548" t="s">
        <v>10</v>
      </c>
      <c r="B5" s="549" t="s">
        <v>543</v>
      </c>
      <c r="C5" s="39" t="s">
        <v>544</v>
      </c>
      <c r="D5" s="39">
        <v>10</v>
      </c>
      <c r="E5" s="39">
        <v>20</v>
      </c>
      <c r="F5" s="550"/>
      <c r="G5" s="550">
        <f>F5*E5</f>
        <v>0</v>
      </c>
      <c r="H5" s="550">
        <f>F5*0.08</f>
        <v>0</v>
      </c>
      <c r="I5" s="550">
        <f>F5+H5</f>
        <v>0</v>
      </c>
      <c r="J5" s="550">
        <f>I5*E5</f>
        <v>0</v>
      </c>
      <c r="K5" s="551"/>
    </row>
    <row r="6" spans="1:11" ht="157.5" customHeight="1" thickBot="1">
      <c r="A6" s="552" t="s">
        <v>12</v>
      </c>
      <c r="B6" s="553" t="s">
        <v>543</v>
      </c>
      <c r="C6" s="554" t="s">
        <v>545</v>
      </c>
      <c r="D6" s="554">
        <v>10</v>
      </c>
      <c r="E6" s="554">
        <v>20</v>
      </c>
      <c r="F6" s="550"/>
      <c r="G6" s="550">
        <f>F6*E6</f>
        <v>0</v>
      </c>
      <c r="H6" s="550">
        <f>F6*0.08</f>
        <v>0</v>
      </c>
      <c r="I6" s="550">
        <f>F6+H6</f>
        <v>0</v>
      </c>
      <c r="J6" s="550">
        <f>I6*E6</f>
        <v>0</v>
      </c>
      <c r="K6" s="24"/>
    </row>
    <row r="7" spans="1:10" ht="12" thickBot="1">
      <c r="A7" s="555"/>
      <c r="B7" s="555"/>
      <c r="C7" s="555"/>
      <c r="D7" s="555">
        <v>2</v>
      </c>
      <c r="E7" s="555"/>
      <c r="F7" s="556"/>
      <c r="G7" s="557">
        <f>SUM(G5:G6)</f>
        <v>0</v>
      </c>
      <c r="H7" s="558"/>
      <c r="I7" s="558"/>
      <c r="J7" s="559">
        <f>SUM(J5:J6)</f>
        <v>0</v>
      </c>
    </row>
    <row r="8" spans="1:3" ht="11.25">
      <c r="A8" s="61"/>
      <c r="C8" s="61"/>
    </row>
    <row r="9" spans="1:6" ht="11.25">
      <c r="A9" s="61"/>
      <c r="C9" s="61"/>
      <c r="F9" s="1" t="s">
        <v>870</v>
      </c>
    </row>
    <row r="10" spans="1:6" ht="11.25">
      <c r="A10" s="61"/>
      <c r="C10" s="61"/>
      <c r="F10" s="1" t="s">
        <v>871</v>
      </c>
    </row>
    <row r="11" spans="1:8" ht="11.25">
      <c r="A11" s="702"/>
      <c r="B11" s="702"/>
      <c r="C11" s="33"/>
      <c r="D11" s="33"/>
      <c r="F11" s="702"/>
      <c r="G11" s="702"/>
      <c r="H11" s="702"/>
    </row>
    <row r="12" spans="1:8" ht="11.25">
      <c r="A12" s="697"/>
      <c r="B12" s="697"/>
      <c r="C12" s="33"/>
      <c r="D12" s="33"/>
      <c r="F12" s="697"/>
      <c r="G12" s="697"/>
      <c r="H12" s="697"/>
    </row>
    <row r="13" spans="1:6" ht="12.75" customHeight="1">
      <c r="A13" s="61"/>
      <c r="B13" s="61"/>
      <c r="C13" s="560"/>
      <c r="D13" s="734"/>
      <c r="E13" s="734"/>
      <c r="F13" s="734"/>
    </row>
    <row r="14" spans="1:6" ht="12.75" customHeight="1">
      <c r="A14" s="61"/>
      <c r="B14" s="61"/>
      <c r="C14" s="560"/>
      <c r="D14" s="734"/>
      <c r="E14" s="734"/>
      <c r="F14" s="734"/>
    </row>
    <row r="15" spans="1:7" ht="12" customHeight="1">
      <c r="A15" s="61"/>
      <c r="C15" s="61"/>
      <c r="E15" s="761"/>
      <c r="F15" s="761"/>
      <c r="G15" s="761"/>
    </row>
  </sheetData>
  <sheetProtection/>
  <mergeCells count="11">
    <mergeCell ref="A12:B12"/>
    <mergeCell ref="F12:H12"/>
    <mergeCell ref="D13:F13"/>
    <mergeCell ref="D14:F14"/>
    <mergeCell ref="E15:G15"/>
    <mergeCell ref="A1:B1"/>
    <mergeCell ref="I1:J1"/>
    <mergeCell ref="A2:I2"/>
    <mergeCell ref="A3:I3"/>
    <mergeCell ref="A11:B11"/>
    <mergeCell ref="F11:H11"/>
  </mergeCells>
  <printOptions/>
  <pageMargins left="0.7086614173228347" right="0.7086614173228347" top="0.7480314960629921" bottom="0.7480314960629921" header="0.31496062992125984" footer="0.31496062992125984"/>
  <pageSetup orientation="landscape" paperSize="9" r:id="rId1"/>
  <headerFooter>
    <oddHeader>&amp;LMCM/WSM/ZP14/2023&amp;CFormularz  asortymentowo - cenowy &amp;Rzałącznik nr 2  do SWZ</oddHeader>
  </headerFooter>
</worksheet>
</file>

<file path=xl/worksheets/sheet71.xml><?xml version="1.0" encoding="utf-8"?>
<worksheet xmlns="http://schemas.openxmlformats.org/spreadsheetml/2006/main" xmlns:r="http://schemas.openxmlformats.org/officeDocument/2006/relationships">
  <dimension ref="A1:J14"/>
  <sheetViews>
    <sheetView zoomScalePageLayoutView="0" workbookViewId="0" topLeftCell="A1">
      <selection activeCell="G10" sqref="G10:G11"/>
    </sheetView>
  </sheetViews>
  <sheetFormatPr defaultColWidth="11.50390625" defaultRowHeight="12.75"/>
  <cols>
    <col min="1" max="1" width="7.875" style="1" customWidth="1"/>
    <col min="2" max="2" width="24.625" style="1" customWidth="1"/>
    <col min="3" max="3" width="11.50390625" style="1" customWidth="1"/>
    <col min="4" max="4" width="7.50390625" style="1" customWidth="1"/>
    <col min="5" max="6" width="11.50390625" style="1" customWidth="1"/>
    <col min="7" max="7" width="8.00390625" style="1" customWidth="1"/>
    <col min="8" max="9" width="11.50390625" style="1" customWidth="1"/>
    <col min="10" max="10" width="25.625" style="1" customWidth="1"/>
    <col min="11" max="16384" width="11.50390625" style="1" customWidth="1"/>
  </cols>
  <sheetData>
    <row r="1" spans="1:10" ht="11.25">
      <c r="A1" s="699"/>
      <c r="B1" s="699"/>
      <c r="C1" s="4"/>
      <c r="D1" s="4"/>
      <c r="E1" s="4"/>
      <c r="F1" s="4"/>
      <c r="G1" s="4"/>
      <c r="H1" s="4"/>
      <c r="I1" s="701"/>
      <c r="J1" s="701"/>
    </row>
    <row r="2" spans="1:9" ht="11.25">
      <c r="A2" s="701" t="s">
        <v>801</v>
      </c>
      <c r="B2" s="701"/>
      <c r="C2" s="701"/>
      <c r="D2" s="701"/>
      <c r="E2" s="701"/>
      <c r="F2" s="701"/>
      <c r="G2" s="701"/>
      <c r="H2" s="701"/>
      <c r="I2" s="701"/>
    </row>
    <row r="3" spans="1:10" ht="12" thickBot="1">
      <c r="A3" s="702"/>
      <c r="B3" s="702"/>
      <c r="C3" s="702"/>
      <c r="D3" s="702"/>
      <c r="E3" s="702"/>
      <c r="F3" s="702"/>
      <c r="G3" s="702"/>
      <c r="H3" s="702"/>
      <c r="I3" s="702"/>
      <c r="J3" s="33"/>
    </row>
    <row r="4" spans="1:10" s="95" customFormat="1" ht="22.5">
      <c r="A4" s="658" t="s">
        <v>319</v>
      </c>
      <c r="B4" s="249" t="s">
        <v>326</v>
      </c>
      <c r="C4" s="249" t="s">
        <v>181</v>
      </c>
      <c r="D4" s="249" t="s">
        <v>328</v>
      </c>
      <c r="E4" s="249" t="s">
        <v>718</v>
      </c>
      <c r="F4" s="249" t="s">
        <v>6</v>
      </c>
      <c r="G4" s="538" t="s">
        <v>7</v>
      </c>
      <c r="H4" s="249" t="s">
        <v>329</v>
      </c>
      <c r="I4" s="249" t="s">
        <v>8</v>
      </c>
      <c r="J4" s="252" t="s">
        <v>9</v>
      </c>
    </row>
    <row r="5" spans="1:10" ht="51" customHeight="1">
      <c r="A5" s="620" t="s">
        <v>10</v>
      </c>
      <c r="B5" s="206" t="s">
        <v>721</v>
      </c>
      <c r="C5" s="205" t="s">
        <v>50</v>
      </c>
      <c r="D5" s="205">
        <v>320</v>
      </c>
      <c r="E5" s="208"/>
      <c r="F5" s="208">
        <f>E5*D5</f>
        <v>0</v>
      </c>
      <c r="G5" s="208">
        <f>E5*0.08</f>
        <v>0</v>
      </c>
      <c r="H5" s="327">
        <f>G5+E5</f>
        <v>0</v>
      </c>
      <c r="I5" s="208">
        <f>H5*D5</f>
        <v>0</v>
      </c>
      <c r="J5" s="327"/>
    </row>
    <row r="6" spans="1:10" ht="51" customHeight="1">
      <c r="A6" s="620" t="s">
        <v>12</v>
      </c>
      <c r="B6" s="206" t="s">
        <v>722</v>
      </c>
      <c r="C6" s="205" t="s">
        <v>29</v>
      </c>
      <c r="D6" s="205">
        <v>360</v>
      </c>
      <c r="E6" s="208"/>
      <c r="F6" s="208">
        <f>E6*D6</f>
        <v>0</v>
      </c>
      <c r="G6" s="208">
        <f>E6*0.08</f>
        <v>0</v>
      </c>
      <c r="H6" s="327">
        <f>G6+E6</f>
        <v>0</v>
      </c>
      <c r="I6" s="208">
        <f>H6*D6</f>
        <v>0</v>
      </c>
      <c r="J6" s="327"/>
    </row>
    <row r="7" spans="1:10" ht="12" thickBot="1">
      <c r="A7" s="37"/>
      <c r="B7" s="37"/>
      <c r="C7" s="37"/>
      <c r="D7" s="37"/>
      <c r="E7" s="50"/>
      <c r="F7" s="544">
        <f>SUM(F5:F5)</f>
        <v>0</v>
      </c>
      <c r="G7" s="659"/>
      <c r="H7" s="660"/>
      <c r="I7" s="661">
        <f>SUM(I5:I5)</f>
        <v>0</v>
      </c>
      <c r="J7" s="159"/>
    </row>
    <row r="8" spans="1:10" ht="11.25">
      <c r="A8" s="33"/>
      <c r="B8" s="33"/>
      <c r="C8" s="33"/>
      <c r="D8" s="33"/>
      <c r="E8" s="33"/>
      <c r="F8" s="33"/>
      <c r="G8" s="33"/>
      <c r="H8" s="33"/>
      <c r="I8" s="33"/>
      <c r="J8" s="33"/>
    </row>
    <row r="10" ht="11.25">
      <c r="G10" s="1" t="s">
        <v>870</v>
      </c>
    </row>
    <row r="11" ht="11.25">
      <c r="G11" s="1" t="s">
        <v>871</v>
      </c>
    </row>
    <row r="13" spans="1:8" ht="11.25">
      <c r="A13" s="702"/>
      <c r="B13" s="702"/>
      <c r="C13" s="33"/>
      <c r="D13" s="33"/>
      <c r="F13" s="702"/>
      <c r="G13" s="702"/>
      <c r="H13" s="702"/>
    </row>
    <row r="14" spans="1:8" ht="11.25">
      <c r="A14" s="697"/>
      <c r="B14" s="697"/>
      <c r="C14" s="33"/>
      <c r="D14" s="33"/>
      <c r="F14" s="697"/>
      <c r="G14" s="697"/>
      <c r="H14" s="697"/>
    </row>
  </sheetData>
  <sheetProtection/>
  <mergeCells count="8">
    <mergeCell ref="A14:B14"/>
    <mergeCell ref="F14:H14"/>
    <mergeCell ref="A1:B1"/>
    <mergeCell ref="I1:J1"/>
    <mergeCell ref="A2:I2"/>
    <mergeCell ref="A3:I3"/>
    <mergeCell ref="A13:B13"/>
    <mergeCell ref="F13:H13"/>
  </mergeCells>
  <printOptions/>
  <pageMargins left="0.7086614173228347" right="0.7086614173228347" top="0.7480314960629921" bottom="0.7480314960629921" header="0.31496062992125984" footer="0.31496062992125984"/>
  <pageSetup orientation="landscape" paperSize="9" r:id="rId1"/>
  <headerFooter>
    <oddHeader>&amp;LMCM/WSM/ZP14/2023&amp;CFormularz  asortymentowo - cenowy &amp;Rzałącznik nr 2  do SWZ</oddHeader>
  </headerFooter>
</worksheet>
</file>

<file path=xl/worksheets/sheet72.xml><?xml version="1.0" encoding="utf-8"?>
<worksheet xmlns="http://schemas.openxmlformats.org/spreadsheetml/2006/main" xmlns:r="http://schemas.openxmlformats.org/officeDocument/2006/relationships">
  <dimension ref="A1:J13"/>
  <sheetViews>
    <sheetView zoomScalePageLayoutView="0" workbookViewId="0" topLeftCell="A1">
      <selection activeCell="A1" sqref="A1:IV1"/>
    </sheetView>
  </sheetViews>
  <sheetFormatPr defaultColWidth="9.00390625" defaultRowHeight="12.75"/>
  <cols>
    <col min="1" max="1" width="4.625" style="0" customWidth="1"/>
    <col min="2" max="2" width="45.375" style="0" customWidth="1"/>
    <col min="3" max="3" width="11.00390625" style="0" customWidth="1"/>
    <col min="4" max="4" width="5.625" style="0" customWidth="1"/>
    <col min="5" max="5" width="9.375" style="0" customWidth="1"/>
    <col min="6" max="6" width="9.50390625" style="0" customWidth="1"/>
    <col min="7" max="7" width="11.125" style="0" customWidth="1"/>
    <col min="8" max="8" width="7.125" style="0" customWidth="1"/>
    <col min="9" max="9" width="14.875" style="0" customWidth="1"/>
    <col min="10" max="10" width="17.375" style="0" customWidth="1"/>
  </cols>
  <sheetData>
    <row r="1" spans="1:10" ht="12.75">
      <c r="A1" s="699"/>
      <c r="B1" s="699"/>
      <c r="C1" s="4"/>
      <c r="D1" s="4"/>
      <c r="E1" s="4"/>
      <c r="F1" s="4"/>
      <c r="G1" s="4"/>
      <c r="H1" s="4"/>
      <c r="I1" s="701"/>
      <c r="J1" s="701"/>
    </row>
    <row r="2" spans="1:10" ht="12.75">
      <c r="A2" s="701" t="s">
        <v>800</v>
      </c>
      <c r="B2" s="701"/>
      <c r="C2" s="701"/>
      <c r="D2" s="701"/>
      <c r="E2" s="701"/>
      <c r="F2" s="701"/>
      <c r="G2" s="701"/>
      <c r="H2" s="701"/>
      <c r="I2" s="701"/>
      <c r="J2" s="1"/>
    </row>
    <row r="3" spans="1:10" ht="13.5" thickBot="1">
      <c r="A3" s="702"/>
      <c r="B3" s="702"/>
      <c r="C3" s="702"/>
      <c r="D3" s="702"/>
      <c r="E3" s="702"/>
      <c r="F3" s="702"/>
      <c r="G3" s="702"/>
      <c r="H3" s="702"/>
      <c r="I3" s="702"/>
      <c r="J3" s="1"/>
    </row>
    <row r="4" spans="1:10" ht="34.5" thickBot="1">
      <c r="A4" s="93" t="s">
        <v>0</v>
      </c>
      <c r="B4" s="163" t="s">
        <v>1</v>
      </c>
      <c r="C4" s="102" t="s">
        <v>2</v>
      </c>
      <c r="D4" s="102" t="s">
        <v>3</v>
      </c>
      <c r="E4" s="164" t="s">
        <v>4</v>
      </c>
      <c r="F4" s="164" t="s">
        <v>5</v>
      </c>
      <c r="G4" s="164" t="s">
        <v>6</v>
      </c>
      <c r="H4" s="13" t="s">
        <v>7</v>
      </c>
      <c r="I4" s="165" t="s">
        <v>8</v>
      </c>
      <c r="J4" s="15" t="s">
        <v>9</v>
      </c>
    </row>
    <row r="5" spans="1:10" ht="171">
      <c r="A5" s="39" t="s">
        <v>10</v>
      </c>
      <c r="B5" s="85" t="s">
        <v>546</v>
      </c>
      <c r="C5" s="41" t="s">
        <v>547</v>
      </c>
      <c r="D5" s="39">
        <v>800</v>
      </c>
      <c r="E5" s="81"/>
      <c r="F5" s="59">
        <f>+E5+H5</f>
        <v>0</v>
      </c>
      <c r="G5" s="59">
        <f>E5*D5</f>
        <v>0</v>
      </c>
      <c r="H5" s="59">
        <f>E5*0.08</f>
        <v>0</v>
      </c>
      <c r="I5" s="59">
        <f>F5*D5</f>
        <v>0</v>
      </c>
      <c r="J5" s="24"/>
    </row>
    <row r="6" spans="1:10" ht="12.75" customHeight="1">
      <c r="A6" s="24"/>
      <c r="B6" s="24"/>
      <c r="C6" s="713" t="s">
        <v>34</v>
      </c>
      <c r="D6" s="713"/>
      <c r="E6" s="81" t="s">
        <v>35</v>
      </c>
      <c r="F6" s="81" t="s">
        <v>35</v>
      </c>
      <c r="G6" s="166">
        <f>SUM(G5)</f>
        <v>0</v>
      </c>
      <c r="H6" s="59" t="s">
        <v>35</v>
      </c>
      <c r="I6" s="166">
        <f>SUM(I5)</f>
        <v>0</v>
      </c>
      <c r="J6" s="24"/>
    </row>
    <row r="8" ht="12.75">
      <c r="B8" t="s">
        <v>548</v>
      </c>
    </row>
    <row r="10" ht="12.75">
      <c r="F10" t="s">
        <v>870</v>
      </c>
    </row>
    <row r="11" ht="12.75">
      <c r="F11" t="s">
        <v>871</v>
      </c>
    </row>
    <row r="12" spans="1:8" ht="12.75">
      <c r="A12" s="702"/>
      <c r="B12" s="702"/>
      <c r="F12" s="702"/>
      <c r="G12" s="702"/>
      <c r="H12" s="702"/>
    </row>
    <row r="13" spans="1:8" ht="12.75">
      <c r="A13" s="697"/>
      <c r="B13" s="697"/>
      <c r="F13" s="697"/>
      <c r="G13" s="697"/>
      <c r="H13" s="697"/>
    </row>
  </sheetData>
  <sheetProtection/>
  <mergeCells count="9">
    <mergeCell ref="A13:B13"/>
    <mergeCell ref="F13:H13"/>
    <mergeCell ref="A1:B1"/>
    <mergeCell ref="I1:J1"/>
    <mergeCell ref="A2:I2"/>
    <mergeCell ref="A3:I3"/>
    <mergeCell ref="C6:D6"/>
    <mergeCell ref="A12:B12"/>
    <mergeCell ref="F12:H12"/>
  </mergeCells>
  <printOptions/>
  <pageMargins left="0.7086614173228347" right="0.7086614173228347" top="0.7480314960629921" bottom="0.7480314960629921" header="0.31496062992125984" footer="0.31496062992125984"/>
  <pageSetup orientation="landscape" paperSize="9" r:id="rId1"/>
  <headerFooter>
    <oddHeader>&amp;LMCM/WSM/ZP14/2023&amp;CFormularz  asortymentowo - cenowy &amp;Rzałącznik nr 2  do SWZ</oddHeader>
  </headerFooter>
</worksheet>
</file>

<file path=xl/worksheets/sheet73.xml><?xml version="1.0" encoding="utf-8"?>
<worksheet xmlns="http://schemas.openxmlformats.org/spreadsheetml/2006/main" xmlns:r="http://schemas.openxmlformats.org/officeDocument/2006/relationships">
  <dimension ref="A1:L13"/>
  <sheetViews>
    <sheetView zoomScalePageLayoutView="0" workbookViewId="0" topLeftCell="A1">
      <selection activeCell="E9" sqref="E9:E10"/>
    </sheetView>
  </sheetViews>
  <sheetFormatPr defaultColWidth="11.50390625" defaultRowHeight="12.75"/>
  <cols>
    <col min="1" max="1" width="4.00390625" style="1" customWidth="1"/>
    <col min="2" max="2" width="44.625" style="1" customWidth="1"/>
    <col min="3" max="3" width="5.00390625" style="1" customWidth="1"/>
    <col min="4" max="4" width="6.375" style="1" customWidth="1"/>
    <col min="5" max="7" width="11.50390625" style="1" customWidth="1"/>
    <col min="8" max="8" width="6.00390625" style="1" customWidth="1"/>
    <col min="9" max="9" width="11.50390625" style="1" customWidth="1"/>
    <col min="10" max="10" width="16.50390625" style="1" customWidth="1"/>
    <col min="11" max="16384" width="11.50390625" style="1" customWidth="1"/>
  </cols>
  <sheetData>
    <row r="1" spans="1:10" ht="11.25">
      <c r="A1" s="699"/>
      <c r="B1" s="699"/>
      <c r="C1" s="4"/>
      <c r="D1" s="4"/>
      <c r="E1" s="4"/>
      <c r="F1" s="4"/>
      <c r="G1" s="4"/>
      <c r="H1" s="4"/>
      <c r="I1" s="701"/>
      <c r="J1" s="701"/>
    </row>
    <row r="2" spans="1:12" ht="11.25">
      <c r="A2" s="701" t="s">
        <v>799</v>
      </c>
      <c r="B2" s="701"/>
      <c r="C2" s="701"/>
      <c r="D2" s="701"/>
      <c r="E2" s="701"/>
      <c r="F2" s="701"/>
      <c r="G2" s="701"/>
      <c r="H2" s="701"/>
      <c r="I2" s="701"/>
      <c r="J2" s="6"/>
      <c r="K2" s="6"/>
      <c r="L2" s="6"/>
    </row>
    <row r="3" spans="1:12" ht="12" thickBot="1">
      <c r="A3" s="702" t="s">
        <v>549</v>
      </c>
      <c r="B3" s="702"/>
      <c r="C3" s="702"/>
      <c r="D3" s="702"/>
      <c r="E3" s="702"/>
      <c r="F3" s="702"/>
      <c r="G3" s="702"/>
      <c r="H3" s="702"/>
      <c r="I3" s="702"/>
      <c r="J3" s="8"/>
      <c r="K3" s="8"/>
      <c r="L3" s="8"/>
    </row>
    <row r="4" spans="1:10" ht="34.5" thickBot="1">
      <c r="A4" s="412" t="s">
        <v>0</v>
      </c>
      <c r="B4" s="211" t="s">
        <v>1</v>
      </c>
      <c r="C4" s="561" t="s">
        <v>2</v>
      </c>
      <c r="D4" s="10" t="s">
        <v>3</v>
      </c>
      <c r="E4" s="12" t="s">
        <v>4</v>
      </c>
      <c r="F4" s="12" t="s">
        <v>5</v>
      </c>
      <c r="G4" s="12" t="s">
        <v>6</v>
      </c>
      <c r="H4" s="13" t="s">
        <v>7</v>
      </c>
      <c r="I4" s="14" t="s">
        <v>8</v>
      </c>
      <c r="J4" s="15" t="s">
        <v>9</v>
      </c>
    </row>
    <row r="5" spans="1:10" ht="100.5" customHeight="1" thickBot="1">
      <c r="A5" s="37">
        <v>1</v>
      </c>
      <c r="B5" s="489" t="s">
        <v>550</v>
      </c>
      <c r="C5" s="17" t="s">
        <v>50</v>
      </c>
      <c r="D5" s="17">
        <v>800</v>
      </c>
      <c r="E5" s="19"/>
      <c r="F5" s="19">
        <f>E5+H5</f>
        <v>0</v>
      </c>
      <c r="G5" s="19">
        <f>E5*D5</f>
        <v>0</v>
      </c>
      <c r="H5" s="19">
        <f>E5*0.08</f>
        <v>0</v>
      </c>
      <c r="I5" s="19">
        <f>F5*D5</f>
        <v>0</v>
      </c>
      <c r="J5" s="303"/>
    </row>
    <row r="6" spans="1:10" ht="12" thickBot="1">
      <c r="A6" s="24"/>
      <c r="B6" s="24"/>
      <c r="C6" s="24"/>
      <c r="D6" s="24"/>
      <c r="E6" s="29"/>
      <c r="F6" s="42"/>
      <c r="G6" s="43">
        <f>SUM(G5:G5)</f>
        <v>0</v>
      </c>
      <c r="H6" s="562"/>
      <c r="I6" s="44">
        <f>SUM(I5:I5)</f>
        <v>0</v>
      </c>
      <c r="J6" s="45"/>
    </row>
    <row r="9" ht="11.25">
      <c r="E9" s="1" t="s">
        <v>870</v>
      </c>
    </row>
    <row r="10" ht="11.25">
      <c r="E10" s="1" t="s">
        <v>871</v>
      </c>
    </row>
    <row r="12" spans="1:8" ht="11.25">
      <c r="A12" s="702"/>
      <c r="B12" s="702"/>
      <c r="C12" s="33"/>
      <c r="D12" s="33"/>
      <c r="F12" s="703"/>
      <c r="G12" s="703"/>
      <c r="H12" s="703"/>
    </row>
    <row r="13" spans="1:8" ht="12" customHeight="1">
      <c r="A13" s="697"/>
      <c r="B13" s="697"/>
      <c r="C13" s="33"/>
      <c r="D13" s="33"/>
      <c r="F13" s="698"/>
      <c r="G13" s="698"/>
      <c r="H13" s="698"/>
    </row>
  </sheetData>
  <sheetProtection/>
  <mergeCells count="8">
    <mergeCell ref="A13:B13"/>
    <mergeCell ref="F13:H13"/>
    <mergeCell ref="A1:B1"/>
    <mergeCell ref="I1:J1"/>
    <mergeCell ref="A2:I2"/>
    <mergeCell ref="A3:I3"/>
    <mergeCell ref="A12:B12"/>
    <mergeCell ref="F12:H12"/>
  </mergeCells>
  <printOptions/>
  <pageMargins left="0.7086614173228347" right="0.7086614173228347" top="0.7480314960629921" bottom="0.7480314960629921" header="0.31496062992125984" footer="0.31496062992125984"/>
  <pageSetup orientation="landscape" paperSize="9" r:id="rId1"/>
  <headerFooter>
    <oddHeader>&amp;LMCM/WSM/ZP14/2023&amp;CFormularz  asortymentowo - cenowy &amp;Rzałącznik nr 2  do SWZ</oddHeader>
  </headerFooter>
</worksheet>
</file>

<file path=xl/worksheets/sheet74.xml><?xml version="1.0" encoding="utf-8"?>
<worksheet xmlns="http://schemas.openxmlformats.org/spreadsheetml/2006/main" xmlns:r="http://schemas.openxmlformats.org/officeDocument/2006/relationships">
  <dimension ref="A1:P75"/>
  <sheetViews>
    <sheetView zoomScalePageLayoutView="0" workbookViewId="0" topLeftCell="A62">
      <selection activeCell="F69" sqref="F69:F70"/>
    </sheetView>
  </sheetViews>
  <sheetFormatPr defaultColWidth="11.50390625" defaultRowHeight="12.75"/>
  <cols>
    <col min="1" max="1" width="4.375" style="0" customWidth="1"/>
    <col min="2" max="2" width="34.50390625" style="0" customWidth="1"/>
    <col min="3" max="3" width="5.625" style="0" customWidth="1"/>
    <col min="4" max="4" width="6.875" style="0" customWidth="1"/>
    <col min="5" max="5" width="11.50390625" style="583" customWidth="1"/>
    <col min="6" max="7" width="11.50390625" style="0" customWidth="1"/>
    <col min="8" max="8" width="8.375" style="0" customWidth="1"/>
    <col min="9" max="9" width="11.50390625" style="0" customWidth="1"/>
    <col min="10" max="10" width="18.50390625" style="0" customWidth="1"/>
  </cols>
  <sheetData>
    <row r="1" spans="1:10" ht="12.75">
      <c r="A1" s="699"/>
      <c r="B1" s="699"/>
      <c r="C1" s="4"/>
      <c r="D1" s="4"/>
      <c r="E1" s="504"/>
      <c r="F1" s="4"/>
      <c r="G1" s="4"/>
      <c r="H1" s="4"/>
      <c r="I1" s="701"/>
      <c r="J1" s="701"/>
    </row>
    <row r="2" spans="1:12" ht="12.75">
      <c r="A2" s="763" t="s">
        <v>798</v>
      </c>
      <c r="B2" s="763"/>
      <c r="C2" s="763"/>
      <c r="D2" s="763"/>
      <c r="E2" s="763"/>
      <c r="F2" s="763"/>
      <c r="G2" s="763"/>
      <c r="H2" s="763"/>
      <c r="I2" s="763"/>
      <c r="J2" s="4"/>
      <c r="K2" s="563"/>
      <c r="L2" s="563"/>
    </row>
    <row r="3" spans="1:12" ht="13.5" thickBot="1">
      <c r="A3" s="702" t="s">
        <v>551</v>
      </c>
      <c r="B3" s="702"/>
      <c r="C3" s="702"/>
      <c r="D3" s="702"/>
      <c r="E3" s="702"/>
      <c r="F3" s="702"/>
      <c r="G3" s="702"/>
      <c r="H3" s="702"/>
      <c r="I3" s="702"/>
      <c r="J3" s="8"/>
      <c r="K3" s="564"/>
      <c r="L3" s="564"/>
    </row>
    <row r="4" spans="1:16" ht="34.5" thickBot="1">
      <c r="A4" s="9" t="s">
        <v>0</v>
      </c>
      <c r="B4" s="35" t="s">
        <v>1</v>
      </c>
      <c r="C4" s="10" t="s">
        <v>2</v>
      </c>
      <c r="D4" s="10" t="s">
        <v>3</v>
      </c>
      <c r="E4" s="11" t="s">
        <v>4</v>
      </c>
      <c r="F4" s="12" t="s">
        <v>5</v>
      </c>
      <c r="G4" s="12" t="s">
        <v>6</v>
      </c>
      <c r="H4" s="13" t="s">
        <v>7</v>
      </c>
      <c r="I4" s="14" t="s">
        <v>8</v>
      </c>
      <c r="J4" s="15" t="s">
        <v>9</v>
      </c>
      <c r="K4" s="36"/>
      <c r="L4" s="36"/>
      <c r="M4" s="36"/>
      <c r="N4" s="36"/>
      <c r="O4" s="36"/>
      <c r="P4" s="36"/>
    </row>
    <row r="5" spans="1:16" ht="29.25" customHeight="1">
      <c r="A5" s="37" t="s">
        <v>10</v>
      </c>
      <c r="B5" s="201" t="s">
        <v>552</v>
      </c>
      <c r="C5" s="17" t="s">
        <v>11</v>
      </c>
      <c r="D5" s="17">
        <v>30</v>
      </c>
      <c r="E5" s="565"/>
      <c r="F5" s="19">
        <f>H5+E5</f>
        <v>0</v>
      </c>
      <c r="G5" s="19">
        <f>E5*D5</f>
        <v>0</v>
      </c>
      <c r="H5" s="19">
        <f>E5*0.08</f>
        <v>0</v>
      </c>
      <c r="I5" s="19">
        <f>F5*D5</f>
        <v>0</v>
      </c>
      <c r="J5" s="20"/>
      <c r="K5" s="36"/>
      <c r="L5" s="566"/>
      <c r="M5" s="36"/>
      <c r="N5" s="36"/>
      <c r="O5" s="36"/>
      <c r="P5" s="36"/>
    </row>
    <row r="6" spans="1:16" ht="30.75" customHeight="1">
      <c r="A6" s="37" t="s">
        <v>12</v>
      </c>
      <c r="B6" s="567" t="s">
        <v>553</v>
      </c>
      <c r="C6" s="41" t="s">
        <v>11</v>
      </c>
      <c r="D6" s="41">
        <v>200</v>
      </c>
      <c r="E6" s="565"/>
      <c r="F6" s="19">
        <f aca="true" t="shared" si="0" ref="F6:F65">H6+E6</f>
        <v>0</v>
      </c>
      <c r="G6" s="19">
        <f aca="true" t="shared" si="1" ref="G6:G65">E6*D6</f>
        <v>0</v>
      </c>
      <c r="H6" s="19">
        <f aca="true" t="shared" si="2" ref="H6:H65">E6*0.08</f>
        <v>0</v>
      </c>
      <c r="I6" s="19">
        <f aca="true" t="shared" si="3" ref="I6:I65">F6*D6</f>
        <v>0</v>
      </c>
      <c r="J6" s="24"/>
      <c r="K6" s="36"/>
      <c r="L6" s="36"/>
      <c r="M6" s="36"/>
      <c r="N6" s="36"/>
      <c r="O6" s="36"/>
      <c r="P6" s="36"/>
    </row>
    <row r="7" spans="1:16" ht="27" customHeight="1">
      <c r="A7" s="37" t="s">
        <v>13</v>
      </c>
      <c r="B7" s="568" t="s">
        <v>554</v>
      </c>
      <c r="C7" s="41" t="s">
        <v>11</v>
      </c>
      <c r="D7" s="41">
        <v>100</v>
      </c>
      <c r="E7" s="565"/>
      <c r="F7" s="19">
        <f t="shared" si="0"/>
        <v>0</v>
      </c>
      <c r="G7" s="19">
        <f t="shared" si="1"/>
        <v>0</v>
      </c>
      <c r="H7" s="19">
        <f t="shared" si="2"/>
        <v>0</v>
      </c>
      <c r="I7" s="19">
        <f t="shared" si="3"/>
        <v>0</v>
      </c>
      <c r="J7" s="24"/>
      <c r="K7" s="36"/>
      <c r="L7" s="36"/>
      <c r="M7" s="36"/>
      <c r="N7" s="36"/>
      <c r="O7" s="36"/>
      <c r="P7" s="36"/>
    </row>
    <row r="8" spans="1:16" ht="29.25" customHeight="1">
      <c r="A8" s="37" t="s">
        <v>14</v>
      </c>
      <c r="B8" s="568" t="s">
        <v>555</v>
      </c>
      <c r="C8" s="41" t="s">
        <v>11</v>
      </c>
      <c r="D8" s="41">
        <v>30</v>
      </c>
      <c r="E8" s="565"/>
      <c r="F8" s="19">
        <f t="shared" si="0"/>
        <v>0</v>
      </c>
      <c r="G8" s="19">
        <f t="shared" si="1"/>
        <v>0</v>
      </c>
      <c r="H8" s="19">
        <f t="shared" si="2"/>
        <v>0</v>
      </c>
      <c r="I8" s="19">
        <f t="shared" si="3"/>
        <v>0</v>
      </c>
      <c r="J8" s="24"/>
      <c r="K8" s="36"/>
      <c r="L8" s="36"/>
      <c r="M8" s="36"/>
      <c r="N8" s="36"/>
      <c r="O8" s="36"/>
      <c r="P8" s="36"/>
    </row>
    <row r="9" spans="1:16" ht="30" customHeight="1">
      <c r="A9" s="37" t="s">
        <v>15</v>
      </c>
      <c r="B9" s="568" t="s">
        <v>556</v>
      </c>
      <c r="C9" s="41" t="s">
        <v>11</v>
      </c>
      <c r="D9" s="41">
        <v>10</v>
      </c>
      <c r="E9" s="565"/>
      <c r="F9" s="19">
        <f t="shared" si="0"/>
        <v>0</v>
      </c>
      <c r="G9" s="19">
        <f t="shared" si="1"/>
        <v>0</v>
      </c>
      <c r="H9" s="19">
        <f t="shared" si="2"/>
        <v>0</v>
      </c>
      <c r="I9" s="19">
        <f t="shared" si="3"/>
        <v>0</v>
      </c>
      <c r="J9" s="24"/>
      <c r="K9" s="36"/>
      <c r="L9" s="36"/>
      <c r="M9" s="36"/>
      <c r="N9" s="36"/>
      <c r="O9" s="36"/>
      <c r="P9" s="36"/>
    </row>
    <row r="10" spans="1:16" ht="28.5" customHeight="1">
      <c r="A10" s="37" t="s">
        <v>16</v>
      </c>
      <c r="B10" s="568" t="s">
        <v>557</v>
      </c>
      <c r="C10" s="41" t="s">
        <v>11</v>
      </c>
      <c r="D10" s="41">
        <v>10</v>
      </c>
      <c r="E10" s="565"/>
      <c r="F10" s="19">
        <f t="shared" si="0"/>
        <v>0</v>
      </c>
      <c r="G10" s="19">
        <f t="shared" si="1"/>
        <v>0</v>
      </c>
      <c r="H10" s="19">
        <f t="shared" si="2"/>
        <v>0</v>
      </c>
      <c r="I10" s="19">
        <f t="shared" si="3"/>
        <v>0</v>
      </c>
      <c r="J10" s="24"/>
      <c r="K10" s="36"/>
      <c r="L10" s="36"/>
      <c r="M10" s="36"/>
      <c r="N10" s="36"/>
      <c r="O10" s="36"/>
      <c r="P10" s="36"/>
    </row>
    <row r="11" spans="1:16" ht="26.25" customHeight="1">
      <c r="A11" s="37" t="s">
        <v>18</v>
      </c>
      <c r="B11" s="40" t="s">
        <v>558</v>
      </c>
      <c r="C11" s="41" t="s">
        <v>11</v>
      </c>
      <c r="D11" s="41">
        <v>50</v>
      </c>
      <c r="E11" s="23"/>
      <c r="F11" s="19">
        <f t="shared" si="0"/>
        <v>0</v>
      </c>
      <c r="G11" s="19">
        <f t="shared" si="1"/>
        <v>0</v>
      </c>
      <c r="H11" s="19">
        <f t="shared" si="2"/>
        <v>0</v>
      </c>
      <c r="I11" s="19">
        <f t="shared" si="3"/>
        <v>0</v>
      </c>
      <c r="J11" s="24"/>
      <c r="K11" s="36"/>
      <c r="L11" s="36"/>
      <c r="M11" s="36"/>
      <c r="N11" s="36"/>
      <c r="O11" s="36"/>
      <c r="P11" s="36"/>
    </row>
    <row r="12" spans="1:16" ht="23.25" customHeight="1">
      <c r="A12" s="37" t="s">
        <v>19</v>
      </c>
      <c r="B12" s="40" t="s">
        <v>559</v>
      </c>
      <c r="C12" s="41" t="s">
        <v>11</v>
      </c>
      <c r="D12" s="41">
        <v>150</v>
      </c>
      <c r="E12" s="23"/>
      <c r="F12" s="19">
        <f t="shared" si="0"/>
        <v>0</v>
      </c>
      <c r="G12" s="19">
        <f t="shared" si="1"/>
        <v>0</v>
      </c>
      <c r="H12" s="19">
        <f t="shared" si="2"/>
        <v>0</v>
      </c>
      <c r="I12" s="19">
        <f t="shared" si="3"/>
        <v>0</v>
      </c>
      <c r="J12" s="24"/>
      <c r="K12" s="36"/>
      <c r="L12" s="36"/>
      <c r="M12" s="36"/>
      <c r="N12" s="36"/>
      <c r="O12" s="36"/>
      <c r="P12" s="36"/>
    </row>
    <row r="13" spans="1:16" ht="21.75" customHeight="1">
      <c r="A13" s="37" t="s">
        <v>20</v>
      </c>
      <c r="B13" s="40" t="s">
        <v>560</v>
      </c>
      <c r="C13" s="41" t="s">
        <v>11</v>
      </c>
      <c r="D13" s="41">
        <v>250</v>
      </c>
      <c r="E13" s="23"/>
      <c r="F13" s="19">
        <f t="shared" si="0"/>
        <v>0</v>
      </c>
      <c r="G13" s="19">
        <f t="shared" si="1"/>
        <v>0</v>
      </c>
      <c r="H13" s="19">
        <f t="shared" si="2"/>
        <v>0</v>
      </c>
      <c r="I13" s="19">
        <f t="shared" si="3"/>
        <v>0</v>
      </c>
      <c r="J13" s="24"/>
      <c r="K13" s="36"/>
      <c r="L13" s="36"/>
      <c r="M13" s="36"/>
      <c r="N13" s="36"/>
      <c r="O13" s="36"/>
      <c r="P13" s="36"/>
    </row>
    <row r="14" spans="1:16" ht="27" customHeight="1">
      <c r="A14" s="37" t="s">
        <v>21</v>
      </c>
      <c r="B14" s="40" t="s">
        <v>561</v>
      </c>
      <c r="C14" s="41" t="s">
        <v>11</v>
      </c>
      <c r="D14" s="41">
        <v>300</v>
      </c>
      <c r="E14" s="23"/>
      <c r="F14" s="19">
        <f t="shared" si="0"/>
        <v>0</v>
      </c>
      <c r="G14" s="19">
        <f t="shared" si="1"/>
        <v>0</v>
      </c>
      <c r="H14" s="19">
        <f t="shared" si="2"/>
        <v>0</v>
      </c>
      <c r="I14" s="19">
        <f t="shared" si="3"/>
        <v>0</v>
      </c>
      <c r="J14" s="24"/>
      <c r="K14" s="36"/>
      <c r="L14" s="36"/>
      <c r="M14" s="36"/>
      <c r="N14" s="36"/>
      <c r="O14" s="36"/>
      <c r="P14" s="36"/>
    </row>
    <row r="15" spans="1:16" ht="21.75" customHeight="1">
      <c r="A15" s="37" t="s">
        <v>23</v>
      </c>
      <c r="B15" s="40" t="s">
        <v>562</v>
      </c>
      <c r="C15" s="41" t="s">
        <v>11</v>
      </c>
      <c r="D15" s="41">
        <v>900</v>
      </c>
      <c r="E15" s="23"/>
      <c r="F15" s="19">
        <f t="shared" si="0"/>
        <v>0</v>
      </c>
      <c r="G15" s="19">
        <f t="shared" si="1"/>
        <v>0</v>
      </c>
      <c r="H15" s="19">
        <f t="shared" si="2"/>
        <v>0</v>
      </c>
      <c r="I15" s="19">
        <f t="shared" si="3"/>
        <v>0</v>
      </c>
      <c r="J15" s="24"/>
      <c r="K15" s="36"/>
      <c r="L15" s="36"/>
      <c r="M15" s="36"/>
      <c r="N15" s="36"/>
      <c r="O15" s="36"/>
      <c r="P15" s="36"/>
    </row>
    <row r="16" spans="1:16" ht="24" customHeight="1">
      <c r="A16" s="37" t="s">
        <v>24</v>
      </c>
      <c r="B16" s="40" t="s">
        <v>563</v>
      </c>
      <c r="C16" s="41" t="s">
        <v>11</v>
      </c>
      <c r="D16" s="41">
        <v>150</v>
      </c>
      <c r="E16" s="23"/>
      <c r="F16" s="19">
        <f t="shared" si="0"/>
        <v>0</v>
      </c>
      <c r="G16" s="19">
        <f t="shared" si="1"/>
        <v>0</v>
      </c>
      <c r="H16" s="19">
        <f t="shared" si="2"/>
        <v>0</v>
      </c>
      <c r="I16" s="19">
        <f t="shared" si="3"/>
        <v>0</v>
      </c>
      <c r="J16" s="24"/>
      <c r="K16" s="36"/>
      <c r="L16" s="36"/>
      <c r="M16" s="36"/>
      <c r="N16" s="36"/>
      <c r="O16" s="36"/>
      <c r="P16" s="36"/>
    </row>
    <row r="17" spans="1:10" s="1" customFormat="1" ht="22.5" customHeight="1">
      <c r="A17" s="37" t="s">
        <v>25</v>
      </c>
      <c r="B17" s="38" t="s">
        <v>564</v>
      </c>
      <c r="C17" s="17" t="s">
        <v>11</v>
      </c>
      <c r="D17" s="17">
        <v>12</v>
      </c>
      <c r="E17" s="569"/>
      <c r="F17" s="19">
        <f t="shared" si="0"/>
        <v>0</v>
      </c>
      <c r="G17" s="19">
        <f t="shared" si="1"/>
        <v>0</v>
      </c>
      <c r="H17" s="19">
        <f t="shared" si="2"/>
        <v>0</v>
      </c>
      <c r="I17" s="19">
        <f t="shared" si="3"/>
        <v>0</v>
      </c>
      <c r="J17" s="20"/>
    </row>
    <row r="18" spans="1:10" s="1" customFormat="1" ht="21" customHeight="1">
      <c r="A18" s="37" t="s">
        <v>26</v>
      </c>
      <c r="B18" s="38" t="s">
        <v>565</v>
      </c>
      <c r="C18" s="41" t="s">
        <v>11</v>
      </c>
      <c r="D18" s="41">
        <v>20</v>
      </c>
      <c r="E18" s="569"/>
      <c r="F18" s="19">
        <f t="shared" si="0"/>
        <v>0</v>
      </c>
      <c r="G18" s="19">
        <f t="shared" si="1"/>
        <v>0</v>
      </c>
      <c r="H18" s="19">
        <f t="shared" si="2"/>
        <v>0</v>
      </c>
      <c r="I18" s="19">
        <f t="shared" si="3"/>
        <v>0</v>
      </c>
      <c r="J18" s="24"/>
    </row>
    <row r="19" spans="1:10" s="1" customFormat="1" ht="22.5" customHeight="1">
      <c r="A19" s="37" t="s">
        <v>27</v>
      </c>
      <c r="B19" s="40" t="s">
        <v>566</v>
      </c>
      <c r="C19" s="41" t="s">
        <v>11</v>
      </c>
      <c r="D19" s="41">
        <v>20</v>
      </c>
      <c r="E19" s="569"/>
      <c r="F19" s="19">
        <f t="shared" si="0"/>
        <v>0</v>
      </c>
      <c r="G19" s="19">
        <f t="shared" si="1"/>
        <v>0</v>
      </c>
      <c r="H19" s="19">
        <f t="shared" si="2"/>
        <v>0</v>
      </c>
      <c r="I19" s="19">
        <f t="shared" si="3"/>
        <v>0</v>
      </c>
      <c r="J19" s="24"/>
    </row>
    <row r="20" spans="1:10" s="1" customFormat="1" ht="18" customHeight="1">
      <c r="A20" s="37" t="s">
        <v>28</v>
      </c>
      <c r="B20" s="40" t="s">
        <v>567</v>
      </c>
      <c r="C20" s="41" t="s">
        <v>11</v>
      </c>
      <c r="D20" s="41">
        <v>6</v>
      </c>
      <c r="E20" s="569"/>
      <c r="F20" s="19">
        <f t="shared" si="0"/>
        <v>0</v>
      </c>
      <c r="G20" s="19">
        <f t="shared" si="1"/>
        <v>0</v>
      </c>
      <c r="H20" s="19">
        <f t="shared" si="2"/>
        <v>0</v>
      </c>
      <c r="I20" s="19">
        <f t="shared" si="3"/>
        <v>0</v>
      </c>
      <c r="J20" s="24"/>
    </row>
    <row r="21" spans="1:10" s="1" customFormat="1" ht="23.25" customHeight="1">
      <c r="A21" s="37" t="s">
        <v>30</v>
      </c>
      <c r="B21" s="40" t="s">
        <v>568</v>
      </c>
      <c r="C21" s="51" t="s">
        <v>11</v>
      </c>
      <c r="D21" s="51">
        <v>6</v>
      </c>
      <c r="E21" s="569"/>
      <c r="F21" s="19">
        <f t="shared" si="0"/>
        <v>0</v>
      </c>
      <c r="G21" s="19">
        <f t="shared" si="1"/>
        <v>0</v>
      </c>
      <c r="H21" s="19">
        <f t="shared" si="2"/>
        <v>0</v>
      </c>
      <c r="I21" s="19">
        <f t="shared" si="3"/>
        <v>0</v>
      </c>
      <c r="J21" s="24"/>
    </row>
    <row r="22" spans="1:10" s="1" customFormat="1" ht="24" customHeight="1">
      <c r="A22" s="37" t="s">
        <v>31</v>
      </c>
      <c r="B22" s="40" t="s">
        <v>569</v>
      </c>
      <c r="C22" s="206" t="s">
        <v>11</v>
      </c>
      <c r="D22" s="206">
        <v>6</v>
      </c>
      <c r="E22" s="569"/>
      <c r="F22" s="19">
        <f t="shared" si="0"/>
        <v>0</v>
      </c>
      <c r="G22" s="19">
        <f t="shared" si="1"/>
        <v>0</v>
      </c>
      <c r="H22" s="19">
        <f t="shared" si="2"/>
        <v>0</v>
      </c>
      <c r="I22" s="19">
        <f t="shared" si="3"/>
        <v>0</v>
      </c>
      <c r="J22" s="24"/>
    </row>
    <row r="23" spans="1:10" ht="22.5">
      <c r="A23" s="37" t="s">
        <v>32</v>
      </c>
      <c r="B23" s="570" t="s">
        <v>570</v>
      </c>
      <c r="C23" s="206" t="s">
        <v>11</v>
      </c>
      <c r="D23" s="206">
        <v>10</v>
      </c>
      <c r="E23" s="571"/>
      <c r="F23" s="19">
        <f t="shared" si="0"/>
        <v>0</v>
      </c>
      <c r="G23" s="19">
        <f t="shared" si="1"/>
        <v>0</v>
      </c>
      <c r="H23" s="19">
        <f t="shared" si="2"/>
        <v>0</v>
      </c>
      <c r="I23" s="19">
        <f t="shared" si="3"/>
        <v>0</v>
      </c>
      <c r="J23" s="20"/>
    </row>
    <row r="24" spans="1:10" ht="22.5">
      <c r="A24" s="37" t="s">
        <v>33</v>
      </c>
      <c r="B24" s="40" t="s">
        <v>571</v>
      </c>
      <c r="C24" s="17" t="s">
        <v>11</v>
      </c>
      <c r="D24" s="17">
        <v>10</v>
      </c>
      <c r="E24" s="571"/>
      <c r="F24" s="19">
        <f t="shared" si="0"/>
        <v>0</v>
      </c>
      <c r="G24" s="19">
        <f t="shared" si="1"/>
        <v>0</v>
      </c>
      <c r="H24" s="19">
        <f t="shared" si="2"/>
        <v>0</v>
      </c>
      <c r="I24" s="19">
        <f t="shared" si="3"/>
        <v>0</v>
      </c>
      <c r="J24" s="24"/>
    </row>
    <row r="25" spans="1:10" ht="22.5">
      <c r="A25" s="37" t="s">
        <v>37</v>
      </c>
      <c r="B25" s="40" t="s">
        <v>572</v>
      </c>
      <c r="C25" s="41" t="s">
        <v>11</v>
      </c>
      <c r="D25" s="41">
        <v>10</v>
      </c>
      <c r="E25" s="571"/>
      <c r="F25" s="19">
        <f t="shared" si="0"/>
        <v>0</v>
      </c>
      <c r="G25" s="19">
        <f t="shared" si="1"/>
        <v>0</v>
      </c>
      <c r="H25" s="19">
        <f t="shared" si="2"/>
        <v>0</v>
      </c>
      <c r="I25" s="19">
        <f t="shared" si="3"/>
        <v>0</v>
      </c>
      <c r="J25" s="24"/>
    </row>
    <row r="26" spans="1:10" ht="22.5">
      <c r="A26" s="37" t="s">
        <v>38</v>
      </c>
      <c r="B26" s="572" t="s">
        <v>573</v>
      </c>
      <c r="C26" s="51" t="s">
        <v>11</v>
      </c>
      <c r="D26" s="51">
        <v>10</v>
      </c>
      <c r="E26" s="571"/>
      <c r="F26" s="19">
        <f t="shared" si="0"/>
        <v>0</v>
      </c>
      <c r="G26" s="19">
        <f t="shared" si="1"/>
        <v>0</v>
      </c>
      <c r="H26" s="19">
        <f t="shared" si="2"/>
        <v>0</v>
      </c>
      <c r="I26" s="19">
        <f t="shared" si="3"/>
        <v>0</v>
      </c>
      <c r="J26" s="148"/>
    </row>
    <row r="27" spans="1:10" ht="22.5">
      <c r="A27" s="37" t="s">
        <v>39</v>
      </c>
      <c r="B27" s="573" t="s">
        <v>574</v>
      </c>
      <c r="C27" s="51" t="s">
        <v>11</v>
      </c>
      <c r="D27" s="206">
        <v>6</v>
      </c>
      <c r="E27" s="207"/>
      <c r="F27" s="19">
        <f t="shared" si="0"/>
        <v>0</v>
      </c>
      <c r="G27" s="19">
        <f t="shared" si="1"/>
        <v>0</v>
      </c>
      <c r="H27" s="19">
        <f t="shared" si="2"/>
        <v>0</v>
      </c>
      <c r="I27" s="19">
        <f t="shared" si="3"/>
        <v>0</v>
      </c>
      <c r="J27" s="209"/>
    </row>
    <row r="28" spans="1:10" ht="22.5">
      <c r="A28" s="37" t="s">
        <v>40</v>
      </c>
      <c r="B28" s="573" t="s">
        <v>575</v>
      </c>
      <c r="C28" s="51" t="s">
        <v>11</v>
      </c>
      <c r="D28" s="206">
        <v>6</v>
      </c>
      <c r="E28" s="207"/>
      <c r="F28" s="19">
        <f t="shared" si="0"/>
        <v>0</v>
      </c>
      <c r="G28" s="19">
        <f t="shared" si="1"/>
        <v>0</v>
      </c>
      <c r="H28" s="19">
        <f t="shared" si="2"/>
        <v>0</v>
      </c>
      <c r="I28" s="19">
        <f t="shared" si="3"/>
        <v>0</v>
      </c>
      <c r="J28" s="209"/>
    </row>
    <row r="29" spans="1:10" ht="22.5">
      <c r="A29" s="37" t="s">
        <v>41</v>
      </c>
      <c r="B29" s="573" t="s">
        <v>576</v>
      </c>
      <c r="C29" s="51" t="s">
        <v>11</v>
      </c>
      <c r="D29" s="206">
        <v>6</v>
      </c>
      <c r="E29" s="207"/>
      <c r="F29" s="19">
        <f t="shared" si="0"/>
        <v>0</v>
      </c>
      <c r="G29" s="19">
        <f t="shared" si="1"/>
        <v>0</v>
      </c>
      <c r="H29" s="19">
        <f t="shared" si="2"/>
        <v>0</v>
      </c>
      <c r="I29" s="19">
        <f t="shared" si="3"/>
        <v>0</v>
      </c>
      <c r="J29" s="209"/>
    </row>
    <row r="30" spans="1:10" ht="22.5">
      <c r="A30" s="37" t="s">
        <v>42</v>
      </c>
      <c r="B30" s="573" t="s">
        <v>577</v>
      </c>
      <c r="C30" s="51" t="s">
        <v>11</v>
      </c>
      <c r="D30" s="206">
        <v>6</v>
      </c>
      <c r="E30" s="207"/>
      <c r="F30" s="19">
        <f t="shared" si="0"/>
        <v>0</v>
      </c>
      <c r="G30" s="19">
        <f t="shared" si="1"/>
        <v>0</v>
      </c>
      <c r="H30" s="19">
        <f t="shared" si="2"/>
        <v>0</v>
      </c>
      <c r="I30" s="19">
        <f t="shared" si="3"/>
        <v>0</v>
      </c>
      <c r="J30" s="209"/>
    </row>
    <row r="31" spans="1:10" s="1" customFormat="1" ht="22.5">
      <c r="A31" s="37" t="s">
        <v>43</v>
      </c>
      <c r="B31" s="89" t="s">
        <v>578</v>
      </c>
      <c r="C31" s="37" t="s">
        <v>50</v>
      </c>
      <c r="D31" s="37">
        <v>10</v>
      </c>
      <c r="E31" s="19"/>
      <c r="F31" s="19">
        <f t="shared" si="0"/>
        <v>0</v>
      </c>
      <c r="G31" s="19">
        <f t="shared" si="1"/>
        <v>0</v>
      </c>
      <c r="H31" s="19">
        <f t="shared" si="2"/>
        <v>0</v>
      </c>
      <c r="I31" s="19">
        <f t="shared" si="3"/>
        <v>0</v>
      </c>
      <c r="J31" s="20"/>
    </row>
    <row r="32" spans="1:10" s="1" customFormat="1" ht="22.5">
      <c r="A32" s="37" t="s">
        <v>44</v>
      </c>
      <c r="B32" s="91" t="s">
        <v>579</v>
      </c>
      <c r="C32" s="39" t="s">
        <v>50</v>
      </c>
      <c r="D32" s="39">
        <v>10</v>
      </c>
      <c r="E32" s="59"/>
      <c r="F32" s="19">
        <f t="shared" si="0"/>
        <v>0</v>
      </c>
      <c r="G32" s="19">
        <f t="shared" si="1"/>
        <v>0</v>
      </c>
      <c r="H32" s="19">
        <f t="shared" si="2"/>
        <v>0</v>
      </c>
      <c r="I32" s="19">
        <f t="shared" si="3"/>
        <v>0</v>
      </c>
      <c r="J32" s="24"/>
    </row>
    <row r="33" spans="1:10" s="1" customFormat="1" ht="22.5">
      <c r="A33" s="37" t="s">
        <v>45</v>
      </c>
      <c r="B33" s="574" t="s">
        <v>580</v>
      </c>
      <c r="C33" s="554" t="s">
        <v>50</v>
      </c>
      <c r="D33" s="554">
        <v>5</v>
      </c>
      <c r="E33" s="123"/>
      <c r="F33" s="75">
        <f t="shared" si="0"/>
        <v>0</v>
      </c>
      <c r="G33" s="75">
        <f t="shared" si="1"/>
        <v>0</v>
      </c>
      <c r="H33" s="19">
        <f t="shared" si="2"/>
        <v>0</v>
      </c>
      <c r="I33" s="19">
        <f t="shared" si="3"/>
        <v>0</v>
      </c>
      <c r="J33" s="24"/>
    </row>
    <row r="34" spans="1:10" s="1" customFormat="1" ht="22.5">
      <c r="A34" s="158" t="s">
        <v>46</v>
      </c>
      <c r="B34" s="403" t="s">
        <v>581</v>
      </c>
      <c r="C34" s="205" t="s">
        <v>50</v>
      </c>
      <c r="D34" s="205">
        <v>5</v>
      </c>
      <c r="E34" s="208"/>
      <c r="F34" s="208">
        <f t="shared" si="0"/>
        <v>0</v>
      </c>
      <c r="G34" s="208">
        <f t="shared" si="1"/>
        <v>0</v>
      </c>
      <c r="H34" s="575">
        <f t="shared" si="2"/>
        <v>0</v>
      </c>
      <c r="I34" s="19">
        <f t="shared" si="3"/>
        <v>0</v>
      </c>
      <c r="J34" s="148"/>
    </row>
    <row r="35" spans="1:10" s="1" customFormat="1" ht="22.5">
      <c r="A35" s="158" t="s">
        <v>47</v>
      </c>
      <c r="B35" s="201" t="s">
        <v>582</v>
      </c>
      <c r="C35" s="206" t="s">
        <v>11</v>
      </c>
      <c r="D35" s="206">
        <v>6</v>
      </c>
      <c r="E35" s="576"/>
      <c r="F35" s="208">
        <f t="shared" si="0"/>
        <v>0</v>
      </c>
      <c r="G35" s="208">
        <f t="shared" si="1"/>
        <v>0</v>
      </c>
      <c r="H35" s="575">
        <f t="shared" si="2"/>
        <v>0</v>
      </c>
      <c r="I35" s="19">
        <f t="shared" si="3"/>
        <v>0</v>
      </c>
      <c r="J35" s="20"/>
    </row>
    <row r="36" spans="1:10" s="1" customFormat="1" ht="22.5">
      <c r="A36" s="37" t="s">
        <v>48</v>
      </c>
      <c r="B36" s="38" t="s">
        <v>583</v>
      </c>
      <c r="C36" s="17" t="s">
        <v>11</v>
      </c>
      <c r="D36" s="17">
        <v>150</v>
      </c>
      <c r="E36" s="111"/>
      <c r="F36" s="19">
        <f t="shared" si="0"/>
        <v>0</v>
      </c>
      <c r="G36" s="19">
        <f t="shared" si="1"/>
        <v>0</v>
      </c>
      <c r="H36" s="19">
        <f t="shared" si="2"/>
        <v>0</v>
      </c>
      <c r="I36" s="19">
        <f t="shared" si="3"/>
        <v>0</v>
      </c>
      <c r="J36" s="24"/>
    </row>
    <row r="37" spans="1:10" s="1" customFormat="1" ht="22.5">
      <c r="A37" s="37" t="s">
        <v>49</v>
      </c>
      <c r="B37" s="40" t="s">
        <v>584</v>
      </c>
      <c r="C37" s="41" t="s">
        <v>11</v>
      </c>
      <c r="D37" s="41">
        <v>80</v>
      </c>
      <c r="E37" s="111"/>
      <c r="F37" s="19">
        <f t="shared" si="0"/>
        <v>0</v>
      </c>
      <c r="G37" s="19">
        <f t="shared" si="1"/>
        <v>0</v>
      </c>
      <c r="H37" s="19">
        <f t="shared" si="2"/>
        <v>0</v>
      </c>
      <c r="I37" s="19">
        <f t="shared" si="3"/>
        <v>0</v>
      </c>
      <c r="J37" s="24"/>
    </row>
    <row r="38" spans="1:10" s="1" customFormat="1" ht="22.5">
      <c r="A38" s="37" t="s">
        <v>424</v>
      </c>
      <c r="B38" s="40" t="s">
        <v>585</v>
      </c>
      <c r="C38" s="41" t="s">
        <v>11</v>
      </c>
      <c r="D38" s="41">
        <v>35</v>
      </c>
      <c r="E38" s="111"/>
      <c r="F38" s="19">
        <f t="shared" si="0"/>
        <v>0</v>
      </c>
      <c r="G38" s="19">
        <f t="shared" si="1"/>
        <v>0</v>
      </c>
      <c r="H38" s="19">
        <f t="shared" si="2"/>
        <v>0</v>
      </c>
      <c r="I38" s="19">
        <f t="shared" si="3"/>
        <v>0</v>
      </c>
      <c r="J38" s="24"/>
    </row>
    <row r="39" spans="1:10" s="1" customFormat="1" ht="11.25">
      <c r="A39" s="37" t="s">
        <v>425</v>
      </c>
      <c r="B39" s="40" t="s">
        <v>586</v>
      </c>
      <c r="C39" s="41" t="s">
        <v>11</v>
      </c>
      <c r="D39" s="41">
        <v>200</v>
      </c>
      <c r="E39" s="111"/>
      <c r="F39" s="19">
        <f t="shared" si="0"/>
        <v>0</v>
      </c>
      <c r="G39" s="19">
        <f t="shared" si="1"/>
        <v>0</v>
      </c>
      <c r="H39" s="19">
        <f t="shared" si="2"/>
        <v>0</v>
      </c>
      <c r="I39" s="19">
        <f t="shared" si="3"/>
        <v>0</v>
      </c>
      <c r="J39" s="24"/>
    </row>
    <row r="40" spans="1:10" s="1" customFormat="1" ht="22.5">
      <c r="A40" s="37" t="s">
        <v>426</v>
      </c>
      <c r="B40" s="40" t="s">
        <v>587</v>
      </c>
      <c r="C40" s="41" t="s">
        <v>11</v>
      </c>
      <c r="D40" s="41">
        <v>80</v>
      </c>
      <c r="E40" s="111"/>
      <c r="F40" s="19">
        <f t="shared" si="0"/>
        <v>0</v>
      </c>
      <c r="G40" s="19">
        <f t="shared" si="1"/>
        <v>0</v>
      </c>
      <c r="H40" s="19">
        <f t="shared" si="2"/>
        <v>0</v>
      </c>
      <c r="I40" s="19">
        <f t="shared" si="3"/>
        <v>0</v>
      </c>
      <c r="J40" s="24"/>
    </row>
    <row r="41" spans="1:10" s="1" customFormat="1" ht="11.25">
      <c r="A41" s="37" t="s">
        <v>427</v>
      </c>
      <c r="B41" s="40" t="s">
        <v>588</v>
      </c>
      <c r="C41" s="41" t="s">
        <v>11</v>
      </c>
      <c r="D41" s="41">
        <v>200</v>
      </c>
      <c r="E41" s="111"/>
      <c r="F41" s="19">
        <f t="shared" si="0"/>
        <v>0</v>
      </c>
      <c r="G41" s="19">
        <f t="shared" si="1"/>
        <v>0</v>
      </c>
      <c r="H41" s="19">
        <f t="shared" si="2"/>
        <v>0</v>
      </c>
      <c r="I41" s="19">
        <f t="shared" si="3"/>
        <v>0</v>
      </c>
      <c r="J41" s="24"/>
    </row>
    <row r="42" spans="1:10" s="1" customFormat="1" ht="22.5">
      <c r="A42" s="37" t="s">
        <v>428</v>
      </c>
      <c r="B42" s="40" t="s">
        <v>589</v>
      </c>
      <c r="C42" s="41" t="s">
        <v>11</v>
      </c>
      <c r="D42" s="41">
        <v>100</v>
      </c>
      <c r="E42" s="111"/>
      <c r="F42" s="19">
        <f t="shared" si="0"/>
        <v>0</v>
      </c>
      <c r="G42" s="19">
        <f t="shared" si="1"/>
        <v>0</v>
      </c>
      <c r="H42" s="19">
        <f t="shared" si="2"/>
        <v>0</v>
      </c>
      <c r="I42" s="19">
        <f t="shared" si="3"/>
        <v>0</v>
      </c>
      <c r="J42" s="24"/>
    </row>
    <row r="43" spans="1:10" s="1" customFormat="1" ht="22.5">
      <c r="A43" s="37" t="s">
        <v>429</v>
      </c>
      <c r="B43" s="40" t="s">
        <v>590</v>
      </c>
      <c r="C43" s="41" t="s">
        <v>11</v>
      </c>
      <c r="D43" s="41">
        <v>20</v>
      </c>
      <c r="E43" s="111"/>
      <c r="F43" s="19">
        <f t="shared" si="0"/>
        <v>0</v>
      </c>
      <c r="G43" s="19">
        <f t="shared" si="1"/>
        <v>0</v>
      </c>
      <c r="H43" s="19">
        <f t="shared" si="2"/>
        <v>0</v>
      </c>
      <c r="I43" s="19">
        <f t="shared" si="3"/>
        <v>0</v>
      </c>
      <c r="J43" s="24"/>
    </row>
    <row r="44" spans="1:10" s="1" customFormat="1" ht="11.25">
      <c r="A44" s="37" t="s">
        <v>430</v>
      </c>
      <c r="B44" s="40" t="s">
        <v>591</v>
      </c>
      <c r="C44" s="41" t="s">
        <v>11</v>
      </c>
      <c r="D44" s="41">
        <v>10</v>
      </c>
      <c r="E44" s="111"/>
      <c r="F44" s="19">
        <f t="shared" si="0"/>
        <v>0</v>
      </c>
      <c r="G44" s="19">
        <f t="shared" si="1"/>
        <v>0</v>
      </c>
      <c r="H44" s="19">
        <f t="shared" si="2"/>
        <v>0</v>
      </c>
      <c r="I44" s="19">
        <f t="shared" si="3"/>
        <v>0</v>
      </c>
      <c r="J44" s="24"/>
    </row>
    <row r="45" spans="1:10" s="1" customFormat="1" ht="11.25">
      <c r="A45" s="37" t="s">
        <v>431</v>
      </c>
      <c r="B45" s="40" t="s">
        <v>592</v>
      </c>
      <c r="C45" s="41" t="s">
        <v>11</v>
      </c>
      <c r="D45" s="41">
        <v>10</v>
      </c>
      <c r="E45" s="577"/>
      <c r="F45" s="19">
        <f t="shared" si="0"/>
        <v>0</v>
      </c>
      <c r="G45" s="19">
        <f t="shared" si="1"/>
        <v>0</v>
      </c>
      <c r="H45" s="19">
        <f t="shared" si="2"/>
        <v>0</v>
      </c>
      <c r="I45" s="19">
        <f t="shared" si="3"/>
        <v>0</v>
      </c>
      <c r="J45" s="24"/>
    </row>
    <row r="46" spans="1:10" s="1" customFormat="1" ht="11.25">
      <c r="A46" s="37" t="s">
        <v>432</v>
      </c>
      <c r="B46" s="572" t="s">
        <v>593</v>
      </c>
      <c r="C46" s="41" t="s">
        <v>11</v>
      </c>
      <c r="D46" s="41">
        <v>5</v>
      </c>
      <c r="E46" s="577"/>
      <c r="F46" s="19">
        <f t="shared" si="0"/>
        <v>0</v>
      </c>
      <c r="G46" s="19">
        <f t="shared" si="1"/>
        <v>0</v>
      </c>
      <c r="H46" s="19">
        <f t="shared" si="2"/>
        <v>0</v>
      </c>
      <c r="I46" s="19">
        <f t="shared" si="3"/>
        <v>0</v>
      </c>
      <c r="J46" s="24"/>
    </row>
    <row r="47" spans="1:10" s="1" customFormat="1" ht="11.25">
      <c r="A47" s="158" t="s">
        <v>433</v>
      </c>
      <c r="B47" s="201" t="s">
        <v>594</v>
      </c>
      <c r="C47" s="160" t="s">
        <v>11</v>
      </c>
      <c r="D47" s="51">
        <v>5</v>
      </c>
      <c r="E47" s="578"/>
      <c r="F47" s="19">
        <f t="shared" si="0"/>
        <v>0</v>
      </c>
      <c r="G47" s="19">
        <f t="shared" si="1"/>
        <v>0</v>
      </c>
      <c r="H47" s="19">
        <f t="shared" si="2"/>
        <v>0</v>
      </c>
      <c r="I47" s="19">
        <f t="shared" si="3"/>
        <v>0</v>
      </c>
      <c r="J47" s="148"/>
    </row>
    <row r="48" spans="1:10" s="1" customFormat="1" ht="25.5" customHeight="1">
      <c r="A48" s="158" t="s">
        <v>434</v>
      </c>
      <c r="B48" s="201" t="s">
        <v>595</v>
      </c>
      <c r="C48" s="159" t="s">
        <v>11</v>
      </c>
      <c r="D48" s="17">
        <v>30</v>
      </c>
      <c r="E48" s="579"/>
      <c r="F48" s="19">
        <f t="shared" si="0"/>
        <v>0</v>
      </c>
      <c r="G48" s="19">
        <f t="shared" si="1"/>
        <v>0</v>
      </c>
      <c r="H48" s="19">
        <f t="shared" si="2"/>
        <v>0</v>
      </c>
      <c r="I48" s="19">
        <f t="shared" si="3"/>
        <v>0</v>
      </c>
      <c r="J48" s="20"/>
    </row>
    <row r="49" spans="1:10" s="1" customFormat="1" ht="36.75" customHeight="1">
      <c r="A49" s="37" t="s">
        <v>435</v>
      </c>
      <c r="B49" s="570" t="s">
        <v>596</v>
      </c>
      <c r="C49" s="41" t="s">
        <v>11</v>
      </c>
      <c r="D49" s="41">
        <v>800</v>
      </c>
      <c r="E49" s="77"/>
      <c r="F49" s="19">
        <f t="shared" si="0"/>
        <v>0</v>
      </c>
      <c r="G49" s="19">
        <f t="shared" si="1"/>
        <v>0</v>
      </c>
      <c r="H49" s="19">
        <f t="shared" si="2"/>
        <v>0</v>
      </c>
      <c r="I49" s="19">
        <f t="shared" si="3"/>
        <v>0</v>
      </c>
      <c r="J49" s="24"/>
    </row>
    <row r="50" spans="1:10" s="1" customFormat="1" ht="37.5" customHeight="1">
      <c r="A50" s="37" t="s">
        <v>436</v>
      </c>
      <c r="B50" s="580" t="s">
        <v>597</v>
      </c>
      <c r="C50" s="41" t="s">
        <v>11</v>
      </c>
      <c r="D50" s="41">
        <v>400</v>
      </c>
      <c r="E50" s="77"/>
      <c r="F50" s="19">
        <f t="shared" si="0"/>
        <v>0</v>
      </c>
      <c r="G50" s="19">
        <f t="shared" si="1"/>
        <v>0</v>
      </c>
      <c r="H50" s="19">
        <f t="shared" si="2"/>
        <v>0</v>
      </c>
      <c r="I50" s="19">
        <f t="shared" si="3"/>
        <v>0</v>
      </c>
      <c r="J50" s="24"/>
    </row>
    <row r="51" spans="1:10" s="1" customFormat="1" ht="37.5" customHeight="1">
      <c r="A51" s="37" t="s">
        <v>437</v>
      </c>
      <c r="B51" s="580" t="s">
        <v>598</v>
      </c>
      <c r="C51" s="41" t="s">
        <v>11</v>
      </c>
      <c r="D51" s="41">
        <v>800</v>
      </c>
      <c r="E51" s="77"/>
      <c r="F51" s="19">
        <f t="shared" si="0"/>
        <v>0</v>
      </c>
      <c r="G51" s="19">
        <f t="shared" si="1"/>
        <v>0</v>
      </c>
      <c r="H51" s="19">
        <f t="shared" si="2"/>
        <v>0</v>
      </c>
      <c r="I51" s="19">
        <f t="shared" si="3"/>
        <v>0</v>
      </c>
      <c r="J51" s="24"/>
    </row>
    <row r="52" spans="1:10" s="1" customFormat="1" ht="33.75">
      <c r="A52" s="37" t="s">
        <v>438</v>
      </c>
      <c r="B52" s="580" t="s">
        <v>599</v>
      </c>
      <c r="C52" s="41" t="s">
        <v>11</v>
      </c>
      <c r="D52" s="41">
        <v>280</v>
      </c>
      <c r="E52" s="77"/>
      <c r="F52" s="19">
        <f t="shared" si="0"/>
        <v>0</v>
      </c>
      <c r="G52" s="19">
        <f t="shared" si="1"/>
        <v>0</v>
      </c>
      <c r="H52" s="19">
        <f t="shared" si="2"/>
        <v>0</v>
      </c>
      <c r="I52" s="19">
        <f t="shared" si="3"/>
        <v>0</v>
      </c>
      <c r="J52" s="24"/>
    </row>
    <row r="53" spans="1:10" s="1" customFormat="1" ht="33.75">
      <c r="A53" s="37" t="s">
        <v>439</v>
      </c>
      <c r="B53" s="580" t="s">
        <v>600</v>
      </c>
      <c r="C53" s="41" t="s">
        <v>11</v>
      </c>
      <c r="D53" s="41">
        <v>200</v>
      </c>
      <c r="E53" s="77"/>
      <c r="F53" s="19">
        <f t="shared" si="0"/>
        <v>0</v>
      </c>
      <c r="G53" s="19">
        <f t="shared" si="1"/>
        <v>0</v>
      </c>
      <c r="H53" s="19">
        <f t="shared" si="2"/>
        <v>0</v>
      </c>
      <c r="I53" s="19">
        <f t="shared" si="3"/>
        <v>0</v>
      </c>
      <c r="J53" s="24"/>
    </row>
    <row r="54" spans="1:10" s="1" customFormat="1" ht="33.75">
      <c r="A54" s="37" t="s">
        <v>440</v>
      </c>
      <c r="B54" s="580" t="s">
        <v>601</v>
      </c>
      <c r="C54" s="41" t="s">
        <v>11</v>
      </c>
      <c r="D54" s="41">
        <v>45000</v>
      </c>
      <c r="E54" s="77"/>
      <c r="F54" s="19">
        <f t="shared" si="0"/>
        <v>0</v>
      </c>
      <c r="G54" s="19">
        <f t="shared" si="1"/>
        <v>0</v>
      </c>
      <c r="H54" s="19">
        <f t="shared" si="2"/>
        <v>0</v>
      </c>
      <c r="I54" s="19">
        <f t="shared" si="3"/>
        <v>0</v>
      </c>
      <c r="J54" s="24"/>
    </row>
    <row r="55" spans="1:10" s="1" customFormat="1" ht="42" customHeight="1">
      <c r="A55" s="37" t="s">
        <v>441</v>
      </c>
      <c r="B55" s="580" t="s">
        <v>602</v>
      </c>
      <c r="C55" s="41" t="s">
        <v>11</v>
      </c>
      <c r="D55" s="41">
        <v>10000</v>
      </c>
      <c r="E55" s="77"/>
      <c r="F55" s="19">
        <f t="shared" si="0"/>
        <v>0</v>
      </c>
      <c r="G55" s="19">
        <f t="shared" si="1"/>
        <v>0</v>
      </c>
      <c r="H55" s="19">
        <f t="shared" si="2"/>
        <v>0</v>
      </c>
      <c r="I55" s="19">
        <f t="shared" si="3"/>
        <v>0</v>
      </c>
      <c r="J55" s="24"/>
    </row>
    <row r="56" spans="1:10" s="1" customFormat="1" ht="39.75" customHeight="1">
      <c r="A56" s="37" t="s">
        <v>442</v>
      </c>
      <c r="B56" s="580" t="s">
        <v>603</v>
      </c>
      <c r="C56" s="41" t="s">
        <v>11</v>
      </c>
      <c r="D56" s="41">
        <v>3000</v>
      </c>
      <c r="E56" s="77"/>
      <c r="F56" s="19">
        <f t="shared" si="0"/>
        <v>0</v>
      </c>
      <c r="G56" s="19">
        <f t="shared" si="1"/>
        <v>0</v>
      </c>
      <c r="H56" s="19">
        <f t="shared" si="2"/>
        <v>0</v>
      </c>
      <c r="I56" s="19">
        <f t="shared" si="3"/>
        <v>0</v>
      </c>
      <c r="J56" s="24"/>
    </row>
    <row r="57" spans="1:10" s="1" customFormat="1" ht="40.5" customHeight="1">
      <c r="A57" s="37" t="s">
        <v>496</v>
      </c>
      <c r="B57" s="580" t="s">
        <v>604</v>
      </c>
      <c r="C57" s="41" t="s">
        <v>11</v>
      </c>
      <c r="D57" s="41">
        <v>180</v>
      </c>
      <c r="E57" s="77"/>
      <c r="F57" s="19">
        <f t="shared" si="0"/>
        <v>0</v>
      </c>
      <c r="G57" s="19">
        <f t="shared" si="1"/>
        <v>0</v>
      </c>
      <c r="H57" s="19">
        <f t="shared" si="2"/>
        <v>0</v>
      </c>
      <c r="I57" s="19">
        <f t="shared" si="3"/>
        <v>0</v>
      </c>
      <c r="J57" s="24"/>
    </row>
    <row r="58" spans="1:10" s="1" customFormat="1" ht="39" customHeight="1">
      <c r="A58" s="37" t="s">
        <v>497</v>
      </c>
      <c r="B58" s="580" t="s">
        <v>605</v>
      </c>
      <c r="C58" s="41" t="s">
        <v>11</v>
      </c>
      <c r="D58" s="41">
        <v>20</v>
      </c>
      <c r="E58" s="77"/>
      <c r="F58" s="19">
        <f t="shared" si="0"/>
        <v>0</v>
      </c>
      <c r="G58" s="19">
        <f t="shared" si="1"/>
        <v>0</v>
      </c>
      <c r="H58" s="19">
        <f t="shared" si="2"/>
        <v>0</v>
      </c>
      <c r="I58" s="19">
        <f t="shared" si="3"/>
        <v>0</v>
      </c>
      <c r="J58" s="24"/>
    </row>
    <row r="59" spans="1:10" s="1" customFormat="1" ht="42" customHeight="1">
      <c r="A59" s="37" t="s">
        <v>606</v>
      </c>
      <c r="B59" s="40" t="s">
        <v>607</v>
      </c>
      <c r="C59" s="41" t="s">
        <v>11</v>
      </c>
      <c r="D59" s="41">
        <v>20</v>
      </c>
      <c r="E59" s="77"/>
      <c r="F59" s="19">
        <f t="shared" si="0"/>
        <v>0</v>
      </c>
      <c r="G59" s="19">
        <f t="shared" si="1"/>
        <v>0</v>
      </c>
      <c r="H59" s="19">
        <f t="shared" si="2"/>
        <v>0</v>
      </c>
      <c r="I59" s="19">
        <f t="shared" si="3"/>
        <v>0</v>
      </c>
      <c r="J59" s="24"/>
    </row>
    <row r="60" spans="1:10" s="1" customFormat="1" ht="25.5" customHeight="1">
      <c r="A60" s="37" t="s">
        <v>608</v>
      </c>
      <c r="B60" s="40" t="s">
        <v>609</v>
      </c>
      <c r="C60" s="41" t="s">
        <v>11</v>
      </c>
      <c r="D60" s="41">
        <v>35</v>
      </c>
      <c r="E60" s="77"/>
      <c r="F60" s="19">
        <f t="shared" si="0"/>
        <v>0</v>
      </c>
      <c r="G60" s="19">
        <f t="shared" si="1"/>
        <v>0</v>
      </c>
      <c r="H60" s="19">
        <f t="shared" si="2"/>
        <v>0</v>
      </c>
      <c r="I60" s="19">
        <f t="shared" si="3"/>
        <v>0</v>
      </c>
      <c r="J60" s="24"/>
    </row>
    <row r="61" spans="1:10" s="1" customFormat="1" ht="25.5" customHeight="1">
      <c r="A61" s="37" t="s">
        <v>610</v>
      </c>
      <c r="B61" s="40" t="s">
        <v>611</v>
      </c>
      <c r="C61" s="41" t="s">
        <v>11</v>
      </c>
      <c r="D61" s="41">
        <v>1200</v>
      </c>
      <c r="E61" s="77"/>
      <c r="F61" s="19">
        <f t="shared" si="0"/>
        <v>0</v>
      </c>
      <c r="G61" s="19">
        <f t="shared" si="1"/>
        <v>0</v>
      </c>
      <c r="H61" s="19">
        <f t="shared" si="2"/>
        <v>0</v>
      </c>
      <c r="I61" s="19">
        <f t="shared" si="3"/>
        <v>0</v>
      </c>
      <c r="J61" s="24"/>
    </row>
    <row r="62" spans="1:10" s="1" customFormat="1" ht="27" customHeight="1">
      <c r="A62" s="37" t="s">
        <v>612</v>
      </c>
      <c r="B62" s="40" t="s">
        <v>613</v>
      </c>
      <c r="C62" s="41" t="s">
        <v>11</v>
      </c>
      <c r="D62" s="41">
        <v>3000</v>
      </c>
      <c r="E62" s="77"/>
      <c r="F62" s="19">
        <f t="shared" si="0"/>
        <v>0</v>
      </c>
      <c r="G62" s="19">
        <f t="shared" si="1"/>
        <v>0</v>
      </c>
      <c r="H62" s="19">
        <f t="shared" si="2"/>
        <v>0</v>
      </c>
      <c r="I62" s="19">
        <f t="shared" si="3"/>
        <v>0</v>
      </c>
      <c r="J62" s="24"/>
    </row>
    <row r="63" spans="1:10" s="1" customFormat="1" ht="27" customHeight="1">
      <c r="A63" s="37" t="s">
        <v>614</v>
      </c>
      <c r="B63" s="74" t="s">
        <v>615</v>
      </c>
      <c r="C63" s="17" t="s">
        <v>11</v>
      </c>
      <c r="D63" s="17">
        <v>20</v>
      </c>
      <c r="E63" s="80"/>
      <c r="F63" s="19">
        <f t="shared" si="0"/>
        <v>0</v>
      </c>
      <c r="G63" s="19">
        <f t="shared" si="1"/>
        <v>0</v>
      </c>
      <c r="H63" s="19">
        <f t="shared" si="2"/>
        <v>0</v>
      </c>
      <c r="I63" s="19">
        <f t="shared" si="3"/>
        <v>0</v>
      </c>
      <c r="J63" s="20"/>
    </row>
    <row r="64" spans="1:10" s="1" customFormat="1" ht="27" customHeight="1">
      <c r="A64" s="37" t="s">
        <v>616</v>
      </c>
      <c r="B64" s="85" t="s">
        <v>617</v>
      </c>
      <c r="C64" s="41" t="s">
        <v>11</v>
      </c>
      <c r="D64" s="41">
        <v>20</v>
      </c>
      <c r="E64" s="81"/>
      <c r="F64" s="19">
        <f t="shared" si="0"/>
        <v>0</v>
      </c>
      <c r="G64" s="19">
        <f t="shared" si="1"/>
        <v>0</v>
      </c>
      <c r="H64" s="19">
        <f t="shared" si="2"/>
        <v>0</v>
      </c>
      <c r="I64" s="19">
        <f t="shared" si="3"/>
        <v>0</v>
      </c>
      <c r="J64" s="24"/>
    </row>
    <row r="65" spans="1:10" s="1" customFormat="1" ht="27" customHeight="1">
      <c r="A65" s="37" t="s">
        <v>618</v>
      </c>
      <c r="B65" s="85" t="s">
        <v>619</v>
      </c>
      <c r="C65" s="41" t="s">
        <v>11</v>
      </c>
      <c r="D65" s="41">
        <v>10</v>
      </c>
      <c r="E65" s="81"/>
      <c r="F65" s="19">
        <f t="shared" si="0"/>
        <v>0</v>
      </c>
      <c r="G65" s="19">
        <f t="shared" si="1"/>
        <v>0</v>
      </c>
      <c r="H65" s="19">
        <f t="shared" si="2"/>
        <v>0</v>
      </c>
      <c r="I65" s="19">
        <f t="shared" si="3"/>
        <v>0</v>
      </c>
      <c r="J65" s="24"/>
    </row>
    <row r="66" spans="1:10" ht="13.5" thickBot="1">
      <c r="A66" s="20"/>
      <c r="B66" s="20"/>
      <c r="C66" s="20"/>
      <c r="D66" s="20"/>
      <c r="E66" s="581"/>
      <c r="F66" s="202"/>
      <c r="G66" s="203">
        <f>SUM(G5:G65)</f>
        <v>0</v>
      </c>
      <c r="H66" s="492"/>
      <c r="I66" s="204">
        <f>SUM(I5:I65)</f>
        <v>0</v>
      </c>
      <c r="J66" s="32"/>
    </row>
    <row r="67" spans="1:10" ht="12.75">
      <c r="A67" s="33"/>
      <c r="B67" s="33"/>
      <c r="C67" s="33"/>
      <c r="D67" s="33"/>
      <c r="E67" s="582"/>
      <c r="F67" s="33"/>
      <c r="G67" s="46"/>
      <c r="H67" s="33"/>
      <c r="I67" s="46"/>
      <c r="J67" s="33"/>
    </row>
    <row r="68" spans="1:10" ht="12.75">
      <c r="A68" s="33"/>
      <c r="B68" s="33"/>
      <c r="C68" s="33"/>
      <c r="D68" s="33"/>
      <c r="E68" s="582"/>
      <c r="F68" s="33"/>
      <c r="G68" s="46"/>
      <c r="H68" s="33"/>
      <c r="I68" s="46"/>
      <c r="J68" s="33"/>
    </row>
    <row r="69" spans="1:10" ht="12.75">
      <c r="A69" s="33"/>
      <c r="B69" s="33"/>
      <c r="C69" s="33"/>
      <c r="D69" s="33"/>
      <c r="E69" s="582"/>
      <c r="F69" s="33" t="s">
        <v>870</v>
      </c>
      <c r="G69" s="46"/>
      <c r="H69" s="33"/>
      <c r="I69" s="46"/>
      <c r="J69" s="33"/>
    </row>
    <row r="70" spans="1:10" ht="12.75">
      <c r="A70" s="33"/>
      <c r="B70" s="33"/>
      <c r="C70" s="33"/>
      <c r="D70" s="33"/>
      <c r="E70" s="582"/>
      <c r="F70" s="33" t="s">
        <v>871</v>
      </c>
      <c r="G70" s="33"/>
      <c r="H70" s="33"/>
      <c r="I70" s="33"/>
      <c r="J70" s="33"/>
    </row>
    <row r="71" spans="1:10" ht="12.75">
      <c r="A71" s="702"/>
      <c r="B71" s="702"/>
      <c r="C71" s="33"/>
      <c r="D71" s="33"/>
      <c r="E71" s="2"/>
      <c r="F71" s="703"/>
      <c r="G71" s="703"/>
      <c r="H71" s="703"/>
      <c r="I71" s="33"/>
      <c r="J71" s="33"/>
    </row>
    <row r="72" spans="1:10" ht="12.75">
      <c r="A72" s="697"/>
      <c r="B72" s="697"/>
      <c r="C72" s="33"/>
      <c r="D72" s="33"/>
      <c r="E72" s="2"/>
      <c r="F72" s="698"/>
      <c r="G72" s="698"/>
      <c r="H72" s="698"/>
      <c r="I72" s="33"/>
      <c r="J72" s="33"/>
    </row>
    <row r="73" spans="1:10" ht="12.75">
      <c r="A73" s="33"/>
      <c r="B73" s="33"/>
      <c r="C73" s="33"/>
      <c r="D73" s="33"/>
      <c r="E73" s="582"/>
      <c r="F73" s="33"/>
      <c r="G73" s="33"/>
      <c r="H73" s="33"/>
      <c r="I73" s="33"/>
      <c r="J73" s="33"/>
    </row>
    <row r="74" spans="1:10" ht="12.75">
      <c r="A74" s="33"/>
      <c r="B74" s="33"/>
      <c r="C74" s="33"/>
      <c r="D74" s="33"/>
      <c r="E74" s="582"/>
      <c r="F74" s="33"/>
      <c r="G74" s="33"/>
      <c r="H74" s="33"/>
      <c r="I74" s="33"/>
      <c r="J74" s="33"/>
    </row>
    <row r="75" spans="1:10" ht="12.75">
      <c r="A75" s="33"/>
      <c r="B75" s="33"/>
      <c r="C75" s="33"/>
      <c r="D75" s="33"/>
      <c r="E75" s="582"/>
      <c r="F75" s="33"/>
      <c r="G75" s="33"/>
      <c r="H75" s="33"/>
      <c r="I75" s="33"/>
      <c r="J75" s="33"/>
    </row>
  </sheetData>
  <sheetProtection/>
  <mergeCells count="8">
    <mergeCell ref="A72:B72"/>
    <mergeCell ref="F72:H72"/>
    <mergeCell ref="A1:B1"/>
    <mergeCell ref="I1:J1"/>
    <mergeCell ref="A2:I2"/>
    <mergeCell ref="A3:I3"/>
    <mergeCell ref="A71:B71"/>
    <mergeCell ref="F71:H71"/>
  </mergeCells>
  <printOptions/>
  <pageMargins left="0.7086614173228347" right="0.7086614173228347" top="0.7480314960629921" bottom="0.7480314960629921" header="0.31496062992125984" footer="0.31496062992125984"/>
  <pageSetup orientation="landscape" paperSize="9" r:id="rId1"/>
  <headerFooter>
    <oddHeader>&amp;LMCM/WSM/ZP14/2023&amp;CFormularz  asortymentowo - cenowy &amp;Rzałącznik nr 2  do SWZ</oddHeader>
  </headerFooter>
</worksheet>
</file>

<file path=xl/worksheets/sheet75.xml><?xml version="1.0" encoding="utf-8"?>
<worksheet xmlns="http://schemas.openxmlformats.org/spreadsheetml/2006/main" xmlns:r="http://schemas.openxmlformats.org/officeDocument/2006/relationships">
  <dimension ref="A1:L13"/>
  <sheetViews>
    <sheetView zoomScalePageLayoutView="0" workbookViewId="0" topLeftCell="A1">
      <selection activeCell="E9" sqref="E9:E10"/>
    </sheetView>
  </sheetViews>
  <sheetFormatPr defaultColWidth="11.50390625" defaultRowHeight="12.75"/>
  <cols>
    <col min="1" max="1" width="4.00390625" style="1" customWidth="1"/>
    <col min="2" max="2" width="44.625" style="1" customWidth="1"/>
    <col min="3" max="3" width="5.00390625" style="1" customWidth="1"/>
    <col min="4" max="4" width="6.375" style="1" customWidth="1"/>
    <col min="5" max="7" width="11.50390625" style="1" customWidth="1"/>
    <col min="8" max="8" width="8.375" style="1" customWidth="1"/>
    <col min="9" max="9" width="11.50390625" style="1" customWidth="1"/>
    <col min="10" max="10" width="16.50390625" style="1" customWidth="1"/>
    <col min="11" max="16384" width="11.50390625" style="1" customWidth="1"/>
  </cols>
  <sheetData>
    <row r="1" spans="1:10" ht="11.25">
      <c r="A1" s="699" t="s">
        <v>498</v>
      </c>
      <c r="B1" s="699"/>
      <c r="C1" s="4"/>
      <c r="D1" s="4"/>
      <c r="E1" s="4"/>
      <c r="F1" s="4"/>
      <c r="G1" s="4"/>
      <c r="H1" s="4"/>
      <c r="I1" s="701"/>
      <c r="J1" s="701"/>
    </row>
    <row r="2" spans="1:12" ht="11.25">
      <c r="A2" s="701" t="s">
        <v>797</v>
      </c>
      <c r="B2" s="701"/>
      <c r="C2" s="701"/>
      <c r="D2" s="701"/>
      <c r="E2" s="701"/>
      <c r="F2" s="701"/>
      <c r="G2" s="701"/>
      <c r="H2" s="701"/>
      <c r="I2" s="701"/>
      <c r="J2" s="6"/>
      <c r="K2" s="6"/>
      <c r="L2" s="6"/>
    </row>
    <row r="3" spans="1:12" ht="12" thickBot="1">
      <c r="A3" s="702" t="s">
        <v>620</v>
      </c>
      <c r="B3" s="702"/>
      <c r="C3" s="702"/>
      <c r="D3" s="702"/>
      <c r="E3" s="702"/>
      <c r="F3" s="702"/>
      <c r="G3" s="702"/>
      <c r="H3" s="702"/>
      <c r="I3" s="702"/>
      <c r="J3" s="8"/>
      <c r="K3" s="8"/>
      <c r="L3" s="8"/>
    </row>
    <row r="4" spans="1:10" ht="34.5" thickBot="1">
      <c r="A4" s="412" t="s">
        <v>0</v>
      </c>
      <c r="B4" s="211" t="s">
        <v>1</v>
      </c>
      <c r="C4" s="561" t="s">
        <v>2</v>
      </c>
      <c r="D4" s="10" t="s">
        <v>3</v>
      </c>
      <c r="E4" s="12" t="s">
        <v>4</v>
      </c>
      <c r="F4" s="12" t="s">
        <v>5</v>
      </c>
      <c r="G4" s="12" t="s">
        <v>6</v>
      </c>
      <c r="H4" s="13" t="s">
        <v>7</v>
      </c>
      <c r="I4" s="14" t="s">
        <v>8</v>
      </c>
      <c r="J4" s="15" t="s">
        <v>9</v>
      </c>
    </row>
    <row r="5" spans="1:10" ht="100.5" customHeight="1" thickBot="1">
      <c r="A5" s="37">
        <v>1</v>
      </c>
      <c r="B5" s="489" t="s">
        <v>621</v>
      </c>
      <c r="C5" s="17" t="s">
        <v>17</v>
      </c>
      <c r="D5" s="17">
        <v>200</v>
      </c>
      <c r="E5" s="19"/>
      <c r="F5" s="19">
        <f>H5+E5</f>
        <v>0</v>
      </c>
      <c r="G5" s="19">
        <f>E5*D5</f>
        <v>0</v>
      </c>
      <c r="H5" s="19">
        <f>E5*0.23</f>
        <v>0</v>
      </c>
      <c r="I5" s="19">
        <f>F5*D5</f>
        <v>0</v>
      </c>
      <c r="J5" s="303"/>
    </row>
    <row r="6" spans="1:10" ht="12" thickBot="1">
      <c r="A6" s="24"/>
      <c r="B6" s="24"/>
      <c r="C6" s="24"/>
      <c r="D6" s="24"/>
      <c r="E6" s="29"/>
      <c r="F6" s="42"/>
      <c r="G6" s="43">
        <f>SUM(G5:G5)</f>
        <v>0</v>
      </c>
      <c r="H6" s="562"/>
      <c r="I6" s="44">
        <f>SUM(I5:I5)</f>
        <v>0</v>
      </c>
      <c r="J6" s="45"/>
    </row>
    <row r="9" ht="11.25">
      <c r="E9" s="1" t="s">
        <v>870</v>
      </c>
    </row>
    <row r="10" ht="11.25">
      <c r="E10" s="1" t="s">
        <v>871</v>
      </c>
    </row>
    <row r="12" spans="1:8" ht="11.25">
      <c r="A12" s="702"/>
      <c r="B12" s="702"/>
      <c r="C12" s="33"/>
      <c r="D12" s="33"/>
      <c r="F12" s="703"/>
      <c r="G12" s="703"/>
      <c r="H12" s="703"/>
    </row>
    <row r="13" spans="1:8" ht="12" customHeight="1">
      <c r="A13" s="697"/>
      <c r="B13" s="697"/>
      <c r="C13" s="33"/>
      <c r="D13" s="33"/>
      <c r="F13" s="698"/>
      <c r="G13" s="698"/>
      <c r="H13" s="698"/>
    </row>
  </sheetData>
  <sheetProtection/>
  <mergeCells count="8">
    <mergeCell ref="A13:B13"/>
    <mergeCell ref="F13:H13"/>
    <mergeCell ref="A1:B1"/>
    <mergeCell ref="I1:J1"/>
    <mergeCell ref="A2:I2"/>
    <mergeCell ref="A3:I3"/>
    <mergeCell ref="A12:B12"/>
    <mergeCell ref="F12:H12"/>
  </mergeCells>
  <printOptions/>
  <pageMargins left="0.7086614173228347" right="0.7086614173228347" top="0.7480314960629921" bottom="0.7480314960629921" header="0.31496062992125984" footer="0.31496062992125984"/>
  <pageSetup orientation="landscape" paperSize="9" r:id="rId1"/>
  <headerFooter>
    <oddHeader>&amp;LMCM/WSM/ZP14/2023&amp;CFormularz  asortymentowo - cenowy &amp;Rzałącznik nr 2  do SWZ</oddHeader>
  </headerFooter>
</worksheet>
</file>

<file path=xl/worksheets/sheet76.xml><?xml version="1.0" encoding="utf-8"?>
<worksheet xmlns="http://schemas.openxmlformats.org/spreadsheetml/2006/main" xmlns:r="http://schemas.openxmlformats.org/officeDocument/2006/relationships">
  <dimension ref="A1:L13"/>
  <sheetViews>
    <sheetView zoomScalePageLayoutView="0" workbookViewId="0" topLeftCell="A1">
      <selection activeCell="F9" sqref="F9:I10"/>
    </sheetView>
  </sheetViews>
  <sheetFormatPr defaultColWidth="11.50390625" defaultRowHeight="12.75"/>
  <cols>
    <col min="1" max="1" width="4.00390625" style="1" customWidth="1"/>
    <col min="2" max="2" width="44.625" style="1" customWidth="1"/>
    <col min="3" max="3" width="5.00390625" style="1" customWidth="1"/>
    <col min="4" max="4" width="6.375" style="1" customWidth="1"/>
    <col min="5" max="7" width="11.50390625" style="1" customWidth="1"/>
    <col min="8" max="8" width="8.375" style="1" customWidth="1"/>
    <col min="9" max="9" width="11.50390625" style="1" customWidth="1"/>
    <col min="10" max="10" width="16.50390625" style="1" customWidth="1"/>
    <col min="11" max="16384" width="11.50390625" style="1" customWidth="1"/>
  </cols>
  <sheetData>
    <row r="1" spans="1:10" ht="11.25">
      <c r="A1" s="699"/>
      <c r="B1" s="699"/>
      <c r="C1" s="4"/>
      <c r="D1" s="4"/>
      <c r="E1" s="4"/>
      <c r="F1" s="4"/>
      <c r="G1" s="4"/>
      <c r="H1" s="4"/>
      <c r="I1" s="701"/>
      <c r="J1" s="701"/>
    </row>
    <row r="2" spans="1:12" ht="11.25">
      <c r="A2" s="701" t="s">
        <v>796</v>
      </c>
      <c r="B2" s="701"/>
      <c r="C2" s="701"/>
      <c r="D2" s="701"/>
      <c r="E2" s="701"/>
      <c r="F2" s="701"/>
      <c r="G2" s="701"/>
      <c r="H2" s="701"/>
      <c r="I2" s="701"/>
      <c r="J2" s="6"/>
      <c r="K2" s="6"/>
      <c r="L2" s="6"/>
    </row>
    <row r="3" spans="1:12" ht="12" thickBot="1">
      <c r="A3" s="702" t="s">
        <v>622</v>
      </c>
      <c r="B3" s="702"/>
      <c r="C3" s="702"/>
      <c r="D3" s="702"/>
      <c r="E3" s="702"/>
      <c r="F3" s="702"/>
      <c r="G3" s="702"/>
      <c r="H3" s="702"/>
      <c r="I3" s="702"/>
      <c r="J3" s="8"/>
      <c r="K3" s="8"/>
      <c r="L3" s="8"/>
    </row>
    <row r="4" spans="1:10" ht="34.5" thickBot="1">
      <c r="A4" s="412" t="s">
        <v>0</v>
      </c>
      <c r="B4" s="211" t="s">
        <v>1</v>
      </c>
      <c r="C4" s="561" t="s">
        <v>2</v>
      </c>
      <c r="D4" s="10" t="s">
        <v>3</v>
      </c>
      <c r="E4" s="12" t="s">
        <v>4</v>
      </c>
      <c r="F4" s="12" t="s">
        <v>5</v>
      </c>
      <c r="G4" s="12" t="s">
        <v>6</v>
      </c>
      <c r="H4" s="13" t="s">
        <v>7</v>
      </c>
      <c r="I4" s="14" t="s">
        <v>8</v>
      </c>
      <c r="J4" s="15" t="s">
        <v>9</v>
      </c>
    </row>
    <row r="5" spans="1:10" ht="145.5" customHeight="1" thickBot="1">
      <c r="A5" s="37">
        <v>1</v>
      </c>
      <c r="B5" s="489" t="s">
        <v>724</v>
      </c>
      <c r="C5" s="17" t="s">
        <v>17</v>
      </c>
      <c r="D5" s="17">
        <v>100</v>
      </c>
      <c r="E5" s="19"/>
      <c r="F5" s="19">
        <f>H5+E5</f>
        <v>0</v>
      </c>
      <c r="G5" s="19">
        <f>E5*D5</f>
        <v>0</v>
      </c>
      <c r="H5" s="19">
        <f>E5*0.08</f>
        <v>0</v>
      </c>
      <c r="I5" s="19">
        <f>F5*D5</f>
        <v>0</v>
      </c>
      <c r="J5" s="303"/>
    </row>
    <row r="6" spans="1:10" ht="12" thickBot="1">
      <c r="A6" s="24"/>
      <c r="B6" s="24"/>
      <c r="C6" s="24"/>
      <c r="D6" s="24"/>
      <c r="E6" s="29"/>
      <c r="F6" s="42"/>
      <c r="G6" s="43">
        <f>SUM(G5:G5)</f>
        <v>0</v>
      </c>
      <c r="H6" s="562"/>
      <c r="I6" s="44">
        <f>SUM(I5:I5)</f>
        <v>0</v>
      </c>
      <c r="J6" s="45"/>
    </row>
    <row r="9" ht="11.25">
      <c r="F9" s="1" t="s">
        <v>870</v>
      </c>
    </row>
    <row r="10" ht="11.25">
      <c r="F10" s="1" t="s">
        <v>871</v>
      </c>
    </row>
    <row r="12" spans="1:8" ht="11.25">
      <c r="A12" s="702"/>
      <c r="B12" s="702"/>
      <c r="C12" s="33"/>
      <c r="D12" s="33"/>
      <c r="F12" s="703"/>
      <c r="G12" s="703"/>
      <c r="H12" s="703"/>
    </row>
    <row r="13" spans="1:8" ht="12" customHeight="1">
      <c r="A13" s="697"/>
      <c r="B13" s="697"/>
      <c r="C13" s="33"/>
      <c r="D13" s="33"/>
      <c r="F13" s="698"/>
      <c r="G13" s="698"/>
      <c r="H13" s="698"/>
    </row>
  </sheetData>
  <sheetProtection/>
  <mergeCells count="8">
    <mergeCell ref="A13:B13"/>
    <mergeCell ref="F13:H13"/>
    <mergeCell ref="A1:B1"/>
    <mergeCell ref="I1:J1"/>
    <mergeCell ref="A2:I2"/>
    <mergeCell ref="A3:I3"/>
    <mergeCell ref="A12:B12"/>
    <mergeCell ref="F12:H12"/>
  </mergeCells>
  <printOptions/>
  <pageMargins left="0.7086614173228347" right="0.7086614173228347" top="0.7480314960629921" bottom="0.7480314960629921" header="0.31496062992125984" footer="0.31496062992125984"/>
  <pageSetup orientation="landscape" paperSize="9" r:id="rId1"/>
  <headerFooter>
    <oddHeader>&amp;LMCM/WSM/ZP14/2023&amp;CFormularz  asortymentowo - cenowy &amp;Rzałącznik nr 2  do SWZ</oddHeader>
  </headerFooter>
</worksheet>
</file>

<file path=xl/worksheets/sheet77.xml><?xml version="1.0" encoding="utf-8"?>
<worksheet xmlns="http://schemas.openxmlformats.org/spreadsheetml/2006/main" xmlns:r="http://schemas.openxmlformats.org/officeDocument/2006/relationships">
  <dimension ref="A1:J21"/>
  <sheetViews>
    <sheetView zoomScalePageLayoutView="0" workbookViewId="0" topLeftCell="A12">
      <selection activeCell="E19" sqref="E19:E20"/>
    </sheetView>
  </sheetViews>
  <sheetFormatPr defaultColWidth="9.00390625" defaultRowHeight="12.75"/>
  <cols>
    <col min="1" max="1" width="4.125" style="61" customWidth="1"/>
    <col min="2" max="2" width="49.375" style="96" customWidth="1"/>
    <col min="3" max="3" width="12.50390625" style="61" customWidth="1"/>
    <col min="4" max="4" width="5.875" style="61" customWidth="1"/>
    <col min="5" max="5" width="10.625" style="48" customWidth="1"/>
    <col min="6" max="6" width="11.125" style="48" customWidth="1"/>
    <col min="7" max="7" width="10.625" style="48" customWidth="1"/>
    <col min="8" max="8" width="6.50390625" style="48" customWidth="1"/>
    <col min="9" max="9" width="11.00390625" style="48" customWidth="1"/>
    <col min="10" max="10" width="17.625" style="1" customWidth="1"/>
    <col min="11" max="16384" width="8.875" style="1" customWidth="1"/>
  </cols>
  <sheetData>
    <row r="1" spans="1:10" ht="11.25">
      <c r="A1" s="699"/>
      <c r="B1" s="699"/>
      <c r="C1" s="584"/>
      <c r="D1" s="584"/>
      <c r="E1" s="584"/>
      <c r="F1" s="584"/>
      <c r="G1" s="584"/>
      <c r="H1" s="584"/>
      <c r="I1" s="733"/>
      <c r="J1" s="733"/>
    </row>
    <row r="2" spans="1:9" ht="11.25">
      <c r="A2" s="733" t="s">
        <v>795</v>
      </c>
      <c r="B2" s="733"/>
      <c r="C2" s="733"/>
      <c r="D2" s="733"/>
      <c r="E2" s="733"/>
      <c r="F2" s="733"/>
      <c r="G2" s="733"/>
      <c r="H2" s="733"/>
      <c r="I2" s="733"/>
    </row>
    <row r="3" spans="1:9" ht="12" thickBot="1">
      <c r="A3" s="765" t="s">
        <v>623</v>
      </c>
      <c r="B3" s="765"/>
      <c r="C3" s="765"/>
      <c r="D3" s="765"/>
      <c r="E3" s="765"/>
      <c r="F3" s="765"/>
      <c r="G3" s="765"/>
      <c r="H3" s="765"/>
      <c r="I3" s="765"/>
    </row>
    <row r="4" spans="1:10" ht="34.5" thickBot="1">
      <c r="A4" s="585" t="s">
        <v>0</v>
      </c>
      <c r="B4" s="586" t="s">
        <v>1</v>
      </c>
      <c r="C4" s="587" t="s">
        <v>2</v>
      </c>
      <c r="D4" s="587" t="s">
        <v>3</v>
      </c>
      <c r="E4" s="588" t="s">
        <v>4</v>
      </c>
      <c r="F4" s="588" t="s">
        <v>5</v>
      </c>
      <c r="G4" s="588" t="s">
        <v>6</v>
      </c>
      <c r="H4" s="13" t="s">
        <v>56</v>
      </c>
      <c r="I4" s="589" t="s">
        <v>8</v>
      </c>
      <c r="J4" s="15" t="s">
        <v>9</v>
      </c>
    </row>
    <row r="5" spans="1:10" ht="114">
      <c r="A5" s="39" t="s">
        <v>10</v>
      </c>
      <c r="B5" s="85" t="s">
        <v>624</v>
      </c>
      <c r="C5" s="39" t="s">
        <v>625</v>
      </c>
      <c r="D5" s="39">
        <v>200</v>
      </c>
      <c r="E5" s="59"/>
      <c r="F5" s="59">
        <f aca="true" t="shared" si="0" ref="F5:F15">H5+E5</f>
        <v>0</v>
      </c>
      <c r="G5" s="59">
        <f aca="true" t="shared" si="1" ref="G5:G15">E5*D5</f>
        <v>0</v>
      </c>
      <c r="H5" s="59">
        <f aca="true" t="shared" si="2" ref="H5:H15">E5*0.08</f>
        <v>0</v>
      </c>
      <c r="I5" s="59">
        <f aca="true" t="shared" si="3" ref="I5:I15">F5*D5</f>
        <v>0</v>
      </c>
      <c r="J5" s="39"/>
    </row>
    <row r="6" spans="1:10" ht="45">
      <c r="A6" s="39" t="s">
        <v>12</v>
      </c>
      <c r="B6" s="85" t="s">
        <v>626</v>
      </c>
      <c r="C6" s="39" t="s">
        <v>627</v>
      </c>
      <c r="D6" s="39">
        <v>100</v>
      </c>
      <c r="E6" s="59"/>
      <c r="F6" s="59">
        <f t="shared" si="0"/>
        <v>0</v>
      </c>
      <c r="G6" s="59">
        <f t="shared" si="1"/>
        <v>0</v>
      </c>
      <c r="H6" s="59">
        <f t="shared" si="2"/>
        <v>0</v>
      </c>
      <c r="I6" s="59">
        <f t="shared" si="3"/>
        <v>0</v>
      </c>
      <c r="J6" s="39"/>
    </row>
    <row r="7" spans="1:10" ht="136.5">
      <c r="A7" s="39" t="s">
        <v>13</v>
      </c>
      <c r="B7" s="85" t="s">
        <v>628</v>
      </c>
      <c r="C7" s="39" t="s">
        <v>629</v>
      </c>
      <c r="D7" s="39">
        <v>80</v>
      </c>
      <c r="E7" s="59"/>
      <c r="F7" s="59">
        <f t="shared" si="0"/>
        <v>0</v>
      </c>
      <c r="G7" s="59">
        <f t="shared" si="1"/>
        <v>0</v>
      </c>
      <c r="H7" s="59">
        <f t="shared" si="2"/>
        <v>0</v>
      </c>
      <c r="I7" s="59">
        <f t="shared" si="3"/>
        <v>0</v>
      </c>
      <c r="J7" s="39"/>
    </row>
    <row r="8" spans="1:10" ht="125.25">
      <c r="A8" s="39" t="s">
        <v>14</v>
      </c>
      <c r="B8" s="85" t="s">
        <v>630</v>
      </c>
      <c r="C8" s="39" t="s">
        <v>625</v>
      </c>
      <c r="D8" s="39">
        <v>200</v>
      </c>
      <c r="E8" s="59"/>
      <c r="F8" s="59">
        <f t="shared" si="0"/>
        <v>0</v>
      </c>
      <c r="G8" s="59">
        <f t="shared" si="1"/>
        <v>0</v>
      </c>
      <c r="H8" s="59">
        <f t="shared" si="2"/>
        <v>0</v>
      </c>
      <c r="I8" s="59">
        <f t="shared" si="3"/>
        <v>0</v>
      </c>
      <c r="J8" s="39"/>
    </row>
    <row r="9" spans="1:10" ht="90.75">
      <c r="A9" s="39" t="s">
        <v>15</v>
      </c>
      <c r="B9" s="85" t="s">
        <v>631</v>
      </c>
      <c r="C9" s="39" t="s">
        <v>106</v>
      </c>
      <c r="D9" s="39">
        <v>300</v>
      </c>
      <c r="E9" s="59"/>
      <c r="F9" s="59">
        <f t="shared" si="0"/>
        <v>0</v>
      </c>
      <c r="G9" s="59">
        <f t="shared" si="1"/>
        <v>0</v>
      </c>
      <c r="H9" s="59">
        <f t="shared" si="2"/>
        <v>0</v>
      </c>
      <c r="I9" s="59">
        <f t="shared" si="3"/>
        <v>0</v>
      </c>
      <c r="J9" s="39"/>
    </row>
    <row r="10" spans="1:10" ht="90.75">
      <c r="A10" s="39" t="s">
        <v>16</v>
      </c>
      <c r="B10" s="85" t="s">
        <v>632</v>
      </c>
      <c r="C10" s="39" t="s">
        <v>106</v>
      </c>
      <c r="D10" s="39">
        <v>250</v>
      </c>
      <c r="E10" s="59"/>
      <c r="F10" s="59">
        <f t="shared" si="0"/>
        <v>0</v>
      </c>
      <c r="G10" s="59">
        <f t="shared" si="1"/>
        <v>0</v>
      </c>
      <c r="H10" s="59">
        <f t="shared" si="2"/>
        <v>0</v>
      </c>
      <c r="I10" s="59">
        <f t="shared" si="3"/>
        <v>0</v>
      </c>
      <c r="J10" s="39"/>
    </row>
    <row r="11" spans="1:10" ht="90.75">
      <c r="A11" s="39" t="s">
        <v>18</v>
      </c>
      <c r="B11" s="85" t="s">
        <v>633</v>
      </c>
      <c r="C11" s="39" t="s">
        <v>106</v>
      </c>
      <c r="D11" s="39">
        <v>1500</v>
      </c>
      <c r="E11" s="59"/>
      <c r="F11" s="59">
        <f t="shared" si="0"/>
        <v>0</v>
      </c>
      <c r="G11" s="59">
        <f t="shared" si="1"/>
        <v>0</v>
      </c>
      <c r="H11" s="59">
        <f t="shared" si="2"/>
        <v>0</v>
      </c>
      <c r="I11" s="59">
        <f t="shared" si="3"/>
        <v>0</v>
      </c>
      <c r="J11" s="39"/>
    </row>
    <row r="12" spans="1:10" ht="90.75">
      <c r="A12" s="39" t="s">
        <v>19</v>
      </c>
      <c r="B12" s="85" t="s">
        <v>634</v>
      </c>
      <c r="C12" s="39" t="s">
        <v>635</v>
      </c>
      <c r="D12" s="39">
        <v>300</v>
      </c>
      <c r="E12" s="59"/>
      <c r="F12" s="59">
        <f t="shared" si="0"/>
        <v>0</v>
      </c>
      <c r="G12" s="59">
        <f t="shared" si="1"/>
        <v>0</v>
      </c>
      <c r="H12" s="59">
        <f t="shared" si="2"/>
        <v>0</v>
      </c>
      <c r="I12" s="59">
        <f t="shared" si="3"/>
        <v>0</v>
      </c>
      <c r="J12" s="39"/>
    </row>
    <row r="13" spans="1:10" ht="79.5">
      <c r="A13" s="39" t="s">
        <v>20</v>
      </c>
      <c r="B13" s="85" t="s">
        <v>636</v>
      </c>
      <c r="C13" s="39" t="s">
        <v>50</v>
      </c>
      <c r="D13" s="39">
        <v>400</v>
      </c>
      <c r="E13" s="59"/>
      <c r="F13" s="59">
        <f t="shared" si="0"/>
        <v>0</v>
      </c>
      <c r="G13" s="59">
        <f t="shared" si="1"/>
        <v>0</v>
      </c>
      <c r="H13" s="59">
        <f t="shared" si="2"/>
        <v>0</v>
      </c>
      <c r="I13" s="59">
        <f t="shared" si="3"/>
        <v>0</v>
      </c>
      <c r="J13" s="39"/>
    </row>
    <row r="14" spans="1:9" ht="11.25">
      <c r="A14" s="39" t="s">
        <v>21</v>
      </c>
      <c r="B14" s="590" t="s">
        <v>637</v>
      </c>
      <c r="C14" s="17" t="s">
        <v>11</v>
      </c>
      <c r="D14" s="17">
        <v>300</v>
      </c>
      <c r="E14" s="80"/>
      <c r="F14" s="59">
        <f t="shared" si="0"/>
        <v>0</v>
      </c>
      <c r="G14" s="59">
        <f t="shared" si="1"/>
        <v>0</v>
      </c>
      <c r="H14" s="59">
        <f t="shared" si="2"/>
        <v>0</v>
      </c>
      <c r="I14" s="59">
        <f t="shared" si="3"/>
        <v>0</v>
      </c>
    </row>
    <row r="15" spans="1:9" ht="12" thickBot="1">
      <c r="A15" s="39" t="s">
        <v>23</v>
      </c>
      <c r="B15" s="591" t="s">
        <v>638</v>
      </c>
      <c r="C15" s="41" t="s">
        <v>11</v>
      </c>
      <c r="D15" s="41">
        <v>500</v>
      </c>
      <c r="E15" s="81"/>
      <c r="F15" s="59">
        <f t="shared" si="0"/>
        <v>0</v>
      </c>
      <c r="G15" s="59">
        <f t="shared" si="1"/>
        <v>0</v>
      </c>
      <c r="H15" s="59">
        <f t="shared" si="2"/>
        <v>0</v>
      </c>
      <c r="I15" s="59">
        <f t="shared" si="3"/>
        <v>0</v>
      </c>
    </row>
    <row r="16" spans="1:9" ht="12" thickBot="1">
      <c r="A16" s="62"/>
      <c r="B16" s="592"/>
      <c r="C16" s="766" t="s">
        <v>34</v>
      </c>
      <c r="D16" s="766"/>
      <c r="E16" s="57" t="s">
        <v>35</v>
      </c>
      <c r="F16" s="57" t="s">
        <v>35</v>
      </c>
      <c r="G16" s="119">
        <f>SUM(G5:G15)</f>
        <v>0</v>
      </c>
      <c r="H16" s="57" t="s">
        <v>35</v>
      </c>
      <c r="I16" s="119">
        <f>SUM(I5:I15)</f>
        <v>0</v>
      </c>
    </row>
    <row r="17" spans="1:4" ht="11.25">
      <c r="A17" s="62"/>
      <c r="B17" s="592"/>
      <c r="C17" s="62"/>
      <c r="D17" s="62"/>
    </row>
    <row r="18" spans="1:4" ht="11.25">
      <c r="A18" s="62"/>
      <c r="B18" s="592"/>
      <c r="C18" s="62"/>
      <c r="D18" s="62"/>
    </row>
    <row r="19" spans="1:5" ht="11.25">
      <c r="A19" s="62"/>
      <c r="B19" s="592"/>
      <c r="C19" s="62"/>
      <c r="D19" s="62"/>
      <c r="E19" s="48" t="s">
        <v>870</v>
      </c>
    </row>
    <row r="20" spans="1:8" ht="11.25">
      <c r="A20" s="734"/>
      <c r="B20" s="734"/>
      <c r="C20" s="62"/>
      <c r="D20" s="62"/>
      <c r="E20" s="48" t="s">
        <v>871</v>
      </c>
      <c r="F20" s="703"/>
      <c r="G20" s="703"/>
      <c r="H20" s="703"/>
    </row>
    <row r="21" spans="1:8" ht="11.25">
      <c r="A21" s="764"/>
      <c r="B21" s="764"/>
      <c r="C21" s="62"/>
      <c r="D21" s="62"/>
      <c r="F21" s="698"/>
      <c r="G21" s="698"/>
      <c r="H21" s="698"/>
    </row>
  </sheetData>
  <sheetProtection/>
  <mergeCells count="9">
    <mergeCell ref="A21:B21"/>
    <mergeCell ref="F21:H21"/>
    <mergeCell ref="A1:B1"/>
    <mergeCell ref="I1:J1"/>
    <mergeCell ref="A2:I2"/>
    <mergeCell ref="A3:I3"/>
    <mergeCell ref="C16:D16"/>
    <mergeCell ref="A20:B20"/>
    <mergeCell ref="F20:H20"/>
  </mergeCells>
  <printOptions/>
  <pageMargins left="0.7086614173228347" right="0.7086614173228347" top="0.7480314960629921" bottom="0.7480314960629921" header="0.31496062992125984" footer="0.31496062992125984"/>
  <pageSetup orientation="landscape" paperSize="9" r:id="rId1"/>
  <headerFooter>
    <oddHeader>&amp;LMCM/WSM/ZP14/2023&amp;CFormularz  asortymentowo - cenowy &amp;Rzałącznik nr 2  do SWZ</oddHeader>
  </headerFooter>
</worksheet>
</file>

<file path=xl/worksheets/sheet78.xml><?xml version="1.0" encoding="utf-8"?>
<worksheet xmlns="http://schemas.openxmlformats.org/spreadsheetml/2006/main" xmlns:r="http://schemas.openxmlformats.org/officeDocument/2006/relationships">
  <dimension ref="A1:IV14"/>
  <sheetViews>
    <sheetView zoomScalePageLayoutView="0" workbookViewId="0" topLeftCell="A1">
      <selection activeCell="C11" sqref="C11:G12"/>
    </sheetView>
  </sheetViews>
  <sheetFormatPr defaultColWidth="9.00390625" defaultRowHeight="12.75"/>
  <cols>
    <col min="1" max="1" width="4.625" style="1" customWidth="1"/>
    <col min="2" max="2" width="51.00390625" style="1" customWidth="1"/>
    <col min="3" max="3" width="6.50390625" style="1" customWidth="1"/>
    <col min="4" max="4" width="5.625" style="1" customWidth="1"/>
    <col min="5" max="6" width="11.50390625" style="1" customWidth="1"/>
    <col min="7" max="7" width="12.625" style="1" customWidth="1"/>
    <col min="8" max="8" width="7.125" style="3" customWidth="1"/>
    <col min="9" max="9" width="14.875" style="1" customWidth="1"/>
    <col min="10" max="10" width="17.375" style="1" customWidth="1"/>
    <col min="11" max="16384" width="8.875" style="1" customWidth="1"/>
  </cols>
  <sheetData>
    <row r="1" spans="1:256" ht="13.5">
      <c r="A1" s="699"/>
      <c r="B1" s="699"/>
      <c r="C1" s="4"/>
      <c r="D1" s="767"/>
      <c r="E1" s="767"/>
      <c r="F1" s="767"/>
      <c r="G1" s="594"/>
      <c r="H1" s="4"/>
      <c r="I1" s="5"/>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2.75">
      <c r="A2" s="701" t="s">
        <v>794</v>
      </c>
      <c r="B2" s="701"/>
      <c r="C2" s="701"/>
      <c r="D2" s="701"/>
      <c r="E2" s="701"/>
      <c r="F2" s="701"/>
      <c r="G2" s="701"/>
      <c r="H2" s="701"/>
      <c r="I2" s="701"/>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2.75">
      <c r="A3" s="702" t="s">
        <v>639</v>
      </c>
      <c r="B3" s="702"/>
      <c r="C3" s="702"/>
      <c r="D3" s="702"/>
      <c r="E3" s="702"/>
      <c r="F3" s="702"/>
      <c r="G3" s="702"/>
      <c r="H3" s="702"/>
      <c r="I3" s="702"/>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22.5">
      <c r="A4" s="256" t="s">
        <v>0</v>
      </c>
      <c r="B4" s="211" t="s">
        <v>1</v>
      </c>
      <c r="C4" s="212" t="s">
        <v>2</v>
      </c>
      <c r="D4" s="212" t="s">
        <v>3</v>
      </c>
      <c r="E4" s="213" t="s">
        <v>4</v>
      </c>
      <c r="F4" s="213" t="s">
        <v>5</v>
      </c>
      <c r="G4" s="213" t="s">
        <v>6</v>
      </c>
      <c r="H4" s="214" t="s">
        <v>7</v>
      </c>
      <c r="I4" s="215" t="s">
        <v>8</v>
      </c>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45">
      <c r="A5" s="205">
        <v>1</v>
      </c>
      <c r="B5" s="221" t="s">
        <v>640</v>
      </c>
      <c r="C5" s="206" t="s">
        <v>11</v>
      </c>
      <c r="D5" s="205">
        <v>500</v>
      </c>
      <c r="E5" s="565"/>
      <c r="F5" s="19">
        <f>H5+E5</f>
        <v>0</v>
      </c>
      <c r="G5" s="19">
        <f>E5*D5</f>
        <v>0</v>
      </c>
      <c r="H5" s="19">
        <f>E5*0.08</f>
        <v>0</v>
      </c>
      <c r="I5" s="19">
        <f>F5*D5</f>
        <v>0</v>
      </c>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45.75">
      <c r="A6" s="205">
        <v>2</v>
      </c>
      <c r="B6" s="595" t="s">
        <v>641</v>
      </c>
      <c r="C6" s="206" t="s">
        <v>11</v>
      </c>
      <c r="D6" s="205">
        <v>4000</v>
      </c>
      <c r="E6" s="565"/>
      <c r="F6" s="19">
        <f>H6+E6</f>
        <v>0</v>
      </c>
      <c r="G6" s="19">
        <f>E6*D6</f>
        <v>0</v>
      </c>
      <c r="H6" s="19">
        <f>E6*0.08</f>
        <v>0</v>
      </c>
      <c r="I6" s="19">
        <f>F6*D6</f>
        <v>0</v>
      </c>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22.5">
      <c r="A7" s="205">
        <v>3</v>
      </c>
      <c r="B7" s="596" t="s">
        <v>642</v>
      </c>
      <c r="C7" s="206" t="s">
        <v>50</v>
      </c>
      <c r="D7" s="205">
        <v>500</v>
      </c>
      <c r="E7" s="565"/>
      <c r="F7" s="19">
        <f>H7+E7</f>
        <v>0</v>
      </c>
      <c r="G7" s="19">
        <f>E7*D7</f>
        <v>0</v>
      </c>
      <c r="H7" s="19">
        <f>E7*0.08</f>
        <v>0</v>
      </c>
      <c r="I7" s="19">
        <f>F7*D7</f>
        <v>0</v>
      </c>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2.75">
      <c r="A8" s="209"/>
      <c r="B8" s="209"/>
      <c r="C8" s="732" t="s">
        <v>34</v>
      </c>
      <c r="D8" s="732"/>
      <c r="E8" s="207" t="s">
        <v>35</v>
      </c>
      <c r="F8" s="207" t="s">
        <v>35</v>
      </c>
      <c r="G8" s="240">
        <f>SUM(G5:G7)</f>
        <v>0</v>
      </c>
      <c r="H8" s="208" t="s">
        <v>35</v>
      </c>
      <c r="I8" s="240">
        <f>SUM(I5:I7)</f>
        <v>0</v>
      </c>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2.75">
      <c r="A9" s="33"/>
      <c r="B9" s="33"/>
      <c r="C9" s="5"/>
      <c r="D9" s="5"/>
      <c r="E9" s="156"/>
      <c r="F9" s="156"/>
      <c r="G9" s="597"/>
      <c r="H9" s="47"/>
      <c r="I9" s="597"/>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2.75">
      <c r="A10" s="33"/>
      <c r="B10" s="33"/>
      <c r="C10" s="5"/>
      <c r="D10" s="5"/>
      <c r="E10" s="156"/>
      <c r="F10" s="156"/>
      <c r="G10" s="597"/>
      <c r="H10" s="47"/>
      <c r="I10" s="597"/>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2.75">
      <c r="A11" s="33"/>
      <c r="B11" s="33"/>
      <c r="C11" s="5"/>
      <c r="D11" s="5"/>
      <c r="E11" s="156" t="s">
        <v>870</v>
      </c>
      <c r="F11" s="156"/>
      <c r="G11" s="597"/>
      <c r="H11" s="47"/>
      <c r="I11" s="597"/>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2.75">
      <c r="A12" s="33"/>
      <c r="B12" s="33"/>
      <c r="C12" s="5"/>
      <c r="D12" s="5"/>
      <c r="E12" s="156" t="s">
        <v>871</v>
      </c>
      <c r="F12" s="156"/>
      <c r="G12" s="597"/>
      <c r="H12" s="47"/>
      <c r="I12" s="597"/>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8" ht="11.25">
      <c r="A13" s="702"/>
      <c r="B13" s="702"/>
      <c r="C13" s="33"/>
      <c r="D13" s="33"/>
      <c r="F13" s="702"/>
      <c r="G13" s="702"/>
      <c r="H13" s="702"/>
    </row>
    <row r="14" spans="1:8" ht="11.25">
      <c r="A14" s="697"/>
      <c r="B14" s="697"/>
      <c r="C14" s="33"/>
      <c r="D14" s="33"/>
      <c r="F14" s="697"/>
      <c r="G14" s="697"/>
      <c r="H14" s="697"/>
    </row>
  </sheetData>
  <sheetProtection/>
  <mergeCells count="9">
    <mergeCell ref="A14:B14"/>
    <mergeCell ref="F14:H14"/>
    <mergeCell ref="A1:B1"/>
    <mergeCell ref="D1:F1"/>
    <mergeCell ref="A2:I2"/>
    <mergeCell ref="A3:I3"/>
    <mergeCell ref="C8:D8"/>
    <mergeCell ref="A13:B13"/>
    <mergeCell ref="F13:H13"/>
  </mergeCells>
  <printOptions/>
  <pageMargins left="0.7086614173228347" right="0.7086614173228347" top="0.7480314960629921" bottom="0.7480314960629921" header="0.31496062992125984" footer="0.31496062992125984"/>
  <pageSetup orientation="landscape" paperSize="9" r:id="rId1"/>
  <headerFooter>
    <oddHeader>&amp;LMCM/WSM/ZP14/2023&amp;CFormularz  asortymentowo - cenowy &amp;Rzałącznik nr 2  do SWZ</oddHeader>
  </headerFooter>
</worksheet>
</file>

<file path=xl/worksheets/sheet79.xml><?xml version="1.0" encoding="utf-8"?>
<worksheet xmlns="http://schemas.openxmlformats.org/spreadsheetml/2006/main" xmlns:r="http://schemas.openxmlformats.org/officeDocument/2006/relationships">
  <dimension ref="A1:L26"/>
  <sheetViews>
    <sheetView zoomScalePageLayoutView="0" workbookViewId="0" topLeftCell="A19">
      <selection activeCell="E25" sqref="E25:I26"/>
    </sheetView>
  </sheetViews>
  <sheetFormatPr defaultColWidth="11.50390625" defaultRowHeight="12.75"/>
  <cols>
    <col min="1" max="1" width="4.625" style="1" customWidth="1"/>
    <col min="2" max="2" width="60.375" style="418" customWidth="1"/>
    <col min="3" max="3" width="5.625" style="1" customWidth="1"/>
    <col min="4" max="4" width="12.125" style="1" customWidth="1"/>
    <col min="5" max="5" width="10.00390625" style="1" customWidth="1"/>
    <col min="6" max="6" width="11.50390625" style="1" customWidth="1"/>
    <col min="7" max="7" width="11.375" style="624" customWidth="1"/>
    <col min="8" max="8" width="8.50390625" style="417" customWidth="1"/>
    <col min="9" max="9" width="14.00390625" style="624" customWidth="1"/>
    <col min="10" max="10" width="16.875" style="1" customWidth="1"/>
    <col min="11" max="16384" width="11.50390625" style="1" customWidth="1"/>
  </cols>
  <sheetData>
    <row r="1" spans="1:10" ht="11.25">
      <c r="A1" s="699"/>
      <c r="B1" s="699"/>
      <c r="C1" s="701"/>
      <c r="D1" s="701"/>
      <c r="E1" s="701"/>
      <c r="F1" s="4"/>
      <c r="G1" s="598"/>
      <c r="H1" s="419"/>
      <c r="I1" s="700"/>
      <c r="J1" s="700"/>
    </row>
    <row r="2" spans="1:12" ht="11.25">
      <c r="A2" s="701" t="s">
        <v>793</v>
      </c>
      <c r="B2" s="701"/>
      <c r="C2" s="701"/>
      <c r="D2" s="701"/>
      <c r="E2" s="701"/>
      <c r="F2" s="701"/>
      <c r="G2" s="701"/>
      <c r="H2" s="701"/>
      <c r="I2" s="701"/>
      <c r="J2" s="6"/>
      <c r="K2" s="6"/>
      <c r="L2" s="6"/>
    </row>
    <row r="3" spans="1:12" ht="12" thickBot="1">
      <c r="A3" s="701" t="s">
        <v>643</v>
      </c>
      <c r="B3" s="701"/>
      <c r="C3" s="701"/>
      <c r="D3" s="701"/>
      <c r="E3" s="701"/>
      <c r="F3" s="701"/>
      <c r="G3" s="701"/>
      <c r="H3" s="701"/>
      <c r="I3" s="701"/>
      <c r="J3" s="8"/>
      <c r="K3" s="8"/>
      <c r="L3" s="8"/>
    </row>
    <row r="4" spans="1:10" ht="34.5" thickBot="1">
      <c r="A4" s="599" t="s">
        <v>0</v>
      </c>
      <c r="B4" s="600" t="s">
        <v>1</v>
      </c>
      <c r="C4" s="601" t="s">
        <v>2</v>
      </c>
      <c r="D4" s="601" t="s">
        <v>3</v>
      </c>
      <c r="E4" s="602" t="s">
        <v>281</v>
      </c>
      <c r="F4" s="602" t="s">
        <v>276</v>
      </c>
      <c r="G4" s="603" t="s">
        <v>6</v>
      </c>
      <c r="H4" s="604" t="s">
        <v>644</v>
      </c>
      <c r="I4" s="605" t="s">
        <v>8</v>
      </c>
      <c r="J4" s="606" t="s">
        <v>9</v>
      </c>
    </row>
    <row r="5" spans="1:10" ht="239.25">
      <c r="A5" s="607" t="s">
        <v>10</v>
      </c>
      <c r="B5" s="608" t="s">
        <v>645</v>
      </c>
      <c r="C5" s="220" t="s">
        <v>50</v>
      </c>
      <c r="D5" s="220">
        <v>140</v>
      </c>
      <c r="E5" s="609"/>
      <c r="F5" s="609">
        <f>H5+E5</f>
        <v>0</v>
      </c>
      <c r="G5" s="610">
        <f>E5*D5</f>
        <v>0</v>
      </c>
      <c r="H5" s="611">
        <f>E5*0.08</f>
        <v>0</v>
      </c>
      <c r="I5" s="610">
        <f>F5*D5</f>
        <v>0</v>
      </c>
      <c r="J5" s="612"/>
    </row>
    <row r="6" spans="1:10" ht="307.5">
      <c r="A6" s="607" t="s">
        <v>12</v>
      </c>
      <c r="B6" s="613" t="s">
        <v>646</v>
      </c>
      <c r="C6" s="206" t="s">
        <v>50</v>
      </c>
      <c r="D6" s="206">
        <v>150</v>
      </c>
      <c r="E6" s="208"/>
      <c r="F6" s="609">
        <f aca="true" t="shared" si="0" ref="F6:F21">H6+E6</f>
        <v>0</v>
      </c>
      <c r="G6" s="610">
        <f aca="true" t="shared" si="1" ref="G6:G21">E6*D6</f>
        <v>0</v>
      </c>
      <c r="H6" s="611">
        <f aca="true" t="shared" si="2" ref="H6:H21">E6*0.08</f>
        <v>0</v>
      </c>
      <c r="I6" s="610">
        <f aca="true" t="shared" si="3" ref="I6:I21">F6*D6</f>
        <v>0</v>
      </c>
      <c r="J6" s="209"/>
    </row>
    <row r="7" spans="1:10" ht="114">
      <c r="A7" s="607" t="s">
        <v>13</v>
      </c>
      <c r="B7" s="613" t="s">
        <v>647</v>
      </c>
      <c r="C7" s="206" t="s">
        <v>50</v>
      </c>
      <c r="D7" s="206">
        <v>100</v>
      </c>
      <c r="E7" s="208"/>
      <c r="F7" s="609">
        <f t="shared" si="0"/>
        <v>0</v>
      </c>
      <c r="G7" s="610">
        <f t="shared" si="1"/>
        <v>0</v>
      </c>
      <c r="H7" s="611">
        <f t="shared" si="2"/>
        <v>0</v>
      </c>
      <c r="I7" s="610">
        <f t="shared" si="3"/>
        <v>0</v>
      </c>
      <c r="J7" s="209"/>
    </row>
    <row r="8" spans="1:10" ht="114">
      <c r="A8" s="607" t="s">
        <v>14</v>
      </c>
      <c r="B8" s="614" t="s">
        <v>648</v>
      </c>
      <c r="C8" s="615" t="s">
        <v>50</v>
      </c>
      <c r="D8" s="615">
        <v>100</v>
      </c>
      <c r="E8" s="208"/>
      <c r="F8" s="609">
        <f t="shared" si="0"/>
        <v>0</v>
      </c>
      <c r="G8" s="610">
        <f t="shared" si="1"/>
        <v>0</v>
      </c>
      <c r="H8" s="611">
        <f t="shared" si="2"/>
        <v>0</v>
      </c>
      <c r="I8" s="610">
        <f t="shared" si="3"/>
        <v>0</v>
      </c>
      <c r="J8" s="209"/>
    </row>
    <row r="9" spans="1:10" ht="22.5">
      <c r="A9" s="607" t="s">
        <v>15</v>
      </c>
      <c r="B9" s="616" t="s">
        <v>649</v>
      </c>
      <c r="C9" s="615" t="s">
        <v>50</v>
      </c>
      <c r="D9" s="615">
        <v>300</v>
      </c>
      <c r="E9" s="208"/>
      <c r="F9" s="609">
        <f t="shared" si="0"/>
        <v>0</v>
      </c>
      <c r="G9" s="610">
        <f t="shared" si="1"/>
        <v>0</v>
      </c>
      <c r="H9" s="611">
        <f t="shared" si="2"/>
        <v>0</v>
      </c>
      <c r="I9" s="610">
        <f t="shared" si="3"/>
        <v>0</v>
      </c>
      <c r="J9" s="209"/>
    </row>
    <row r="10" spans="1:10" ht="45">
      <c r="A10" s="607" t="s">
        <v>16</v>
      </c>
      <c r="B10" s="617" t="s">
        <v>650</v>
      </c>
      <c r="C10" s="262" t="s">
        <v>50</v>
      </c>
      <c r="D10" s="262">
        <v>800</v>
      </c>
      <c r="E10" s="208"/>
      <c r="F10" s="609">
        <f t="shared" si="0"/>
        <v>0</v>
      </c>
      <c r="G10" s="610">
        <f t="shared" si="1"/>
        <v>0</v>
      </c>
      <c r="H10" s="611">
        <f t="shared" si="2"/>
        <v>0</v>
      </c>
      <c r="I10" s="610">
        <f t="shared" si="3"/>
        <v>0</v>
      </c>
      <c r="J10" s="209"/>
    </row>
    <row r="11" spans="1:10" ht="57">
      <c r="A11" s="607" t="s">
        <v>18</v>
      </c>
      <c r="B11" s="617" t="s">
        <v>651</v>
      </c>
      <c r="C11" s="262" t="s">
        <v>50</v>
      </c>
      <c r="D11" s="262">
        <v>200</v>
      </c>
      <c r="E11" s="208"/>
      <c r="F11" s="609">
        <f t="shared" si="0"/>
        <v>0</v>
      </c>
      <c r="G11" s="610">
        <f t="shared" si="1"/>
        <v>0</v>
      </c>
      <c r="H11" s="611">
        <f t="shared" si="2"/>
        <v>0</v>
      </c>
      <c r="I11" s="610">
        <f t="shared" si="3"/>
        <v>0</v>
      </c>
      <c r="J11" s="209"/>
    </row>
    <row r="12" spans="1:10" ht="45">
      <c r="A12" s="607" t="s">
        <v>19</v>
      </c>
      <c r="B12" s="617" t="s">
        <v>652</v>
      </c>
      <c r="C12" s="262" t="s">
        <v>50</v>
      </c>
      <c r="D12" s="262">
        <v>50</v>
      </c>
      <c r="E12" s="208"/>
      <c r="F12" s="609">
        <f t="shared" si="0"/>
        <v>0</v>
      </c>
      <c r="G12" s="610">
        <f t="shared" si="1"/>
        <v>0</v>
      </c>
      <c r="H12" s="611">
        <f t="shared" si="2"/>
        <v>0</v>
      </c>
      <c r="I12" s="610">
        <f t="shared" si="3"/>
        <v>0</v>
      </c>
      <c r="J12" s="209"/>
    </row>
    <row r="13" spans="1:10" ht="33.75">
      <c r="A13" s="607" t="s">
        <v>20</v>
      </c>
      <c r="B13" s="617" t="s">
        <v>653</v>
      </c>
      <c r="C13" s="262" t="s">
        <v>50</v>
      </c>
      <c r="D13" s="262">
        <v>50</v>
      </c>
      <c r="E13" s="208"/>
      <c r="F13" s="609">
        <f t="shared" si="0"/>
        <v>0</v>
      </c>
      <c r="G13" s="610">
        <f t="shared" si="1"/>
        <v>0</v>
      </c>
      <c r="H13" s="611">
        <f t="shared" si="2"/>
        <v>0</v>
      </c>
      <c r="I13" s="610">
        <f t="shared" si="3"/>
        <v>0</v>
      </c>
      <c r="J13" s="209"/>
    </row>
    <row r="14" spans="1:10" ht="147.75">
      <c r="A14" s="607" t="s">
        <v>21</v>
      </c>
      <c r="B14" s="617" t="s">
        <v>654</v>
      </c>
      <c r="C14" s="262" t="s">
        <v>50</v>
      </c>
      <c r="D14" s="262">
        <v>1400</v>
      </c>
      <c r="E14" s="208"/>
      <c r="F14" s="609">
        <f t="shared" si="0"/>
        <v>0</v>
      </c>
      <c r="G14" s="610">
        <f t="shared" si="1"/>
        <v>0</v>
      </c>
      <c r="H14" s="611">
        <f t="shared" si="2"/>
        <v>0</v>
      </c>
      <c r="I14" s="610">
        <f t="shared" si="3"/>
        <v>0</v>
      </c>
      <c r="J14" s="209"/>
    </row>
    <row r="15" spans="1:10" ht="79.5">
      <c r="A15" s="607" t="s">
        <v>23</v>
      </c>
      <c r="B15" s="617" t="s">
        <v>655</v>
      </c>
      <c r="C15" s="262" t="s">
        <v>50</v>
      </c>
      <c r="D15" s="262">
        <v>800</v>
      </c>
      <c r="E15" s="208"/>
      <c r="F15" s="609">
        <f t="shared" si="0"/>
        <v>0</v>
      </c>
      <c r="G15" s="610">
        <f t="shared" si="1"/>
        <v>0</v>
      </c>
      <c r="H15" s="611">
        <f t="shared" si="2"/>
        <v>0</v>
      </c>
      <c r="I15" s="610">
        <f t="shared" si="3"/>
        <v>0</v>
      </c>
      <c r="J15" s="209"/>
    </row>
    <row r="16" spans="1:10" ht="261.75">
      <c r="A16" s="607" t="s">
        <v>24</v>
      </c>
      <c r="B16" s="617" t="s">
        <v>656</v>
      </c>
      <c r="C16" s="262" t="s">
        <v>50</v>
      </c>
      <c r="D16" s="262">
        <v>150</v>
      </c>
      <c r="E16" s="208"/>
      <c r="F16" s="609">
        <f t="shared" si="0"/>
        <v>0</v>
      </c>
      <c r="G16" s="610">
        <f t="shared" si="1"/>
        <v>0</v>
      </c>
      <c r="H16" s="611">
        <f t="shared" si="2"/>
        <v>0</v>
      </c>
      <c r="I16" s="610">
        <f t="shared" si="3"/>
        <v>0</v>
      </c>
      <c r="J16" s="209"/>
    </row>
    <row r="17" spans="1:10" ht="11.25">
      <c r="A17" s="607" t="s">
        <v>25</v>
      </c>
      <c r="B17" s="617" t="s">
        <v>657</v>
      </c>
      <c r="C17" s="262" t="s">
        <v>50</v>
      </c>
      <c r="D17" s="262">
        <v>600</v>
      </c>
      <c r="E17" s="208"/>
      <c r="F17" s="609">
        <f t="shared" si="0"/>
        <v>0</v>
      </c>
      <c r="G17" s="610">
        <f t="shared" si="1"/>
        <v>0</v>
      </c>
      <c r="H17" s="611">
        <f t="shared" si="2"/>
        <v>0</v>
      </c>
      <c r="I17" s="610">
        <f t="shared" si="3"/>
        <v>0</v>
      </c>
      <c r="J17" s="209"/>
    </row>
    <row r="18" spans="1:10" ht="11.25">
      <c r="A18" s="607" t="s">
        <v>26</v>
      </c>
      <c r="B18" s="617" t="s">
        <v>658</v>
      </c>
      <c r="C18" s="262" t="s">
        <v>50</v>
      </c>
      <c r="D18" s="262">
        <v>400</v>
      </c>
      <c r="E18" s="208"/>
      <c r="F18" s="609">
        <f t="shared" si="0"/>
        <v>0</v>
      </c>
      <c r="G18" s="610">
        <f t="shared" si="1"/>
        <v>0</v>
      </c>
      <c r="H18" s="611">
        <f t="shared" si="2"/>
        <v>0</v>
      </c>
      <c r="I18" s="610">
        <f t="shared" si="3"/>
        <v>0</v>
      </c>
      <c r="J18" s="209"/>
    </row>
    <row r="19" spans="1:10" ht="11.25">
      <c r="A19" s="607" t="s">
        <v>27</v>
      </c>
      <c r="B19" s="617" t="s">
        <v>659</v>
      </c>
      <c r="C19" s="262" t="s">
        <v>50</v>
      </c>
      <c r="D19" s="262">
        <v>500</v>
      </c>
      <c r="E19" s="208"/>
      <c r="F19" s="609">
        <f t="shared" si="0"/>
        <v>0</v>
      </c>
      <c r="G19" s="610">
        <f t="shared" si="1"/>
        <v>0</v>
      </c>
      <c r="H19" s="611">
        <f t="shared" si="2"/>
        <v>0</v>
      </c>
      <c r="I19" s="610">
        <f t="shared" si="3"/>
        <v>0</v>
      </c>
      <c r="J19" s="209"/>
    </row>
    <row r="20" spans="1:10" ht="11.25">
      <c r="A20" s="607" t="s">
        <v>28</v>
      </c>
      <c r="B20" s="617" t="s">
        <v>660</v>
      </c>
      <c r="C20" s="262" t="s">
        <v>50</v>
      </c>
      <c r="D20" s="262">
        <v>200</v>
      </c>
      <c r="E20" s="208"/>
      <c r="F20" s="609">
        <f t="shared" si="0"/>
        <v>0</v>
      </c>
      <c r="G20" s="610">
        <f t="shared" si="1"/>
        <v>0</v>
      </c>
      <c r="H20" s="611">
        <f t="shared" si="2"/>
        <v>0</v>
      </c>
      <c r="I20" s="610">
        <f t="shared" si="3"/>
        <v>0</v>
      </c>
      <c r="J20" s="209"/>
    </row>
    <row r="21" spans="1:10" ht="45">
      <c r="A21" s="607" t="s">
        <v>30</v>
      </c>
      <c r="B21" s="618" t="s">
        <v>661</v>
      </c>
      <c r="C21" s="619" t="s">
        <v>50</v>
      </c>
      <c r="D21" s="619">
        <v>80</v>
      </c>
      <c r="E21" s="219"/>
      <c r="F21" s="609">
        <f t="shared" si="0"/>
        <v>0</v>
      </c>
      <c r="G21" s="610">
        <f t="shared" si="1"/>
        <v>0</v>
      </c>
      <c r="H21" s="611">
        <f t="shared" si="2"/>
        <v>0</v>
      </c>
      <c r="I21" s="610">
        <f t="shared" si="3"/>
        <v>0</v>
      </c>
      <c r="J21" s="228"/>
    </row>
    <row r="22" spans="1:10" ht="11.25">
      <c r="A22" s="620"/>
      <c r="B22" s="621"/>
      <c r="C22" s="262"/>
      <c r="D22" s="262"/>
      <c r="E22" s="208"/>
      <c r="F22" s="208"/>
      <c r="G22" s="622">
        <f>SUM(G5:G21)</f>
        <v>0</v>
      </c>
      <c r="H22" s="414"/>
      <c r="I22" s="622">
        <f>SUM(I5:I21)</f>
        <v>0</v>
      </c>
      <c r="J22" s="209"/>
    </row>
    <row r="23" spans="1:4" ht="11.25">
      <c r="A23" s="33"/>
      <c r="B23" s="623"/>
      <c r="C23" s="33"/>
      <c r="D23" s="33"/>
    </row>
    <row r="24" spans="1:4" ht="11.25">
      <c r="A24" s="33"/>
      <c r="B24" s="623"/>
      <c r="C24" s="33"/>
      <c r="D24" s="33"/>
    </row>
    <row r="25" spans="1:9" ht="11.25">
      <c r="A25" s="33"/>
      <c r="B25" s="623"/>
      <c r="C25" s="33"/>
      <c r="D25" s="33"/>
      <c r="E25" s="5"/>
      <c r="F25" s="5"/>
      <c r="G25" s="156" t="s">
        <v>870</v>
      </c>
      <c r="H25" s="156"/>
      <c r="I25" s="597"/>
    </row>
    <row r="26" spans="5:9" ht="11.25">
      <c r="E26" s="5"/>
      <c r="F26" s="5"/>
      <c r="G26" s="156" t="s">
        <v>871</v>
      </c>
      <c r="H26" s="156"/>
      <c r="I26" s="597"/>
    </row>
  </sheetData>
  <sheetProtection/>
  <mergeCells count="5">
    <mergeCell ref="A1:B1"/>
    <mergeCell ref="C1:E1"/>
    <mergeCell ref="I1:J1"/>
    <mergeCell ref="A2:I2"/>
    <mergeCell ref="A3:I3"/>
  </mergeCells>
  <printOptions/>
  <pageMargins left="0.7086614173228347" right="0.7086614173228347" top="0.7480314960629921" bottom="0.7480314960629921" header="0.31496062992125984" footer="0.31496062992125984"/>
  <pageSetup orientation="landscape" paperSize="9" r:id="rId1"/>
  <headerFooter>
    <oddHeader>&amp;LMCM/WSM/ZP14/2023&amp;CFormularz  asortymentowo - cenowy &amp;Rzałącznik nr 2  do SWZ</oddHeader>
  </headerFooter>
</worksheet>
</file>

<file path=xl/worksheets/sheet8.xml><?xml version="1.0" encoding="utf-8"?>
<worksheet xmlns="http://schemas.openxmlformats.org/spreadsheetml/2006/main" xmlns:r="http://schemas.openxmlformats.org/officeDocument/2006/relationships">
  <dimension ref="A1:L20"/>
  <sheetViews>
    <sheetView zoomScalePageLayoutView="0" workbookViewId="0" topLeftCell="A10">
      <selection activeCell="C15" sqref="C15:C16"/>
    </sheetView>
  </sheetViews>
  <sheetFormatPr defaultColWidth="11.50390625" defaultRowHeight="12.75"/>
  <cols>
    <col min="1" max="1" width="4.625" style="1" customWidth="1"/>
    <col min="2" max="2" width="19.50390625" style="1" customWidth="1"/>
    <col min="3" max="3" width="7.375" style="1" customWidth="1"/>
    <col min="4" max="4" width="7.625" style="1" customWidth="1"/>
    <col min="5" max="7" width="11.50390625" style="1" customWidth="1"/>
    <col min="8" max="8" width="7.625" style="417" customWidth="1"/>
    <col min="9" max="9" width="11.50390625" style="1" customWidth="1"/>
    <col min="10" max="10" width="18.625" style="1" customWidth="1"/>
    <col min="11" max="16384" width="11.50390625" style="1" customWidth="1"/>
  </cols>
  <sheetData>
    <row r="1" spans="1:10" ht="11.25">
      <c r="A1" s="699"/>
      <c r="B1" s="699"/>
      <c r="C1" s="4"/>
      <c r="D1" s="4"/>
      <c r="E1" s="4"/>
      <c r="F1" s="4"/>
      <c r="G1" s="4"/>
      <c r="H1" s="419"/>
      <c r="I1" s="700"/>
      <c r="J1" s="700"/>
    </row>
    <row r="2" spans="1:10" ht="11.25">
      <c r="A2" s="701"/>
      <c r="B2" s="701"/>
      <c r="C2" s="701"/>
      <c r="D2" s="701"/>
      <c r="E2" s="701"/>
      <c r="F2" s="701"/>
      <c r="G2" s="701"/>
      <c r="H2" s="701"/>
      <c r="I2" s="701"/>
      <c r="J2" s="701"/>
    </row>
    <row r="3" spans="1:12" ht="11.25">
      <c r="A3" s="701" t="s">
        <v>864</v>
      </c>
      <c r="B3" s="701"/>
      <c r="C3" s="701"/>
      <c r="D3" s="701"/>
      <c r="E3" s="701"/>
      <c r="F3" s="701"/>
      <c r="G3" s="701"/>
      <c r="H3" s="701"/>
      <c r="I3" s="701"/>
      <c r="J3" s="701"/>
      <c r="K3" s="4"/>
      <c r="L3" s="6"/>
    </row>
    <row r="4" spans="1:12" ht="13.5" customHeight="1" thickBot="1">
      <c r="A4" s="709" t="s">
        <v>71</v>
      </c>
      <c r="B4" s="709"/>
      <c r="C4" s="709"/>
      <c r="D4" s="709"/>
      <c r="E4" s="709"/>
      <c r="F4" s="709"/>
      <c r="G4" s="709"/>
      <c r="H4" s="709"/>
      <c r="I4" s="709"/>
      <c r="J4" s="709"/>
      <c r="K4" s="8"/>
      <c r="L4" s="8"/>
    </row>
    <row r="5" spans="1:11" ht="34.5" thickBot="1">
      <c r="A5" s="9" t="s">
        <v>0</v>
      </c>
      <c r="B5" s="35" t="s">
        <v>1</v>
      </c>
      <c r="C5" s="10" t="s">
        <v>2</v>
      </c>
      <c r="D5" s="10" t="s">
        <v>3</v>
      </c>
      <c r="E5" s="12" t="s">
        <v>4</v>
      </c>
      <c r="F5" s="12" t="s">
        <v>5</v>
      </c>
      <c r="G5" s="12" t="s">
        <v>6</v>
      </c>
      <c r="H5" s="444" t="s">
        <v>56</v>
      </c>
      <c r="I5" s="14" t="s">
        <v>8</v>
      </c>
      <c r="J5" s="15" t="s">
        <v>9</v>
      </c>
      <c r="K5" s="33"/>
    </row>
    <row r="6" spans="1:11" ht="45.75" customHeight="1">
      <c r="A6" s="37" t="s">
        <v>10</v>
      </c>
      <c r="B6" s="74" t="s">
        <v>72</v>
      </c>
      <c r="C6" s="17" t="s">
        <v>11</v>
      </c>
      <c r="D6" s="17">
        <v>20</v>
      </c>
      <c r="E6" s="19"/>
      <c r="F6" s="19">
        <v>0</v>
      </c>
      <c r="G6" s="19">
        <v>0</v>
      </c>
      <c r="H6" s="452">
        <v>0</v>
      </c>
      <c r="I6" s="19">
        <v>0</v>
      </c>
      <c r="J6" s="20"/>
      <c r="K6" s="33"/>
    </row>
    <row r="7" spans="1:11" ht="33.75">
      <c r="A7" s="37" t="s">
        <v>12</v>
      </c>
      <c r="B7" s="85" t="s">
        <v>73</v>
      </c>
      <c r="C7" s="41" t="s">
        <v>11</v>
      </c>
      <c r="D7" s="41">
        <v>450</v>
      </c>
      <c r="E7" s="59"/>
      <c r="F7" s="19">
        <v>0</v>
      </c>
      <c r="G7" s="19">
        <v>0</v>
      </c>
      <c r="H7" s="452">
        <v>0</v>
      </c>
      <c r="I7" s="19">
        <v>0</v>
      </c>
      <c r="J7" s="24"/>
      <c r="K7" s="33"/>
    </row>
    <row r="8" spans="1:11" ht="68.25">
      <c r="A8" s="37" t="s">
        <v>13</v>
      </c>
      <c r="B8" s="85" t="s">
        <v>74</v>
      </c>
      <c r="C8" s="41" t="s">
        <v>11</v>
      </c>
      <c r="D8" s="41">
        <v>3</v>
      </c>
      <c r="E8" s="59"/>
      <c r="F8" s="19">
        <v>0</v>
      </c>
      <c r="G8" s="19">
        <v>0</v>
      </c>
      <c r="H8" s="452">
        <v>0</v>
      </c>
      <c r="I8" s="19">
        <v>0</v>
      </c>
      <c r="J8" s="24"/>
      <c r="K8" s="33"/>
    </row>
    <row r="9" spans="1:11" ht="33.75">
      <c r="A9" s="37" t="s">
        <v>14</v>
      </c>
      <c r="B9" s="85" t="s">
        <v>75</v>
      </c>
      <c r="C9" s="41" t="s">
        <v>11</v>
      </c>
      <c r="D9" s="41">
        <v>25</v>
      </c>
      <c r="E9" s="59"/>
      <c r="F9" s="19">
        <v>0</v>
      </c>
      <c r="G9" s="19">
        <v>0</v>
      </c>
      <c r="H9" s="452">
        <v>0</v>
      </c>
      <c r="I9" s="19">
        <v>0</v>
      </c>
      <c r="J9" s="24"/>
      <c r="K9" s="33"/>
    </row>
    <row r="10" spans="1:11" ht="33.75">
      <c r="A10" s="37" t="s">
        <v>15</v>
      </c>
      <c r="B10" s="85" t="s">
        <v>76</v>
      </c>
      <c r="C10" s="41" t="s">
        <v>11</v>
      </c>
      <c r="D10" s="41">
        <v>35</v>
      </c>
      <c r="E10" s="59"/>
      <c r="F10" s="19">
        <v>0</v>
      </c>
      <c r="G10" s="19">
        <v>0</v>
      </c>
      <c r="H10" s="452">
        <v>0</v>
      </c>
      <c r="I10" s="19">
        <v>0</v>
      </c>
      <c r="J10" s="24"/>
      <c r="K10" s="33"/>
    </row>
    <row r="11" spans="1:11" ht="69" thickBot="1">
      <c r="A11" s="37" t="s">
        <v>16</v>
      </c>
      <c r="B11" s="85" t="s">
        <v>77</v>
      </c>
      <c r="C11" s="41" t="s">
        <v>11</v>
      </c>
      <c r="D11" s="41">
        <v>3</v>
      </c>
      <c r="E11" s="59"/>
      <c r="F11" s="19">
        <v>0</v>
      </c>
      <c r="G11" s="19">
        <v>0</v>
      </c>
      <c r="H11" s="452">
        <v>0</v>
      </c>
      <c r="I11" s="19">
        <v>0</v>
      </c>
      <c r="J11" s="24"/>
      <c r="K11" s="33"/>
    </row>
    <row r="12" spans="1:11" ht="12" thickBot="1">
      <c r="A12" s="76"/>
      <c r="B12" s="76"/>
      <c r="C12" s="76"/>
      <c r="D12" s="76"/>
      <c r="E12" s="54"/>
      <c r="F12" s="52"/>
      <c r="G12" s="43"/>
      <c r="H12" s="453"/>
      <c r="I12" s="44"/>
      <c r="J12" s="45"/>
      <c r="K12" s="33"/>
    </row>
    <row r="13" spans="1:11" ht="11.25">
      <c r="A13" s="5"/>
      <c r="B13" s="5"/>
      <c r="C13" s="5"/>
      <c r="D13" s="5"/>
      <c r="E13" s="5"/>
      <c r="F13" s="5"/>
      <c r="G13" s="360"/>
      <c r="H13" s="454"/>
      <c r="I13" s="360"/>
      <c r="J13" s="33"/>
      <c r="K13" s="33"/>
    </row>
    <row r="14" spans="1:11" ht="11.25">
      <c r="A14" s="5"/>
      <c r="B14" s="5"/>
      <c r="C14" s="5"/>
      <c r="D14" s="5"/>
      <c r="E14" s="5"/>
      <c r="F14" s="5"/>
      <c r="G14" s="360"/>
      <c r="H14" s="454"/>
      <c r="I14" s="360"/>
      <c r="J14" s="33"/>
      <c r="K14" s="33"/>
    </row>
    <row r="15" spans="1:11" ht="11.25">
      <c r="A15" s="5"/>
      <c r="B15" s="5"/>
      <c r="C15" s="5" t="s">
        <v>870</v>
      </c>
      <c r="D15" s="5"/>
      <c r="E15" s="5"/>
      <c r="F15" s="5"/>
      <c r="G15" s="360"/>
      <c r="H15" s="454"/>
      <c r="I15" s="360"/>
      <c r="J15" s="33"/>
      <c r="K15" s="33"/>
    </row>
    <row r="16" ht="11.25">
      <c r="C16" s="1" t="s">
        <v>871</v>
      </c>
    </row>
    <row r="19" spans="1:9" ht="12.75">
      <c r="A19" s="8"/>
      <c r="B19" s="702"/>
      <c r="C19" s="702"/>
      <c r="D19" s="702"/>
      <c r="F19" s="358"/>
      <c r="G19" s="703"/>
      <c r="H19" s="703"/>
      <c r="I19" s="703"/>
    </row>
    <row r="20" spans="1:9" ht="12.75">
      <c r="A20" s="697"/>
      <c r="B20" s="697"/>
      <c r="C20" s="697"/>
      <c r="D20" s="697"/>
      <c r="F20" s="359"/>
      <c r="G20" s="698"/>
      <c r="H20" s="698"/>
      <c r="I20" s="698"/>
    </row>
  </sheetData>
  <sheetProtection selectLockedCells="1" selectUnlockedCells="1"/>
  <mergeCells count="9">
    <mergeCell ref="G19:I19"/>
    <mergeCell ref="A20:D20"/>
    <mergeCell ref="G20:I20"/>
    <mergeCell ref="A4:J4"/>
    <mergeCell ref="A1:B1"/>
    <mergeCell ref="I1:J1"/>
    <mergeCell ref="A2:J2"/>
    <mergeCell ref="A3:J3"/>
    <mergeCell ref="B19:D19"/>
  </mergeCells>
  <printOptions/>
  <pageMargins left="0.7086614173228347" right="0.7086614173228347" top="0.7480314960629921" bottom="0.7480314960629921" header="0.31496062992125984" footer="0.31496062992125984"/>
  <pageSetup horizontalDpi="300" verticalDpi="300" orientation="landscape" paperSize="9" r:id="rId1"/>
  <headerFooter>
    <oddHeader>&amp;LMCM/WSM/ZP14/2023&amp;CFormularz  asortymentowo - cenowy &amp;Rzałącznik nr 2  do SWZ</oddHeader>
  </headerFooter>
</worksheet>
</file>

<file path=xl/worksheets/sheet80.xml><?xml version="1.0" encoding="utf-8"?>
<worksheet xmlns="http://schemas.openxmlformats.org/spreadsheetml/2006/main" xmlns:r="http://schemas.openxmlformats.org/officeDocument/2006/relationships">
  <dimension ref="A1:IV14"/>
  <sheetViews>
    <sheetView zoomScalePageLayoutView="0" workbookViewId="0" topLeftCell="A9">
      <selection activeCell="F13" sqref="F13:J14"/>
    </sheetView>
  </sheetViews>
  <sheetFormatPr defaultColWidth="11.50390625" defaultRowHeight="12.75"/>
  <cols>
    <col min="1" max="1" width="3.625" style="1" customWidth="1"/>
    <col min="2" max="2" width="49.625" style="150" customWidth="1"/>
    <col min="3" max="3" width="4.625" style="1" customWidth="1"/>
    <col min="4" max="4" width="15.50390625" style="1" customWidth="1"/>
    <col min="5" max="5" width="10.00390625" style="1" customWidth="1"/>
    <col min="6" max="6" width="11.50390625" style="1" customWidth="1"/>
    <col min="7" max="7" width="11.50390625" style="624" customWidth="1"/>
    <col min="8" max="8" width="7.00390625" style="343" customWidth="1"/>
    <col min="9" max="9" width="11.50390625" style="624" customWidth="1"/>
    <col min="10" max="10" width="18.625" style="1" customWidth="1"/>
    <col min="11" max="16384" width="11.50390625" style="1" customWidth="1"/>
  </cols>
  <sheetData>
    <row r="1" spans="1:10" ht="11.25">
      <c r="A1" s="768"/>
      <c r="B1" s="768"/>
      <c r="C1" s="768"/>
      <c r="D1" s="768"/>
      <c r="E1" s="768"/>
      <c r="F1" s="768"/>
      <c r="G1" s="662"/>
      <c r="H1" s="663"/>
      <c r="I1" s="732"/>
      <c r="J1" s="732"/>
    </row>
    <row r="2" spans="1:10" ht="11.25">
      <c r="A2" s="209"/>
      <c r="B2" s="769" t="s">
        <v>792</v>
      </c>
      <c r="C2" s="769"/>
      <c r="D2" s="769"/>
      <c r="E2" s="769"/>
      <c r="F2" s="769"/>
      <c r="G2" s="769"/>
      <c r="H2" s="769"/>
      <c r="I2" s="769"/>
      <c r="J2" s="209"/>
    </row>
    <row r="3" spans="1:10" ht="11.25">
      <c r="A3" s="209"/>
      <c r="B3" s="769" t="s">
        <v>662</v>
      </c>
      <c r="C3" s="769"/>
      <c r="D3" s="769"/>
      <c r="E3" s="769"/>
      <c r="F3" s="769"/>
      <c r="G3" s="769"/>
      <c r="H3" s="769"/>
      <c r="I3" s="769"/>
      <c r="J3" s="209"/>
    </row>
    <row r="4" spans="1:256" ht="33.75">
      <c r="A4" s="313" t="s">
        <v>319</v>
      </c>
      <c r="B4" s="314" t="s">
        <v>1</v>
      </c>
      <c r="C4" s="313" t="s">
        <v>181</v>
      </c>
      <c r="D4" s="313" t="s">
        <v>3</v>
      </c>
      <c r="E4" s="313" t="s">
        <v>420</v>
      </c>
      <c r="F4" s="313" t="s">
        <v>663</v>
      </c>
      <c r="G4" s="664" t="s">
        <v>6</v>
      </c>
      <c r="H4" s="665" t="s">
        <v>664</v>
      </c>
      <c r="I4" s="664" t="s">
        <v>8</v>
      </c>
      <c r="J4" s="212" t="s">
        <v>9</v>
      </c>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c r="CF4" s="33"/>
      <c r="CG4" s="33"/>
      <c r="CH4" s="33"/>
      <c r="CI4" s="33"/>
      <c r="CJ4" s="33"/>
      <c r="CK4" s="33"/>
      <c r="CL4" s="33"/>
      <c r="CM4" s="33"/>
      <c r="CN4" s="33"/>
      <c r="CO4" s="33"/>
      <c r="CP4" s="33"/>
      <c r="CQ4" s="33"/>
      <c r="CR4" s="33"/>
      <c r="CS4" s="33"/>
      <c r="CT4" s="33"/>
      <c r="CU4" s="33"/>
      <c r="CV4" s="33"/>
      <c r="CW4" s="33"/>
      <c r="CX4" s="33"/>
      <c r="CY4" s="33"/>
      <c r="CZ4" s="33"/>
      <c r="DA4" s="33"/>
      <c r="DB4" s="33"/>
      <c r="DC4" s="33"/>
      <c r="DD4" s="33"/>
      <c r="DE4" s="33"/>
      <c r="DF4" s="33"/>
      <c r="DG4" s="33"/>
      <c r="DH4" s="33"/>
      <c r="DI4" s="33"/>
      <c r="DJ4" s="33"/>
      <c r="DK4" s="33"/>
      <c r="DL4" s="33"/>
      <c r="DM4" s="33"/>
      <c r="DN4" s="33"/>
      <c r="DO4" s="33"/>
      <c r="DP4" s="33"/>
      <c r="DQ4" s="33"/>
      <c r="DR4" s="33"/>
      <c r="DS4" s="33"/>
      <c r="DT4" s="33"/>
      <c r="DU4" s="33"/>
      <c r="DV4" s="33"/>
      <c r="DW4" s="33"/>
      <c r="DX4" s="33"/>
      <c r="DY4" s="33"/>
      <c r="DZ4" s="33"/>
      <c r="EA4" s="33"/>
      <c r="EB4" s="33"/>
      <c r="EC4" s="33"/>
      <c r="ED4" s="33"/>
      <c r="EE4" s="33"/>
      <c r="EF4" s="33"/>
      <c r="EG4" s="33"/>
      <c r="EH4" s="33"/>
      <c r="EI4" s="33"/>
      <c r="EJ4" s="33"/>
      <c r="EK4" s="33"/>
      <c r="EL4" s="33"/>
      <c r="EM4" s="33"/>
      <c r="EN4" s="33"/>
      <c r="EO4" s="33"/>
      <c r="EP4" s="33"/>
      <c r="EQ4" s="33"/>
      <c r="ER4" s="33"/>
      <c r="ES4" s="33"/>
      <c r="ET4" s="33"/>
      <c r="EU4" s="33"/>
      <c r="EV4" s="33"/>
      <c r="EW4" s="33"/>
      <c r="EX4" s="33"/>
      <c r="EY4" s="33"/>
      <c r="EZ4" s="33"/>
      <c r="FA4" s="33"/>
      <c r="FB4" s="33"/>
      <c r="FC4" s="33"/>
      <c r="FD4" s="33"/>
      <c r="FE4" s="33"/>
      <c r="FF4" s="33"/>
      <c r="FG4" s="33"/>
      <c r="FH4" s="33"/>
      <c r="FI4" s="33"/>
      <c r="FJ4" s="33"/>
      <c r="FK4" s="33"/>
      <c r="FL4" s="33"/>
      <c r="FM4" s="33"/>
      <c r="FN4" s="33"/>
      <c r="FO4" s="33"/>
      <c r="FP4" s="33"/>
      <c r="FQ4" s="33"/>
      <c r="FR4" s="33"/>
      <c r="FS4" s="33"/>
      <c r="FT4" s="33"/>
      <c r="FU4" s="33"/>
      <c r="FV4" s="33"/>
      <c r="FW4" s="33"/>
      <c r="FX4" s="33"/>
      <c r="FY4" s="33"/>
      <c r="FZ4" s="33"/>
      <c r="GA4" s="33"/>
      <c r="GB4" s="33"/>
      <c r="GC4" s="33"/>
      <c r="GD4" s="33"/>
      <c r="GE4" s="33"/>
      <c r="GF4" s="33"/>
      <c r="GG4" s="33"/>
      <c r="GH4" s="33"/>
      <c r="GI4" s="33"/>
      <c r="GJ4" s="33"/>
      <c r="GK4" s="33"/>
      <c r="GL4" s="33"/>
      <c r="GM4" s="33"/>
      <c r="GN4" s="33"/>
      <c r="GO4" s="33"/>
      <c r="GP4" s="33"/>
      <c r="GQ4" s="33"/>
      <c r="GR4" s="33"/>
      <c r="GS4" s="33"/>
      <c r="GT4" s="33"/>
      <c r="GU4" s="33"/>
      <c r="GV4" s="33"/>
      <c r="GW4" s="33"/>
      <c r="GX4" s="33"/>
      <c r="GY4" s="33"/>
      <c r="GZ4" s="33"/>
      <c r="HA4" s="33"/>
      <c r="HB4" s="33"/>
      <c r="HC4" s="33"/>
      <c r="HD4" s="33"/>
      <c r="HE4" s="33"/>
      <c r="HF4" s="33"/>
      <c r="HG4" s="33"/>
      <c r="HH4" s="33"/>
      <c r="HI4" s="33"/>
      <c r="HJ4" s="33"/>
      <c r="HK4" s="33"/>
      <c r="HL4" s="33"/>
      <c r="HM4" s="33"/>
      <c r="HN4" s="33"/>
      <c r="HO4" s="33"/>
      <c r="HP4" s="33"/>
      <c r="HQ4" s="33"/>
      <c r="HR4" s="33"/>
      <c r="HS4" s="33"/>
      <c r="HT4" s="33"/>
      <c r="HU4" s="33"/>
      <c r="HV4" s="33"/>
      <c r="HW4" s="33"/>
      <c r="HX4" s="33"/>
      <c r="HY4" s="33"/>
      <c r="HZ4" s="33"/>
      <c r="IA4" s="33"/>
      <c r="IB4" s="33"/>
      <c r="IC4" s="33"/>
      <c r="ID4" s="33"/>
      <c r="IE4" s="33"/>
      <c r="IF4" s="33"/>
      <c r="IG4" s="33"/>
      <c r="IH4" s="33"/>
      <c r="II4" s="33"/>
      <c r="IJ4" s="33"/>
      <c r="IK4" s="33"/>
      <c r="IL4" s="33"/>
      <c r="IM4" s="33"/>
      <c r="IN4" s="33"/>
      <c r="IO4" s="33"/>
      <c r="IP4" s="33"/>
      <c r="IQ4" s="33"/>
      <c r="IR4" s="33"/>
      <c r="IS4" s="33"/>
      <c r="IT4" s="33"/>
      <c r="IU4" s="33"/>
      <c r="IV4" s="33"/>
    </row>
    <row r="5" spans="1:10" ht="307.5">
      <c r="A5" s="205" t="s">
        <v>10</v>
      </c>
      <c r="B5" s="666" t="s">
        <v>744</v>
      </c>
      <c r="C5" s="206" t="s">
        <v>748</v>
      </c>
      <c r="D5" s="206">
        <v>20000</v>
      </c>
      <c r="E5" s="208"/>
      <c r="F5" s="208">
        <f>E5*1.08</f>
        <v>0</v>
      </c>
      <c r="G5" s="667">
        <f>E5*D5</f>
        <v>0</v>
      </c>
      <c r="H5" s="349"/>
      <c r="I5" s="667">
        <f>F5*D5</f>
        <v>0</v>
      </c>
      <c r="J5" s="209"/>
    </row>
    <row r="6" spans="1:10" ht="250.5">
      <c r="A6" s="205" t="s">
        <v>12</v>
      </c>
      <c r="B6" s="666" t="s">
        <v>745</v>
      </c>
      <c r="C6" s="206" t="s">
        <v>748</v>
      </c>
      <c r="D6" s="206">
        <v>10000</v>
      </c>
      <c r="E6" s="208"/>
      <c r="F6" s="208">
        <f>E6*1.08</f>
        <v>0</v>
      </c>
      <c r="G6" s="667">
        <f>E6*D6</f>
        <v>0</v>
      </c>
      <c r="H6" s="349"/>
      <c r="I6" s="667">
        <f>F6*D6</f>
        <v>0</v>
      </c>
      <c r="J6" s="209"/>
    </row>
    <row r="7" spans="1:10" ht="285">
      <c r="A7" s="205" t="s">
        <v>13</v>
      </c>
      <c r="B7" s="666" t="s">
        <v>746</v>
      </c>
      <c r="C7" s="206" t="s">
        <v>748</v>
      </c>
      <c r="D7" s="206">
        <v>5000</v>
      </c>
      <c r="E7" s="208"/>
      <c r="F7" s="208">
        <f>E7*1.08</f>
        <v>0</v>
      </c>
      <c r="G7" s="667">
        <f>E7*D7</f>
        <v>0</v>
      </c>
      <c r="H7" s="349"/>
      <c r="I7" s="667">
        <f>F7*D7</f>
        <v>0</v>
      </c>
      <c r="J7" s="209"/>
    </row>
    <row r="8" spans="1:10" ht="239.25">
      <c r="A8" s="205" t="s">
        <v>14</v>
      </c>
      <c r="B8" s="666" t="s">
        <v>747</v>
      </c>
      <c r="C8" s="206" t="s">
        <v>748</v>
      </c>
      <c r="D8" s="206">
        <v>5000</v>
      </c>
      <c r="E8" s="208"/>
      <c r="F8" s="208">
        <f>E8*1.08</f>
        <v>0</v>
      </c>
      <c r="G8" s="667">
        <f>E8*D8</f>
        <v>0</v>
      </c>
      <c r="H8" s="349"/>
      <c r="I8" s="667">
        <f>F8*D8</f>
        <v>0</v>
      </c>
      <c r="J8" s="209"/>
    </row>
    <row r="9" spans="1:10" ht="250.5">
      <c r="A9" s="205" t="s">
        <v>15</v>
      </c>
      <c r="B9" s="666" t="s">
        <v>749</v>
      </c>
      <c r="C9" s="206" t="s">
        <v>748</v>
      </c>
      <c r="D9" s="206">
        <v>10000</v>
      </c>
      <c r="E9" s="208"/>
      <c r="F9" s="208">
        <f>E9*1.08</f>
        <v>0</v>
      </c>
      <c r="G9" s="667">
        <f>E9*D9</f>
        <v>0</v>
      </c>
      <c r="H9" s="349"/>
      <c r="I9" s="667">
        <f>F9*D9</f>
        <v>0</v>
      </c>
      <c r="J9" s="209"/>
    </row>
    <row r="10" spans="1:256" ht="11.25">
      <c r="A10" s="668"/>
      <c r="B10" s="669"/>
      <c r="C10" s="668"/>
      <c r="D10" s="668"/>
      <c r="E10" s="668"/>
      <c r="F10" s="668"/>
      <c r="G10" s="622">
        <f>SUM(G5:G7)</f>
        <v>0</v>
      </c>
      <c r="H10" s="670"/>
      <c r="I10" s="622">
        <f>SUM(I5:I7)</f>
        <v>0</v>
      </c>
      <c r="J10" s="668"/>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95"/>
      <c r="AT10" s="95"/>
      <c r="AU10" s="95"/>
      <c r="AV10" s="95"/>
      <c r="AW10" s="95"/>
      <c r="AX10" s="95"/>
      <c r="AY10" s="95"/>
      <c r="AZ10" s="95"/>
      <c r="BA10" s="95"/>
      <c r="BB10" s="95"/>
      <c r="BC10" s="95"/>
      <c r="BD10" s="95"/>
      <c r="BE10" s="95"/>
      <c r="BF10" s="95"/>
      <c r="BG10" s="95"/>
      <c r="BH10" s="95"/>
      <c r="BI10" s="95"/>
      <c r="BJ10" s="95"/>
      <c r="BK10" s="95"/>
      <c r="BL10" s="95"/>
      <c r="BM10" s="95"/>
      <c r="BN10" s="95"/>
      <c r="BO10" s="95"/>
      <c r="BP10" s="95"/>
      <c r="BQ10" s="95"/>
      <c r="BR10" s="95"/>
      <c r="BS10" s="95"/>
      <c r="BT10" s="95"/>
      <c r="BU10" s="95"/>
      <c r="BV10" s="95"/>
      <c r="BW10" s="95"/>
      <c r="BX10" s="95"/>
      <c r="BY10" s="95"/>
      <c r="BZ10" s="95"/>
      <c r="CA10" s="95"/>
      <c r="CB10" s="95"/>
      <c r="CC10" s="95"/>
      <c r="CD10" s="95"/>
      <c r="CE10" s="95"/>
      <c r="CF10" s="95"/>
      <c r="CG10" s="95"/>
      <c r="CH10" s="95"/>
      <c r="CI10" s="95"/>
      <c r="CJ10" s="95"/>
      <c r="CK10" s="95"/>
      <c r="CL10" s="95"/>
      <c r="CM10" s="95"/>
      <c r="CN10" s="95"/>
      <c r="CO10" s="95"/>
      <c r="CP10" s="95"/>
      <c r="CQ10" s="95"/>
      <c r="CR10" s="95"/>
      <c r="CS10" s="95"/>
      <c r="CT10" s="95"/>
      <c r="CU10" s="95"/>
      <c r="CV10" s="95"/>
      <c r="CW10" s="95"/>
      <c r="CX10" s="95"/>
      <c r="CY10" s="95"/>
      <c r="CZ10" s="95"/>
      <c r="DA10" s="95"/>
      <c r="DB10" s="95"/>
      <c r="DC10" s="95"/>
      <c r="DD10" s="95"/>
      <c r="DE10" s="95"/>
      <c r="DF10" s="95"/>
      <c r="DG10" s="95"/>
      <c r="DH10" s="95"/>
      <c r="DI10" s="95"/>
      <c r="DJ10" s="95"/>
      <c r="DK10" s="95"/>
      <c r="DL10" s="95"/>
      <c r="DM10" s="95"/>
      <c r="DN10" s="95"/>
      <c r="DO10" s="95"/>
      <c r="DP10" s="95"/>
      <c r="DQ10" s="95"/>
      <c r="DR10" s="95"/>
      <c r="DS10" s="95"/>
      <c r="DT10" s="95"/>
      <c r="DU10" s="95"/>
      <c r="DV10" s="95"/>
      <c r="DW10" s="95"/>
      <c r="DX10" s="95"/>
      <c r="DY10" s="95"/>
      <c r="DZ10" s="95"/>
      <c r="EA10" s="95"/>
      <c r="EB10" s="95"/>
      <c r="EC10" s="95"/>
      <c r="ED10" s="95"/>
      <c r="EE10" s="95"/>
      <c r="EF10" s="95"/>
      <c r="EG10" s="95"/>
      <c r="EH10" s="95"/>
      <c r="EI10" s="95"/>
      <c r="EJ10" s="95"/>
      <c r="EK10" s="95"/>
      <c r="EL10" s="95"/>
      <c r="EM10" s="95"/>
      <c r="EN10" s="95"/>
      <c r="EO10" s="95"/>
      <c r="EP10" s="95"/>
      <c r="EQ10" s="95"/>
      <c r="ER10" s="95"/>
      <c r="ES10" s="95"/>
      <c r="ET10" s="95"/>
      <c r="EU10" s="95"/>
      <c r="EV10" s="95"/>
      <c r="EW10" s="95"/>
      <c r="EX10" s="95"/>
      <c r="EY10" s="95"/>
      <c r="EZ10" s="95"/>
      <c r="FA10" s="95"/>
      <c r="FB10" s="95"/>
      <c r="FC10" s="95"/>
      <c r="FD10" s="95"/>
      <c r="FE10" s="95"/>
      <c r="FF10" s="95"/>
      <c r="FG10" s="95"/>
      <c r="FH10" s="95"/>
      <c r="FI10" s="95"/>
      <c r="FJ10" s="95"/>
      <c r="FK10" s="95"/>
      <c r="FL10" s="95"/>
      <c r="FM10" s="95"/>
      <c r="FN10" s="95"/>
      <c r="FO10" s="95"/>
      <c r="FP10" s="95"/>
      <c r="FQ10" s="95"/>
      <c r="FR10" s="95"/>
      <c r="FS10" s="95"/>
      <c r="FT10" s="95"/>
      <c r="FU10" s="95"/>
      <c r="FV10" s="95"/>
      <c r="FW10" s="95"/>
      <c r="FX10" s="95"/>
      <c r="FY10" s="95"/>
      <c r="FZ10" s="95"/>
      <c r="GA10" s="95"/>
      <c r="GB10" s="95"/>
      <c r="GC10" s="95"/>
      <c r="GD10" s="95"/>
      <c r="GE10" s="95"/>
      <c r="GF10" s="95"/>
      <c r="GG10" s="95"/>
      <c r="GH10" s="95"/>
      <c r="GI10" s="95"/>
      <c r="GJ10" s="95"/>
      <c r="GK10" s="95"/>
      <c r="GL10" s="95"/>
      <c r="GM10" s="95"/>
      <c r="GN10" s="95"/>
      <c r="GO10" s="95"/>
      <c r="GP10" s="95"/>
      <c r="GQ10" s="95"/>
      <c r="GR10" s="95"/>
      <c r="GS10" s="95"/>
      <c r="GT10" s="95"/>
      <c r="GU10" s="95"/>
      <c r="GV10" s="95"/>
      <c r="GW10" s="95"/>
      <c r="GX10" s="95"/>
      <c r="GY10" s="95"/>
      <c r="GZ10" s="95"/>
      <c r="HA10" s="95"/>
      <c r="HB10" s="95"/>
      <c r="HC10" s="95"/>
      <c r="HD10" s="95"/>
      <c r="HE10" s="95"/>
      <c r="HF10" s="95"/>
      <c r="HG10" s="95"/>
      <c r="HH10" s="95"/>
      <c r="HI10" s="95"/>
      <c r="HJ10" s="95"/>
      <c r="HK10" s="95"/>
      <c r="HL10" s="95"/>
      <c r="HM10" s="95"/>
      <c r="HN10" s="95"/>
      <c r="HO10" s="95"/>
      <c r="HP10" s="95"/>
      <c r="HQ10" s="95"/>
      <c r="HR10" s="95"/>
      <c r="HS10" s="95"/>
      <c r="HT10" s="95"/>
      <c r="HU10" s="95"/>
      <c r="HV10" s="95"/>
      <c r="HW10" s="95"/>
      <c r="HX10" s="95"/>
      <c r="HY10" s="95"/>
      <c r="HZ10" s="95"/>
      <c r="IA10" s="95"/>
      <c r="IB10" s="95"/>
      <c r="IC10" s="95"/>
      <c r="ID10" s="95"/>
      <c r="IE10" s="95"/>
      <c r="IF10" s="95"/>
      <c r="IG10" s="95"/>
      <c r="IH10" s="95"/>
      <c r="II10" s="95"/>
      <c r="IJ10" s="95"/>
      <c r="IK10" s="95"/>
      <c r="IL10" s="95"/>
      <c r="IM10" s="95"/>
      <c r="IN10" s="95"/>
      <c r="IO10" s="95"/>
      <c r="IP10" s="95"/>
      <c r="IQ10" s="95"/>
      <c r="IR10" s="95"/>
      <c r="IS10" s="95"/>
      <c r="IT10" s="95"/>
      <c r="IU10" s="95"/>
      <c r="IV10" s="95"/>
    </row>
    <row r="12" spans="1:8" ht="11.25">
      <c r="A12" s="626"/>
      <c r="B12" s="626"/>
      <c r="C12" s="626"/>
      <c r="D12" s="626"/>
      <c r="E12" s="626"/>
      <c r="F12" s="626"/>
      <c r="G12" s="627"/>
      <c r="H12" s="628"/>
    </row>
    <row r="13" spans="6:10" ht="11.25">
      <c r="F13" s="5"/>
      <c r="G13" s="5"/>
      <c r="H13" s="156" t="s">
        <v>870</v>
      </c>
      <c r="I13" s="156"/>
      <c r="J13" s="597"/>
    </row>
    <row r="14" spans="6:10" ht="11.25">
      <c r="F14" s="5"/>
      <c r="G14" s="5"/>
      <c r="H14" s="156" t="s">
        <v>871</v>
      </c>
      <c r="I14" s="156"/>
      <c r="J14" s="597"/>
    </row>
  </sheetData>
  <sheetProtection/>
  <mergeCells count="5">
    <mergeCell ref="A1:B1"/>
    <mergeCell ref="C1:F1"/>
    <mergeCell ref="I1:J1"/>
    <mergeCell ref="B2:I2"/>
    <mergeCell ref="B3:I3"/>
  </mergeCells>
  <printOptions/>
  <pageMargins left="0.7086614173228347" right="0.7086614173228347" top="0.7480314960629921" bottom="0.7480314960629921" header="0.31496062992125984" footer="0.31496062992125984"/>
  <pageSetup orientation="landscape" paperSize="9" r:id="rId1"/>
  <headerFooter>
    <oddHeader>&amp;LMCM/WSM/ZP14/2023&amp;CFormularz  asortymentowo - cenowy &amp;Rzałącznik nr 2  do SWZ</oddHeader>
  </headerFooter>
</worksheet>
</file>

<file path=xl/worksheets/sheet81.xml><?xml version="1.0" encoding="utf-8"?>
<worksheet xmlns="http://schemas.openxmlformats.org/spreadsheetml/2006/main" xmlns:r="http://schemas.openxmlformats.org/officeDocument/2006/relationships">
  <dimension ref="A1:J12"/>
  <sheetViews>
    <sheetView zoomScalePageLayoutView="0" workbookViewId="0" topLeftCell="A1">
      <selection activeCell="A1" sqref="A1:IV1"/>
    </sheetView>
  </sheetViews>
  <sheetFormatPr defaultColWidth="9.00390625" defaultRowHeight="12.75"/>
  <cols>
    <col min="1" max="1" width="4.50390625" style="0" customWidth="1"/>
    <col min="2" max="2" width="48.375" style="0" customWidth="1"/>
    <col min="3" max="3" width="5.625" style="0" customWidth="1"/>
    <col min="4" max="4" width="7.00390625" style="0" customWidth="1"/>
    <col min="5" max="6" width="12.625" style="0" customWidth="1"/>
    <col min="7" max="7" width="14.125" style="638" customWidth="1"/>
    <col min="8" max="8" width="8.375" style="639" customWidth="1"/>
    <col min="9" max="9" width="13.625" style="638" customWidth="1"/>
    <col min="10" max="10" width="14.125" style="0" customWidth="1"/>
  </cols>
  <sheetData>
    <row r="1" spans="1:10" ht="12.75">
      <c r="A1" s="699"/>
      <c r="B1" s="699"/>
      <c r="C1" s="4"/>
      <c r="D1" s="699"/>
      <c r="E1" s="699"/>
      <c r="F1" s="699"/>
      <c r="G1" s="598"/>
      <c r="H1" s="700"/>
      <c r="I1" s="700"/>
      <c r="J1" s="700"/>
    </row>
    <row r="2" spans="1:10" ht="12.75">
      <c r="A2" s="701" t="s">
        <v>791</v>
      </c>
      <c r="B2" s="701"/>
      <c r="C2" s="701"/>
      <c r="D2" s="701"/>
      <c r="E2" s="701"/>
      <c r="F2" s="701"/>
      <c r="G2" s="701"/>
      <c r="H2" s="701"/>
      <c r="I2" s="701"/>
      <c r="J2" s="701"/>
    </row>
    <row r="3" spans="1:10" ht="13.5" thickBot="1">
      <c r="A3" s="701" t="s">
        <v>665</v>
      </c>
      <c r="B3" s="701"/>
      <c r="C3" s="701"/>
      <c r="D3" s="701"/>
      <c r="E3" s="701"/>
      <c r="F3" s="701"/>
      <c r="G3" s="701"/>
      <c r="H3" s="701"/>
      <c r="I3" s="701"/>
      <c r="J3" s="701"/>
    </row>
    <row r="4" spans="1:10" ht="45.75" thickBot="1">
      <c r="A4" s="629" t="s">
        <v>0</v>
      </c>
      <c r="B4" s="630" t="s">
        <v>666</v>
      </c>
      <c r="C4" s="631" t="s">
        <v>2</v>
      </c>
      <c r="D4" s="631" t="s">
        <v>3</v>
      </c>
      <c r="E4" s="630" t="s">
        <v>281</v>
      </c>
      <c r="F4" s="630" t="s">
        <v>276</v>
      </c>
      <c r="G4" s="632" t="s">
        <v>6</v>
      </c>
      <c r="H4" s="633" t="s">
        <v>664</v>
      </c>
      <c r="I4" s="634" t="s">
        <v>8</v>
      </c>
      <c r="J4" s="635" t="s">
        <v>9</v>
      </c>
    </row>
    <row r="5" spans="1:10" ht="45">
      <c r="A5" s="37" t="s">
        <v>10</v>
      </c>
      <c r="B5" s="84" t="s">
        <v>667</v>
      </c>
      <c r="C5" s="17" t="s">
        <v>668</v>
      </c>
      <c r="D5" s="17">
        <v>200</v>
      </c>
      <c r="E5" s="80"/>
      <c r="F5" s="19">
        <f>E5*1.08</f>
        <v>0</v>
      </c>
      <c r="G5" s="625">
        <f>E5*D5</f>
        <v>0</v>
      </c>
      <c r="H5" s="342">
        <v>0.08</v>
      </c>
      <c r="I5" s="625">
        <f>F5*D5</f>
        <v>0</v>
      </c>
      <c r="J5" s="19"/>
    </row>
    <row r="6" spans="1:10" ht="33.75">
      <c r="A6" s="39" t="s">
        <v>12</v>
      </c>
      <c r="B6" s="196" t="s">
        <v>669</v>
      </c>
      <c r="C6" s="41" t="s">
        <v>29</v>
      </c>
      <c r="D6" s="41">
        <v>30</v>
      </c>
      <c r="E6" s="81"/>
      <c r="F6" s="19">
        <f>E6*1.08</f>
        <v>0</v>
      </c>
      <c r="G6" s="625">
        <f>E6*D6</f>
        <v>0</v>
      </c>
      <c r="H6" s="342">
        <v>0.08</v>
      </c>
      <c r="I6" s="625">
        <f>F6*D6</f>
        <v>0</v>
      </c>
      <c r="J6" s="59"/>
    </row>
    <row r="7" spans="1:10" ht="33.75">
      <c r="A7" s="39" t="s">
        <v>13</v>
      </c>
      <c r="B7" s="196" t="s">
        <v>670</v>
      </c>
      <c r="C7" s="41" t="s">
        <v>29</v>
      </c>
      <c r="D7" s="41">
        <v>350</v>
      </c>
      <c r="E7" s="81"/>
      <c r="F7" s="19">
        <f>E7*1.08</f>
        <v>0</v>
      </c>
      <c r="G7" s="625">
        <f>E7*D7</f>
        <v>0</v>
      </c>
      <c r="H7" s="342">
        <v>0.08</v>
      </c>
      <c r="I7" s="625">
        <f>F7*D7</f>
        <v>0</v>
      </c>
      <c r="J7" s="59"/>
    </row>
    <row r="8" spans="1:10" ht="12.75">
      <c r="A8" s="39"/>
      <c r="B8" s="196"/>
      <c r="C8" s="713"/>
      <c r="D8" s="713"/>
      <c r="E8" s="81"/>
      <c r="F8" s="77"/>
      <c r="G8" s="622">
        <f>SUM(G5:G7)</f>
        <v>0</v>
      </c>
      <c r="H8" s="636"/>
      <c r="I8" s="637">
        <f>SUM(I5:I7)</f>
        <v>0</v>
      </c>
      <c r="J8" s="166"/>
    </row>
    <row r="11" spans="6:10" ht="12.75">
      <c r="F11" s="5"/>
      <c r="G11" s="5"/>
      <c r="H11" s="156" t="s">
        <v>870</v>
      </c>
      <c r="I11" s="156"/>
      <c r="J11" s="597"/>
    </row>
    <row r="12" spans="6:10" ht="12.75">
      <c r="F12" s="5"/>
      <c r="G12" s="5"/>
      <c r="H12" s="156" t="s">
        <v>871</v>
      </c>
      <c r="I12" s="156"/>
      <c r="J12" s="597"/>
    </row>
  </sheetData>
  <sheetProtection/>
  <mergeCells count="6">
    <mergeCell ref="A1:B1"/>
    <mergeCell ref="D1:F1"/>
    <mergeCell ref="H1:J1"/>
    <mergeCell ref="A2:J2"/>
    <mergeCell ref="A3:J3"/>
    <mergeCell ref="C8:D8"/>
  </mergeCells>
  <printOptions/>
  <pageMargins left="0.7086614173228347" right="0.7086614173228347" top="0.7480314960629921" bottom="0.7480314960629921" header="0.31496062992125984" footer="0.31496062992125984"/>
  <pageSetup orientation="landscape" paperSize="9" r:id="rId1"/>
  <headerFooter>
    <oddHeader>&amp;LMCM/WSM/ZP14/2023&amp;CFormularz  asortymentowo - cenowy &amp;Rzałącznik nr 2  do SWZ</oddHeader>
  </headerFooter>
</worksheet>
</file>

<file path=xl/worksheets/sheet82.xml><?xml version="1.0" encoding="utf-8"?>
<worksheet xmlns="http://schemas.openxmlformats.org/spreadsheetml/2006/main" xmlns:r="http://schemas.openxmlformats.org/officeDocument/2006/relationships">
  <dimension ref="A1:J13"/>
  <sheetViews>
    <sheetView zoomScalePageLayoutView="0" workbookViewId="0" topLeftCell="A1">
      <selection activeCell="F12" sqref="F12:I13"/>
    </sheetView>
  </sheetViews>
  <sheetFormatPr defaultColWidth="9.00390625" defaultRowHeight="12.75"/>
  <cols>
    <col min="1" max="1" width="4.375" style="0" customWidth="1"/>
    <col min="2" max="2" width="34.50390625" style="0" customWidth="1"/>
    <col min="3" max="3" width="5.625" style="0" customWidth="1"/>
    <col min="4" max="4" width="6.875" style="0" customWidth="1"/>
    <col min="6" max="6" width="9.00390625" style="0" customWidth="1"/>
    <col min="7" max="7" width="10.50390625" style="0" customWidth="1"/>
    <col min="8" max="8" width="7.00390625" style="0" customWidth="1"/>
    <col min="9" max="9" width="11.50390625" style="0" customWidth="1"/>
    <col min="10" max="10" width="14.00390625" style="0" customWidth="1"/>
  </cols>
  <sheetData>
    <row r="1" spans="1:10" ht="12.75">
      <c r="A1" s="699"/>
      <c r="B1" s="699"/>
      <c r="C1" s="4"/>
      <c r="D1" s="4"/>
      <c r="E1" s="4"/>
      <c r="F1" s="4"/>
      <c r="G1" s="598"/>
      <c r="H1" s="700"/>
      <c r="I1" s="700"/>
      <c r="J1" s="700"/>
    </row>
    <row r="2" spans="1:10" ht="12.75">
      <c r="A2" s="763" t="s">
        <v>790</v>
      </c>
      <c r="B2" s="763"/>
      <c r="C2" s="763"/>
      <c r="D2" s="763"/>
      <c r="E2" s="763"/>
      <c r="F2" s="763"/>
      <c r="G2" s="763"/>
      <c r="H2" s="763"/>
      <c r="I2" s="763"/>
      <c r="J2" s="4"/>
    </row>
    <row r="3" spans="1:10" ht="13.5" thickBot="1">
      <c r="A3" s="701"/>
      <c r="B3" s="701"/>
      <c r="C3" s="701"/>
      <c r="D3" s="701"/>
      <c r="E3" s="701"/>
      <c r="F3" s="701"/>
      <c r="G3" s="701"/>
      <c r="H3" s="701"/>
      <c r="I3" s="701"/>
      <c r="J3" s="8"/>
    </row>
    <row r="4" spans="1:10" ht="45.75" thickBot="1">
      <c r="A4" s="9" t="s">
        <v>0</v>
      </c>
      <c r="B4" s="35" t="s">
        <v>1</v>
      </c>
      <c r="C4" s="10" t="s">
        <v>2</v>
      </c>
      <c r="D4" s="10" t="s">
        <v>3</v>
      </c>
      <c r="E4" s="11" t="s">
        <v>281</v>
      </c>
      <c r="F4" s="12" t="s">
        <v>276</v>
      </c>
      <c r="G4" s="640" t="s">
        <v>6</v>
      </c>
      <c r="H4" s="13" t="s">
        <v>671</v>
      </c>
      <c r="I4" s="641" t="s">
        <v>8</v>
      </c>
      <c r="J4" s="15" t="s">
        <v>9</v>
      </c>
    </row>
    <row r="5" spans="1:10" ht="22.5">
      <c r="A5" s="37" t="s">
        <v>10</v>
      </c>
      <c r="B5" s="89" t="s">
        <v>578</v>
      </c>
      <c r="C5" s="17" t="s">
        <v>50</v>
      </c>
      <c r="D5" s="37">
        <v>10</v>
      </c>
      <c r="E5" s="19"/>
      <c r="F5" s="19">
        <f>E5*1.08</f>
        <v>0</v>
      </c>
      <c r="G5" s="625">
        <f>E5*D5</f>
        <v>0</v>
      </c>
      <c r="H5" s="342">
        <v>0.08</v>
      </c>
      <c r="I5" s="625">
        <f>F5*D5</f>
        <v>0</v>
      </c>
      <c r="J5" s="20"/>
    </row>
    <row r="6" spans="1:10" ht="22.5">
      <c r="A6" s="37" t="s">
        <v>12</v>
      </c>
      <c r="B6" s="91" t="s">
        <v>579</v>
      </c>
      <c r="C6" s="17" t="s">
        <v>50</v>
      </c>
      <c r="D6" s="39">
        <v>10</v>
      </c>
      <c r="E6" s="59"/>
      <c r="F6" s="19">
        <f>E6*1.08</f>
        <v>0</v>
      </c>
      <c r="G6" s="625">
        <f>E6*D6</f>
        <v>0</v>
      </c>
      <c r="H6" s="342">
        <v>0.08</v>
      </c>
      <c r="I6" s="625">
        <f>F6*D6</f>
        <v>0</v>
      </c>
      <c r="J6" s="24"/>
    </row>
    <row r="7" spans="1:10" ht="22.5">
      <c r="A7" s="37" t="s">
        <v>13</v>
      </c>
      <c r="B7" s="574" t="s">
        <v>580</v>
      </c>
      <c r="C7" s="17" t="s">
        <v>50</v>
      </c>
      <c r="D7" s="554">
        <v>5</v>
      </c>
      <c r="E7" s="123"/>
      <c r="F7" s="19">
        <f>E7*1.08</f>
        <v>0</v>
      </c>
      <c r="G7" s="625">
        <f>E7*D7</f>
        <v>0</v>
      </c>
      <c r="H7" s="342">
        <v>0.08</v>
      </c>
      <c r="I7" s="625">
        <f>F7*D7</f>
        <v>0</v>
      </c>
      <c r="J7" s="24"/>
    </row>
    <row r="8" spans="1:10" ht="22.5">
      <c r="A8" s="37" t="s">
        <v>14</v>
      </c>
      <c r="B8" s="403" t="s">
        <v>581</v>
      </c>
      <c r="C8" s="17" t="s">
        <v>50</v>
      </c>
      <c r="D8" s="205">
        <v>5</v>
      </c>
      <c r="E8" s="208"/>
      <c r="F8" s="19">
        <f>E8*1.08</f>
        <v>0</v>
      </c>
      <c r="G8" s="625">
        <f>E8*D8</f>
        <v>0</v>
      </c>
      <c r="H8" s="342">
        <v>0.08</v>
      </c>
      <c r="I8" s="625">
        <f>F8*D8</f>
        <v>0</v>
      </c>
      <c r="J8" s="642"/>
    </row>
    <row r="9" spans="1:10" ht="12.75">
      <c r="A9" s="209"/>
      <c r="B9" s="209"/>
      <c r="C9" s="209"/>
      <c r="D9" s="209"/>
      <c r="E9" s="643"/>
      <c r="F9" s="209"/>
      <c r="G9" s="644">
        <f>SUM(G5:G8)</f>
        <v>0</v>
      </c>
      <c r="H9" s="645"/>
      <c r="I9" s="644">
        <f>SUM(I5:I8)</f>
        <v>0</v>
      </c>
      <c r="J9" s="32"/>
    </row>
    <row r="12" spans="6:9" ht="12.75">
      <c r="F12" s="1" t="s">
        <v>870</v>
      </c>
      <c r="G12" s="1"/>
      <c r="H12" s="1"/>
      <c r="I12" s="1"/>
    </row>
    <row r="13" spans="6:9" ht="12.75">
      <c r="F13" s="1" t="s">
        <v>871</v>
      </c>
      <c r="G13" s="1"/>
      <c r="H13" s="1"/>
      <c r="I13" s="1"/>
    </row>
  </sheetData>
  <sheetProtection/>
  <mergeCells count="4">
    <mergeCell ref="A1:B1"/>
    <mergeCell ref="H1:J1"/>
    <mergeCell ref="A2:I2"/>
    <mergeCell ref="A3:I3"/>
  </mergeCells>
  <printOptions/>
  <pageMargins left="0.7086614173228347" right="0.7086614173228347" top="0.7480314960629921" bottom="0.7480314960629921" header="0.31496062992125984" footer="0.31496062992125984"/>
  <pageSetup orientation="landscape" paperSize="9" r:id="rId1"/>
  <headerFooter>
    <oddHeader>&amp;LMCM/WSM/ZP14/2023&amp;CFormularz  asortymentowo - cenowy &amp;Rzałącznik nr 2  do SWZ</oddHeader>
  </headerFooter>
</worksheet>
</file>

<file path=xl/worksheets/sheet83.xml><?xml version="1.0" encoding="utf-8"?>
<worksheet xmlns="http://schemas.openxmlformats.org/spreadsheetml/2006/main" xmlns:r="http://schemas.openxmlformats.org/officeDocument/2006/relationships">
  <dimension ref="A1:IV93"/>
  <sheetViews>
    <sheetView tabSelected="1" zoomScalePageLayoutView="0" workbookViewId="0" topLeftCell="A1">
      <selection activeCell="C45" sqref="C45"/>
    </sheetView>
  </sheetViews>
  <sheetFormatPr defaultColWidth="9.00390625" defaultRowHeight="12.75"/>
  <cols>
    <col min="1" max="1" width="4.625" style="1" customWidth="1"/>
    <col min="2" max="2" width="30.625" style="1" customWidth="1"/>
    <col min="3" max="3" width="5.375" style="1" customWidth="1"/>
    <col min="4" max="4" width="6.375" style="1" customWidth="1"/>
    <col min="5" max="5" width="12.625" style="2" customWidth="1"/>
    <col min="6" max="6" width="12.625" style="1" customWidth="1"/>
    <col min="7" max="7" width="12.375" style="1" customWidth="1"/>
    <col min="8" max="8" width="6.625" style="3" customWidth="1"/>
    <col min="9" max="9" width="15.50390625" style="1" customWidth="1"/>
    <col min="10" max="10" width="17.00390625" style="1" customWidth="1"/>
    <col min="11" max="16384" width="8.875" style="1" customWidth="1"/>
  </cols>
  <sheetData>
    <row r="1" spans="1:10" ht="11.25">
      <c r="A1" s="699"/>
      <c r="B1" s="699"/>
      <c r="C1" s="4"/>
      <c r="D1" s="4"/>
      <c r="E1" s="504"/>
      <c r="F1" s="4"/>
      <c r="G1" s="4"/>
      <c r="H1" s="4"/>
      <c r="I1" s="701"/>
      <c r="J1" s="701"/>
    </row>
    <row r="2" spans="1:9" ht="11.25">
      <c r="A2" s="701" t="s">
        <v>789</v>
      </c>
      <c r="B2" s="701"/>
      <c r="C2" s="701"/>
      <c r="D2" s="701"/>
      <c r="E2" s="701"/>
      <c r="F2" s="701"/>
      <c r="G2" s="701"/>
      <c r="H2" s="701"/>
      <c r="I2" s="701"/>
    </row>
    <row r="3" spans="1:9" ht="12" thickBot="1">
      <c r="A3" s="702" t="s">
        <v>672</v>
      </c>
      <c r="B3" s="702"/>
      <c r="C3" s="702"/>
      <c r="D3" s="702"/>
      <c r="E3" s="702"/>
      <c r="F3" s="702"/>
      <c r="G3" s="702"/>
      <c r="H3" s="702"/>
      <c r="I3" s="702"/>
    </row>
    <row r="4" spans="1:10" ht="34.5" thickBot="1">
      <c r="A4" s="9" t="s">
        <v>0</v>
      </c>
      <c r="B4" s="35" t="s">
        <v>1</v>
      </c>
      <c r="C4" s="10" t="s">
        <v>2</v>
      </c>
      <c r="D4" s="10" t="s">
        <v>3</v>
      </c>
      <c r="E4" s="11" t="s">
        <v>36</v>
      </c>
      <c r="F4" s="12" t="s">
        <v>673</v>
      </c>
      <c r="G4" s="12" t="s">
        <v>6</v>
      </c>
      <c r="H4" s="13" t="s">
        <v>7</v>
      </c>
      <c r="I4" s="53" t="s">
        <v>8</v>
      </c>
      <c r="J4" s="15" t="s">
        <v>9</v>
      </c>
    </row>
    <row r="5" spans="1:11" ht="33.75">
      <c r="A5" s="37" t="s">
        <v>10</v>
      </c>
      <c r="B5" s="38" t="s">
        <v>674</v>
      </c>
      <c r="C5" s="17" t="s">
        <v>11</v>
      </c>
      <c r="D5" s="17">
        <v>30</v>
      </c>
      <c r="E5" s="646"/>
      <c r="F5" s="19">
        <f aca="true" t="shared" si="0" ref="F5:F38">H5+E5</f>
        <v>0</v>
      </c>
      <c r="G5" s="19">
        <f aca="true" t="shared" si="1" ref="G5:G38">E5*D5</f>
        <v>0</v>
      </c>
      <c r="H5" s="19">
        <f aca="true" t="shared" si="2" ref="H5:H38">E5*0.08</f>
        <v>0</v>
      </c>
      <c r="I5" s="19">
        <f aca="true" t="shared" si="3" ref="I5:I38">F5*D5</f>
        <v>0</v>
      </c>
      <c r="J5" s="20"/>
      <c r="K5" s="33"/>
    </row>
    <row r="6" spans="1:11" ht="33.75">
      <c r="A6" s="37" t="s">
        <v>12</v>
      </c>
      <c r="B6" s="40" t="s">
        <v>675</v>
      </c>
      <c r="C6" s="41" t="s">
        <v>11</v>
      </c>
      <c r="D6" s="41">
        <v>20</v>
      </c>
      <c r="E6" s="647"/>
      <c r="F6" s="19">
        <f t="shared" si="0"/>
        <v>0</v>
      </c>
      <c r="G6" s="19">
        <f t="shared" si="1"/>
        <v>0</v>
      </c>
      <c r="H6" s="19">
        <f t="shared" si="2"/>
        <v>0</v>
      </c>
      <c r="I6" s="19">
        <f t="shared" si="3"/>
        <v>0</v>
      </c>
      <c r="J6" s="24"/>
      <c r="K6" s="33"/>
    </row>
    <row r="7" spans="1:11" ht="33.75">
      <c r="A7" s="37" t="s">
        <v>13</v>
      </c>
      <c r="B7" s="40" t="s">
        <v>676</v>
      </c>
      <c r="C7" s="41" t="s">
        <v>11</v>
      </c>
      <c r="D7" s="41">
        <v>50</v>
      </c>
      <c r="E7" s="647"/>
      <c r="F7" s="19">
        <f t="shared" si="0"/>
        <v>0</v>
      </c>
      <c r="G7" s="19">
        <f t="shared" si="1"/>
        <v>0</v>
      </c>
      <c r="H7" s="19">
        <f t="shared" si="2"/>
        <v>0</v>
      </c>
      <c r="I7" s="19">
        <f t="shared" si="3"/>
        <v>0</v>
      </c>
      <c r="J7" s="24"/>
      <c r="K7" s="33"/>
    </row>
    <row r="8" spans="1:11" ht="33.75">
      <c r="A8" s="37" t="s">
        <v>14</v>
      </c>
      <c r="B8" s="40" t="s">
        <v>677</v>
      </c>
      <c r="C8" s="41" t="s">
        <v>11</v>
      </c>
      <c r="D8" s="41">
        <v>100</v>
      </c>
      <c r="E8" s="647"/>
      <c r="F8" s="19">
        <f t="shared" si="0"/>
        <v>0</v>
      </c>
      <c r="G8" s="19">
        <f t="shared" si="1"/>
        <v>0</v>
      </c>
      <c r="H8" s="19">
        <f t="shared" si="2"/>
        <v>0</v>
      </c>
      <c r="I8" s="19">
        <f t="shared" si="3"/>
        <v>0</v>
      </c>
      <c r="J8" s="24"/>
      <c r="K8" s="33"/>
    </row>
    <row r="9" spans="1:11" ht="33.75">
      <c r="A9" s="37" t="s">
        <v>15</v>
      </c>
      <c r="B9" s="40" t="s">
        <v>678</v>
      </c>
      <c r="C9" s="41" t="s">
        <v>11</v>
      </c>
      <c r="D9" s="41">
        <v>100</v>
      </c>
      <c r="E9" s="647"/>
      <c r="F9" s="19">
        <f t="shared" si="0"/>
        <v>0</v>
      </c>
      <c r="G9" s="19">
        <f t="shared" si="1"/>
        <v>0</v>
      </c>
      <c r="H9" s="19">
        <f t="shared" si="2"/>
        <v>0</v>
      </c>
      <c r="I9" s="19">
        <f t="shared" si="3"/>
        <v>0</v>
      </c>
      <c r="J9" s="24"/>
      <c r="K9" s="33"/>
    </row>
    <row r="10" spans="1:11" ht="33.75">
      <c r="A10" s="37" t="s">
        <v>16</v>
      </c>
      <c r="B10" s="40" t="s">
        <v>679</v>
      </c>
      <c r="C10" s="648" t="s">
        <v>11</v>
      </c>
      <c r="D10" s="648">
        <v>1300</v>
      </c>
      <c r="E10" s="647"/>
      <c r="F10" s="19">
        <f t="shared" si="0"/>
        <v>0</v>
      </c>
      <c r="G10" s="19">
        <f t="shared" si="1"/>
        <v>0</v>
      </c>
      <c r="H10" s="19">
        <f t="shared" si="2"/>
        <v>0</v>
      </c>
      <c r="I10" s="19">
        <f t="shared" si="3"/>
        <v>0</v>
      </c>
      <c r="J10" s="24"/>
      <c r="K10" s="33"/>
    </row>
    <row r="11" spans="1:11" ht="33.75">
      <c r="A11" s="37" t="s">
        <v>18</v>
      </c>
      <c r="B11" s="40" t="s">
        <v>680</v>
      </c>
      <c r="C11" s="41" t="s">
        <v>11</v>
      </c>
      <c r="D11" s="41">
        <v>2000</v>
      </c>
      <c r="E11" s="647"/>
      <c r="F11" s="19">
        <f t="shared" si="0"/>
        <v>0</v>
      </c>
      <c r="G11" s="19">
        <f t="shared" si="1"/>
        <v>0</v>
      </c>
      <c r="H11" s="19">
        <f t="shared" si="2"/>
        <v>0</v>
      </c>
      <c r="I11" s="19">
        <f t="shared" si="3"/>
        <v>0</v>
      </c>
      <c r="J11" s="24"/>
      <c r="K11" s="33"/>
    </row>
    <row r="12" spans="1:11" ht="33.75">
      <c r="A12" s="37" t="s">
        <v>19</v>
      </c>
      <c r="B12" s="40" t="s">
        <v>681</v>
      </c>
      <c r="C12" s="41" t="s">
        <v>11</v>
      </c>
      <c r="D12" s="41">
        <v>1000</v>
      </c>
      <c r="E12" s="647"/>
      <c r="F12" s="19">
        <f t="shared" si="0"/>
        <v>0</v>
      </c>
      <c r="G12" s="19">
        <f t="shared" si="1"/>
        <v>0</v>
      </c>
      <c r="H12" s="19">
        <f t="shared" si="2"/>
        <v>0</v>
      </c>
      <c r="I12" s="19">
        <f t="shared" si="3"/>
        <v>0</v>
      </c>
      <c r="J12" s="24"/>
      <c r="K12" s="33"/>
    </row>
    <row r="13" spans="1:11" ht="33.75">
      <c r="A13" s="37" t="s">
        <v>20</v>
      </c>
      <c r="B13" s="40" t="s">
        <v>682</v>
      </c>
      <c r="C13" s="41" t="s">
        <v>11</v>
      </c>
      <c r="D13" s="41">
        <v>500</v>
      </c>
      <c r="E13" s="647"/>
      <c r="F13" s="19">
        <f t="shared" si="0"/>
        <v>0</v>
      </c>
      <c r="G13" s="19">
        <f t="shared" si="1"/>
        <v>0</v>
      </c>
      <c r="H13" s="19">
        <f t="shared" si="2"/>
        <v>0</v>
      </c>
      <c r="I13" s="19">
        <f t="shared" si="3"/>
        <v>0</v>
      </c>
      <c r="J13" s="24"/>
      <c r="K13" s="33"/>
    </row>
    <row r="14" spans="1:11" ht="33.75">
      <c r="A14" s="37" t="s">
        <v>21</v>
      </c>
      <c r="B14" s="40" t="s">
        <v>683</v>
      </c>
      <c r="C14" s="41" t="s">
        <v>11</v>
      </c>
      <c r="D14" s="41">
        <v>250</v>
      </c>
      <c r="E14" s="647"/>
      <c r="F14" s="19">
        <f t="shared" si="0"/>
        <v>0</v>
      </c>
      <c r="G14" s="19">
        <f t="shared" si="1"/>
        <v>0</v>
      </c>
      <c r="H14" s="19">
        <f t="shared" si="2"/>
        <v>0</v>
      </c>
      <c r="I14" s="19">
        <f t="shared" si="3"/>
        <v>0</v>
      </c>
      <c r="J14" s="24"/>
      <c r="K14" s="33"/>
    </row>
    <row r="15" spans="1:256" ht="33.75">
      <c r="A15" s="37" t="s">
        <v>23</v>
      </c>
      <c r="B15" s="649" t="s">
        <v>684</v>
      </c>
      <c r="C15" s="650" t="s">
        <v>11</v>
      </c>
      <c r="D15" s="650">
        <v>700</v>
      </c>
      <c r="E15" s="647"/>
      <c r="F15" s="19">
        <f t="shared" si="0"/>
        <v>0</v>
      </c>
      <c r="G15" s="19">
        <f t="shared" si="1"/>
        <v>0</v>
      </c>
      <c r="H15" s="19">
        <f t="shared" si="2"/>
        <v>0</v>
      </c>
      <c r="I15" s="19">
        <f t="shared" si="3"/>
        <v>0</v>
      </c>
      <c r="J15" s="651"/>
      <c r="K15" s="58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row>
    <row r="16" spans="1:11" ht="33.75">
      <c r="A16" s="37" t="s">
        <v>24</v>
      </c>
      <c r="B16" s="40" t="s">
        <v>685</v>
      </c>
      <c r="C16" s="41" t="s">
        <v>11</v>
      </c>
      <c r="D16" s="41">
        <v>30</v>
      </c>
      <c r="E16" s="647"/>
      <c r="F16" s="19">
        <f t="shared" si="0"/>
        <v>0</v>
      </c>
      <c r="G16" s="19">
        <f t="shared" si="1"/>
        <v>0</v>
      </c>
      <c r="H16" s="19">
        <f t="shared" si="2"/>
        <v>0</v>
      </c>
      <c r="I16" s="19">
        <f t="shared" si="3"/>
        <v>0</v>
      </c>
      <c r="J16" s="24"/>
      <c r="K16" s="33"/>
    </row>
    <row r="17" spans="1:11" ht="33.75">
      <c r="A17" s="37" t="s">
        <v>25</v>
      </c>
      <c r="B17" s="40" t="s">
        <v>686</v>
      </c>
      <c r="C17" s="41" t="s">
        <v>11</v>
      </c>
      <c r="D17" s="41">
        <v>200</v>
      </c>
      <c r="E17" s="647"/>
      <c r="F17" s="19">
        <f t="shared" si="0"/>
        <v>0</v>
      </c>
      <c r="G17" s="19">
        <f t="shared" si="1"/>
        <v>0</v>
      </c>
      <c r="H17" s="19">
        <f t="shared" si="2"/>
        <v>0</v>
      </c>
      <c r="I17" s="19">
        <f t="shared" si="3"/>
        <v>0</v>
      </c>
      <c r="J17" s="24"/>
      <c r="K17" s="33"/>
    </row>
    <row r="18" spans="1:11" ht="33.75">
      <c r="A18" s="37" t="s">
        <v>26</v>
      </c>
      <c r="B18" s="40" t="s">
        <v>687</v>
      </c>
      <c r="C18" s="41" t="s">
        <v>11</v>
      </c>
      <c r="D18" s="41">
        <v>120</v>
      </c>
      <c r="E18" s="647"/>
      <c r="F18" s="19">
        <f t="shared" si="0"/>
        <v>0</v>
      </c>
      <c r="G18" s="19">
        <f t="shared" si="1"/>
        <v>0</v>
      </c>
      <c r="H18" s="19">
        <f t="shared" si="2"/>
        <v>0</v>
      </c>
      <c r="I18" s="19">
        <f t="shared" si="3"/>
        <v>0</v>
      </c>
      <c r="J18" s="24"/>
      <c r="K18" s="33"/>
    </row>
    <row r="19" spans="1:11" ht="33.75">
      <c r="A19" s="37" t="s">
        <v>27</v>
      </c>
      <c r="B19" s="40" t="s">
        <v>688</v>
      </c>
      <c r="C19" s="41" t="s">
        <v>11</v>
      </c>
      <c r="D19" s="41">
        <v>100</v>
      </c>
      <c r="E19" s="647"/>
      <c r="F19" s="19">
        <f t="shared" si="0"/>
        <v>0</v>
      </c>
      <c r="G19" s="19">
        <f t="shared" si="1"/>
        <v>0</v>
      </c>
      <c r="H19" s="19">
        <f t="shared" si="2"/>
        <v>0</v>
      </c>
      <c r="I19" s="19">
        <f t="shared" si="3"/>
        <v>0</v>
      </c>
      <c r="J19" s="24"/>
      <c r="K19" s="33"/>
    </row>
    <row r="20" spans="1:11" ht="33.75">
      <c r="A20" s="37" t="s">
        <v>28</v>
      </c>
      <c r="B20" s="40" t="s">
        <v>689</v>
      </c>
      <c r="C20" s="41" t="s">
        <v>11</v>
      </c>
      <c r="D20" s="41">
        <v>100</v>
      </c>
      <c r="E20" s="647"/>
      <c r="F20" s="19">
        <f t="shared" si="0"/>
        <v>0</v>
      </c>
      <c r="G20" s="19">
        <f t="shared" si="1"/>
        <v>0</v>
      </c>
      <c r="H20" s="19">
        <f t="shared" si="2"/>
        <v>0</v>
      </c>
      <c r="I20" s="19">
        <f t="shared" si="3"/>
        <v>0</v>
      </c>
      <c r="J20" s="24"/>
      <c r="K20" s="33"/>
    </row>
    <row r="21" spans="1:11" ht="33.75">
      <c r="A21" s="37" t="s">
        <v>30</v>
      </c>
      <c r="B21" s="40" t="s">
        <v>690</v>
      </c>
      <c r="C21" s="41" t="s">
        <v>11</v>
      </c>
      <c r="D21" s="41">
        <v>180</v>
      </c>
      <c r="E21" s="647"/>
      <c r="F21" s="19">
        <f t="shared" si="0"/>
        <v>0</v>
      </c>
      <c r="G21" s="19">
        <f t="shared" si="1"/>
        <v>0</v>
      </c>
      <c r="H21" s="19">
        <f t="shared" si="2"/>
        <v>0</v>
      </c>
      <c r="I21" s="19">
        <f t="shared" si="3"/>
        <v>0</v>
      </c>
      <c r="J21" s="24"/>
      <c r="K21" s="33"/>
    </row>
    <row r="22" spans="1:11" ht="22.5">
      <c r="A22" s="37" t="s">
        <v>31</v>
      </c>
      <c r="B22" s="40" t="s">
        <v>691</v>
      </c>
      <c r="C22" s="41" t="s">
        <v>11</v>
      </c>
      <c r="D22" s="41">
        <v>50</v>
      </c>
      <c r="E22" s="647"/>
      <c r="F22" s="19">
        <f t="shared" si="0"/>
        <v>0</v>
      </c>
      <c r="G22" s="19">
        <f t="shared" si="1"/>
        <v>0</v>
      </c>
      <c r="H22" s="19">
        <f t="shared" si="2"/>
        <v>0</v>
      </c>
      <c r="I22" s="19">
        <f t="shared" si="3"/>
        <v>0</v>
      </c>
      <c r="J22" s="24"/>
      <c r="K22" s="33"/>
    </row>
    <row r="23" spans="1:11" ht="22.5">
      <c r="A23" s="37" t="s">
        <v>32</v>
      </c>
      <c r="B23" s="40" t="s">
        <v>692</v>
      </c>
      <c r="C23" s="41" t="s">
        <v>11</v>
      </c>
      <c r="D23" s="41">
        <v>50</v>
      </c>
      <c r="E23" s="647"/>
      <c r="F23" s="19">
        <f t="shared" si="0"/>
        <v>0</v>
      </c>
      <c r="G23" s="19">
        <f t="shared" si="1"/>
        <v>0</v>
      </c>
      <c r="H23" s="19">
        <f t="shared" si="2"/>
        <v>0</v>
      </c>
      <c r="I23" s="19">
        <f t="shared" si="3"/>
        <v>0</v>
      </c>
      <c r="J23" s="24"/>
      <c r="K23" s="33"/>
    </row>
    <row r="24" spans="1:11" ht="22.5">
      <c r="A24" s="37" t="s">
        <v>33</v>
      </c>
      <c r="B24" s="40" t="s">
        <v>693</v>
      </c>
      <c r="C24" s="41" t="s">
        <v>11</v>
      </c>
      <c r="D24" s="41">
        <v>80</v>
      </c>
      <c r="E24" s="647"/>
      <c r="F24" s="19">
        <f t="shared" si="0"/>
        <v>0</v>
      </c>
      <c r="G24" s="19">
        <f t="shared" si="1"/>
        <v>0</v>
      </c>
      <c r="H24" s="19">
        <f t="shared" si="2"/>
        <v>0</v>
      </c>
      <c r="I24" s="19">
        <f t="shared" si="3"/>
        <v>0</v>
      </c>
      <c r="J24" s="24"/>
      <c r="K24" s="33"/>
    </row>
    <row r="25" spans="1:11" ht="22.5">
      <c r="A25" s="37" t="s">
        <v>37</v>
      </c>
      <c r="B25" s="40" t="s">
        <v>694</v>
      </c>
      <c r="C25" s="41" t="s">
        <v>11</v>
      </c>
      <c r="D25" s="41">
        <v>20</v>
      </c>
      <c r="E25" s="647"/>
      <c r="F25" s="19">
        <f t="shared" si="0"/>
        <v>0</v>
      </c>
      <c r="G25" s="19">
        <f t="shared" si="1"/>
        <v>0</v>
      </c>
      <c r="H25" s="19">
        <f t="shared" si="2"/>
        <v>0</v>
      </c>
      <c r="I25" s="19">
        <f t="shared" si="3"/>
        <v>0</v>
      </c>
      <c r="J25" s="24"/>
      <c r="K25" s="33"/>
    </row>
    <row r="26" spans="1:10" ht="11.25">
      <c r="A26" s="37" t="s">
        <v>38</v>
      </c>
      <c r="B26" s="40" t="s">
        <v>695</v>
      </c>
      <c r="C26" s="41" t="s">
        <v>11</v>
      </c>
      <c r="D26" s="41">
        <v>30</v>
      </c>
      <c r="E26" s="652"/>
      <c r="F26" s="19">
        <f t="shared" si="0"/>
        <v>0</v>
      </c>
      <c r="G26" s="19">
        <f t="shared" si="1"/>
        <v>0</v>
      </c>
      <c r="H26" s="19">
        <f t="shared" si="2"/>
        <v>0</v>
      </c>
      <c r="I26" s="19">
        <f t="shared" si="3"/>
        <v>0</v>
      </c>
      <c r="J26" s="24"/>
    </row>
    <row r="27" spans="1:10" ht="11.25">
      <c r="A27" s="37" t="s">
        <v>39</v>
      </c>
      <c r="B27" s="40" t="s">
        <v>696</v>
      </c>
      <c r="C27" s="41" t="s">
        <v>11</v>
      </c>
      <c r="D27" s="41">
        <v>30</v>
      </c>
      <c r="E27" s="652"/>
      <c r="F27" s="19">
        <f t="shared" si="0"/>
        <v>0</v>
      </c>
      <c r="G27" s="19">
        <f t="shared" si="1"/>
        <v>0</v>
      </c>
      <c r="H27" s="19">
        <f t="shared" si="2"/>
        <v>0</v>
      </c>
      <c r="I27" s="19">
        <f t="shared" si="3"/>
        <v>0</v>
      </c>
      <c r="J27" s="24"/>
    </row>
    <row r="28" spans="1:10" ht="11.25">
      <c r="A28" s="37" t="s">
        <v>40</v>
      </c>
      <c r="B28" s="40" t="s">
        <v>697</v>
      </c>
      <c r="C28" s="41" t="s">
        <v>11</v>
      </c>
      <c r="D28" s="41">
        <v>30</v>
      </c>
      <c r="E28" s="652"/>
      <c r="F28" s="19">
        <f t="shared" si="0"/>
        <v>0</v>
      </c>
      <c r="G28" s="19">
        <f t="shared" si="1"/>
        <v>0</v>
      </c>
      <c r="H28" s="19">
        <f t="shared" si="2"/>
        <v>0</v>
      </c>
      <c r="I28" s="19">
        <f t="shared" si="3"/>
        <v>0</v>
      </c>
      <c r="J28" s="24"/>
    </row>
    <row r="29" spans="1:10" ht="11.25">
      <c r="A29" s="37" t="s">
        <v>41</v>
      </c>
      <c r="B29" s="40" t="s">
        <v>698</v>
      </c>
      <c r="C29" s="41" t="s">
        <v>11</v>
      </c>
      <c r="D29" s="41">
        <v>30</v>
      </c>
      <c r="E29" s="652"/>
      <c r="F29" s="19">
        <f t="shared" si="0"/>
        <v>0</v>
      </c>
      <c r="G29" s="19">
        <f t="shared" si="1"/>
        <v>0</v>
      </c>
      <c r="H29" s="19">
        <f t="shared" si="2"/>
        <v>0</v>
      </c>
      <c r="I29" s="19">
        <f t="shared" si="3"/>
        <v>0</v>
      </c>
      <c r="J29" s="24"/>
    </row>
    <row r="30" spans="1:10" ht="11.25">
      <c r="A30" s="37" t="s">
        <v>42</v>
      </c>
      <c r="B30" s="40" t="s">
        <v>699</v>
      </c>
      <c r="C30" s="41" t="s">
        <v>11</v>
      </c>
      <c r="D30" s="41">
        <v>40</v>
      </c>
      <c r="E30" s="652"/>
      <c r="F30" s="19">
        <f t="shared" si="0"/>
        <v>0</v>
      </c>
      <c r="G30" s="19">
        <f t="shared" si="1"/>
        <v>0</v>
      </c>
      <c r="H30" s="19">
        <f t="shared" si="2"/>
        <v>0</v>
      </c>
      <c r="I30" s="19">
        <f t="shared" si="3"/>
        <v>0</v>
      </c>
      <c r="J30" s="24"/>
    </row>
    <row r="31" spans="1:10" ht="11.25">
      <c r="A31" s="37" t="s">
        <v>43</v>
      </c>
      <c r="B31" s="40" t="s">
        <v>700</v>
      </c>
      <c r="C31" s="41" t="s">
        <v>11</v>
      </c>
      <c r="D31" s="41">
        <v>30</v>
      </c>
      <c r="E31" s="647"/>
      <c r="F31" s="19">
        <f t="shared" si="0"/>
        <v>0</v>
      </c>
      <c r="G31" s="19">
        <f t="shared" si="1"/>
        <v>0</v>
      </c>
      <c r="H31" s="19">
        <f t="shared" si="2"/>
        <v>0</v>
      </c>
      <c r="I31" s="19">
        <f t="shared" si="3"/>
        <v>0</v>
      </c>
      <c r="J31" s="24"/>
    </row>
    <row r="32" spans="1:10" ht="11.25">
      <c r="A32" s="37" t="s">
        <v>44</v>
      </c>
      <c r="B32" s="40" t="s">
        <v>701</v>
      </c>
      <c r="C32" s="41" t="s">
        <v>11</v>
      </c>
      <c r="D32" s="41">
        <v>30</v>
      </c>
      <c r="E32" s="647"/>
      <c r="F32" s="19">
        <f t="shared" si="0"/>
        <v>0</v>
      </c>
      <c r="G32" s="19">
        <f t="shared" si="1"/>
        <v>0</v>
      </c>
      <c r="H32" s="19">
        <f t="shared" si="2"/>
        <v>0</v>
      </c>
      <c r="I32" s="19">
        <f t="shared" si="3"/>
        <v>0</v>
      </c>
      <c r="J32" s="24"/>
    </row>
    <row r="33" spans="1:10" ht="11.25">
      <c r="A33" s="37" t="s">
        <v>45</v>
      </c>
      <c r="B33" s="40" t="s">
        <v>702</v>
      </c>
      <c r="C33" s="41" t="s">
        <v>11</v>
      </c>
      <c r="D33" s="41">
        <v>50</v>
      </c>
      <c r="E33" s="647"/>
      <c r="F33" s="19">
        <f t="shared" si="0"/>
        <v>0</v>
      </c>
      <c r="G33" s="19">
        <f t="shared" si="1"/>
        <v>0</v>
      </c>
      <c r="H33" s="19">
        <f t="shared" si="2"/>
        <v>0</v>
      </c>
      <c r="I33" s="19">
        <f t="shared" si="3"/>
        <v>0</v>
      </c>
      <c r="J33" s="24"/>
    </row>
    <row r="34" spans="1:10" ht="11.25">
      <c r="A34" s="37" t="s">
        <v>46</v>
      </c>
      <c r="B34" s="40" t="s">
        <v>703</v>
      </c>
      <c r="C34" s="41" t="s">
        <v>11</v>
      </c>
      <c r="D34" s="41">
        <v>20</v>
      </c>
      <c r="E34" s="647"/>
      <c r="F34" s="19">
        <f t="shared" si="0"/>
        <v>0</v>
      </c>
      <c r="G34" s="19">
        <f t="shared" si="1"/>
        <v>0</v>
      </c>
      <c r="H34" s="19">
        <f t="shared" si="2"/>
        <v>0</v>
      </c>
      <c r="I34" s="19">
        <f t="shared" si="3"/>
        <v>0</v>
      </c>
      <c r="J34" s="24"/>
    </row>
    <row r="35" spans="1:10" ht="11.25">
      <c r="A35" s="37" t="s">
        <v>47</v>
      </c>
      <c r="B35" s="40" t="s">
        <v>704</v>
      </c>
      <c r="C35" s="41" t="s">
        <v>11</v>
      </c>
      <c r="D35" s="41">
        <v>30</v>
      </c>
      <c r="E35" s="647"/>
      <c r="F35" s="19">
        <f t="shared" si="0"/>
        <v>0</v>
      </c>
      <c r="G35" s="19">
        <f t="shared" si="1"/>
        <v>0</v>
      </c>
      <c r="H35" s="19">
        <f t="shared" si="2"/>
        <v>0</v>
      </c>
      <c r="I35" s="19">
        <f t="shared" si="3"/>
        <v>0</v>
      </c>
      <c r="J35" s="24"/>
    </row>
    <row r="36" spans="1:10" ht="11.25">
      <c r="A36" s="37" t="s">
        <v>48</v>
      </c>
      <c r="B36" s="40" t="s">
        <v>705</v>
      </c>
      <c r="C36" s="41" t="s">
        <v>11</v>
      </c>
      <c r="D36" s="41">
        <v>30</v>
      </c>
      <c r="E36" s="647"/>
      <c r="F36" s="19">
        <f t="shared" si="0"/>
        <v>0</v>
      </c>
      <c r="G36" s="19">
        <f t="shared" si="1"/>
        <v>0</v>
      </c>
      <c r="H36" s="19">
        <f t="shared" si="2"/>
        <v>0</v>
      </c>
      <c r="I36" s="19">
        <f t="shared" si="3"/>
        <v>0</v>
      </c>
      <c r="J36" s="24"/>
    </row>
    <row r="37" spans="1:10" ht="11.25">
      <c r="A37" s="37" t="s">
        <v>49</v>
      </c>
      <c r="B37" s="40" t="s">
        <v>706</v>
      </c>
      <c r="C37" s="41" t="s">
        <v>11</v>
      </c>
      <c r="D37" s="41">
        <v>10</v>
      </c>
      <c r="E37" s="647"/>
      <c r="F37" s="19">
        <f t="shared" si="0"/>
        <v>0</v>
      </c>
      <c r="G37" s="19">
        <f t="shared" si="1"/>
        <v>0</v>
      </c>
      <c r="H37" s="19">
        <f t="shared" si="2"/>
        <v>0</v>
      </c>
      <c r="I37" s="19">
        <f t="shared" si="3"/>
        <v>0</v>
      </c>
      <c r="J37" s="24"/>
    </row>
    <row r="38" spans="1:10" ht="23.25" thickBot="1">
      <c r="A38" s="37" t="s">
        <v>424</v>
      </c>
      <c r="B38" s="40" t="s">
        <v>707</v>
      </c>
      <c r="C38" s="41" t="s">
        <v>11</v>
      </c>
      <c r="D38" s="41">
        <v>1000</v>
      </c>
      <c r="E38" s="653"/>
      <c r="F38" s="19">
        <f t="shared" si="0"/>
        <v>0</v>
      </c>
      <c r="G38" s="19">
        <f t="shared" si="1"/>
        <v>0</v>
      </c>
      <c r="H38" s="19">
        <f t="shared" si="2"/>
        <v>0</v>
      </c>
      <c r="I38" s="19">
        <f t="shared" si="3"/>
        <v>0</v>
      </c>
      <c r="J38" s="24"/>
    </row>
    <row r="39" spans="1:11" ht="12" thickBot="1">
      <c r="A39" s="33"/>
      <c r="B39" s="33"/>
      <c r="C39" s="770" t="s">
        <v>34</v>
      </c>
      <c r="D39" s="770"/>
      <c r="E39" s="654" t="s">
        <v>35</v>
      </c>
      <c r="F39" s="55" t="s">
        <v>35</v>
      </c>
      <c r="G39" s="56">
        <f>SUM(G5:G38)</f>
        <v>0</v>
      </c>
      <c r="H39" s="57" t="s">
        <v>35</v>
      </c>
      <c r="I39" s="56">
        <f>SUM(I5:I38)</f>
        <v>0</v>
      </c>
      <c r="J39" s="33"/>
      <c r="K39" s="33"/>
    </row>
    <row r="40" spans="1:11" ht="11.25">
      <c r="A40" s="33"/>
      <c r="B40" s="33"/>
      <c r="C40" s="33"/>
      <c r="D40" s="33"/>
      <c r="J40" s="33"/>
      <c r="K40" s="33"/>
    </row>
    <row r="41" spans="1:11" ht="11.25">
      <c r="A41" s="33"/>
      <c r="B41" s="33"/>
      <c r="C41" s="33"/>
      <c r="D41" s="33"/>
      <c r="J41" s="33"/>
      <c r="K41" s="33"/>
    </row>
    <row r="42" spans="1:11" ht="11.25">
      <c r="A42" s="33"/>
      <c r="B42" s="33"/>
      <c r="C42" s="33"/>
      <c r="D42" s="33"/>
      <c r="J42" s="33"/>
      <c r="K42" s="33"/>
    </row>
    <row r="43" spans="1:11" ht="11.25">
      <c r="A43" s="1" t="s">
        <v>870</v>
      </c>
      <c r="B43" s="33"/>
      <c r="C43" s="4"/>
      <c r="D43" s="4"/>
      <c r="E43" s="504"/>
      <c r="F43" s="4"/>
      <c r="G43" s="4"/>
      <c r="H43" s="655"/>
      <c r="I43" s="4"/>
      <c r="J43" s="33"/>
      <c r="K43" s="33"/>
    </row>
    <row r="44" spans="1:11" ht="11.25">
      <c r="A44" s="1" t="s">
        <v>871</v>
      </c>
      <c r="B44" s="33"/>
      <c r="C44" s="4"/>
      <c r="D44" s="4"/>
      <c r="E44" s="504"/>
      <c r="F44" s="4"/>
      <c r="G44" s="4"/>
      <c r="H44" s="655"/>
      <c r="I44" s="4"/>
      <c r="J44" s="33"/>
      <c r="K44" s="33"/>
    </row>
    <row r="45" spans="2:11" ht="11.25">
      <c r="B45" s="33"/>
      <c r="C45" s="4"/>
      <c r="D45" s="4"/>
      <c r="E45" s="504"/>
      <c r="F45" s="4"/>
      <c r="G45" s="4"/>
      <c r="H45" s="655"/>
      <c r="I45" s="4"/>
      <c r="J45" s="33"/>
      <c r="K45" s="33"/>
    </row>
    <row r="46" spans="2:11" ht="11.25">
      <c r="B46" s="33"/>
      <c r="C46" s="4"/>
      <c r="D46" s="4"/>
      <c r="E46" s="504"/>
      <c r="F46" s="4"/>
      <c r="G46" s="4"/>
      <c r="H46" s="655"/>
      <c r="I46" s="4"/>
      <c r="J46" s="33"/>
      <c r="K46" s="33"/>
    </row>
    <row r="47" spans="2:11" ht="11.25">
      <c r="B47" s="33"/>
      <c r="C47" s="4"/>
      <c r="D47" s="4"/>
      <c r="E47" s="504"/>
      <c r="F47" s="4"/>
      <c r="G47" s="4"/>
      <c r="H47" s="655"/>
      <c r="I47" s="4"/>
      <c r="J47" s="33"/>
      <c r="K47" s="33"/>
    </row>
    <row r="48" spans="2:11" ht="11.25">
      <c r="B48" s="33"/>
      <c r="C48" s="4"/>
      <c r="D48" s="4"/>
      <c r="E48" s="504"/>
      <c r="F48" s="4"/>
      <c r="G48" s="4"/>
      <c r="H48" s="655"/>
      <c r="I48" s="4"/>
      <c r="J48" s="33"/>
      <c r="K48" s="33"/>
    </row>
    <row r="49" spans="2:11" ht="11.25">
      <c r="B49" s="33"/>
      <c r="C49" s="4"/>
      <c r="D49" s="4"/>
      <c r="E49" s="504"/>
      <c r="F49" s="4"/>
      <c r="G49" s="4"/>
      <c r="H49" s="655"/>
      <c r="I49" s="4"/>
      <c r="J49" s="33"/>
      <c r="K49" s="33"/>
    </row>
    <row r="50" spans="2:11" ht="11.25">
      <c r="B50" s="33"/>
      <c r="C50" s="4"/>
      <c r="D50" s="4"/>
      <c r="E50" s="504"/>
      <c r="F50" s="4"/>
      <c r="G50" s="4"/>
      <c r="H50" s="655"/>
      <c r="I50" s="4"/>
      <c r="J50" s="33"/>
      <c r="K50" s="33"/>
    </row>
    <row r="51" spans="2:11" ht="11.25">
      <c r="B51" s="33"/>
      <c r="C51" s="4"/>
      <c r="D51" s="4"/>
      <c r="E51" s="504"/>
      <c r="F51" s="4"/>
      <c r="G51" s="4"/>
      <c r="H51" s="655"/>
      <c r="I51" s="4"/>
      <c r="J51" s="33"/>
      <c r="K51" s="33"/>
    </row>
    <row r="52" spans="2:11" ht="11.25">
      <c r="B52" s="33"/>
      <c r="C52" s="4"/>
      <c r="D52" s="4"/>
      <c r="E52" s="504"/>
      <c r="F52" s="4"/>
      <c r="G52" s="4"/>
      <c r="H52" s="655"/>
      <c r="I52" s="4"/>
      <c r="J52" s="33"/>
      <c r="K52" s="33"/>
    </row>
    <row r="53" spans="2:11" ht="11.25">
      <c r="B53" s="33"/>
      <c r="C53" s="4"/>
      <c r="D53" s="4"/>
      <c r="E53" s="504"/>
      <c r="F53" s="4"/>
      <c r="G53" s="4"/>
      <c r="H53" s="655"/>
      <c r="I53" s="4"/>
      <c r="J53" s="33"/>
      <c r="K53" s="33"/>
    </row>
    <row r="54" spans="2:11" ht="11.25">
      <c r="B54" s="33"/>
      <c r="C54" s="4"/>
      <c r="D54" s="4"/>
      <c r="E54" s="504"/>
      <c r="F54" s="4"/>
      <c r="G54" s="4"/>
      <c r="H54" s="655"/>
      <c r="I54" s="4"/>
      <c r="J54" s="33"/>
      <c r="K54" s="33"/>
    </row>
    <row r="55" spans="2:11" ht="11.25">
      <c r="B55" s="33"/>
      <c r="C55" s="4"/>
      <c r="D55" s="4"/>
      <c r="E55" s="504"/>
      <c r="F55" s="4"/>
      <c r="G55" s="4"/>
      <c r="H55" s="655"/>
      <c r="I55" s="4"/>
      <c r="J55" s="33"/>
      <c r="K55" s="33"/>
    </row>
    <row r="56" spans="2:11" ht="11.25">
      <c r="B56" s="33"/>
      <c r="C56" s="4"/>
      <c r="D56" s="4"/>
      <c r="E56" s="504"/>
      <c r="F56" s="4"/>
      <c r="G56" s="4"/>
      <c r="H56" s="655"/>
      <c r="I56" s="4"/>
      <c r="J56" s="33"/>
      <c r="K56" s="33"/>
    </row>
    <row r="57" spans="2:11" ht="11.25">
      <c r="B57" s="33"/>
      <c r="C57" s="4"/>
      <c r="D57" s="4"/>
      <c r="E57" s="504"/>
      <c r="F57" s="4"/>
      <c r="G57" s="4"/>
      <c r="H57" s="655"/>
      <c r="I57" s="4"/>
      <c r="J57" s="33"/>
      <c r="K57" s="33"/>
    </row>
    <row r="58" spans="2:11" ht="11.25">
      <c r="B58" s="33"/>
      <c r="C58" s="4"/>
      <c r="D58" s="4"/>
      <c r="E58" s="504"/>
      <c r="F58" s="4"/>
      <c r="G58" s="4"/>
      <c r="H58" s="655"/>
      <c r="I58" s="4"/>
      <c r="J58" s="33"/>
      <c r="K58" s="33"/>
    </row>
    <row r="59" spans="2:11" ht="11.25">
      <c r="B59" s="33"/>
      <c r="C59" s="4"/>
      <c r="D59" s="4"/>
      <c r="E59" s="504"/>
      <c r="F59" s="4"/>
      <c r="G59" s="4"/>
      <c r="H59" s="655"/>
      <c r="I59" s="4"/>
      <c r="J59" s="33"/>
      <c r="K59" s="33"/>
    </row>
    <row r="60" spans="2:11" ht="11.25">
      <c r="B60" s="33"/>
      <c r="C60" s="4"/>
      <c r="D60" s="4"/>
      <c r="E60" s="504"/>
      <c r="F60" s="4"/>
      <c r="G60" s="4"/>
      <c r="H60" s="655"/>
      <c r="I60" s="4"/>
      <c r="J60" s="33"/>
      <c r="K60" s="33"/>
    </row>
    <row r="61" spans="2:11" ht="11.25">
      <c r="B61" s="33"/>
      <c r="C61" s="4"/>
      <c r="D61" s="4"/>
      <c r="E61" s="504"/>
      <c r="F61" s="4"/>
      <c r="G61" s="4"/>
      <c r="H61" s="655"/>
      <c r="I61" s="4"/>
      <c r="J61" s="33"/>
      <c r="K61" s="33"/>
    </row>
    <row r="62" spans="2:11" ht="11.25">
      <c r="B62" s="33"/>
      <c r="C62" s="4"/>
      <c r="D62" s="4"/>
      <c r="E62" s="504"/>
      <c r="F62" s="4"/>
      <c r="G62" s="4"/>
      <c r="H62" s="655"/>
      <c r="I62" s="4"/>
      <c r="J62" s="33"/>
      <c r="K62" s="33"/>
    </row>
    <row r="63" spans="2:11" ht="11.25">
      <c r="B63" s="33"/>
      <c r="C63" s="4"/>
      <c r="D63" s="4"/>
      <c r="E63" s="504"/>
      <c r="F63" s="4"/>
      <c r="G63" s="4"/>
      <c r="H63" s="655"/>
      <c r="I63" s="4"/>
      <c r="J63" s="33"/>
      <c r="K63" s="33"/>
    </row>
    <row r="64" spans="2:11" ht="11.25">
      <c r="B64" s="33"/>
      <c r="C64" s="4"/>
      <c r="D64" s="4"/>
      <c r="E64" s="504"/>
      <c r="F64" s="4"/>
      <c r="G64" s="4"/>
      <c r="H64" s="655"/>
      <c r="I64" s="4"/>
      <c r="J64" s="33"/>
      <c r="K64" s="33"/>
    </row>
    <row r="65" spans="2:11" ht="11.25">
      <c r="B65" s="33"/>
      <c r="C65" s="4"/>
      <c r="D65" s="4"/>
      <c r="E65" s="504"/>
      <c r="F65" s="4"/>
      <c r="G65" s="4"/>
      <c r="H65" s="655"/>
      <c r="I65" s="4"/>
      <c r="J65" s="33"/>
      <c r="K65" s="33"/>
    </row>
    <row r="66" spans="2:11" ht="11.25">
      <c r="B66" s="33"/>
      <c r="C66" s="4"/>
      <c r="D66" s="4"/>
      <c r="E66" s="504"/>
      <c r="F66" s="4"/>
      <c r="G66" s="4"/>
      <c r="H66" s="655"/>
      <c r="I66" s="4"/>
      <c r="J66" s="33"/>
      <c r="K66" s="33"/>
    </row>
    <row r="67" spans="2:11" ht="11.25">
      <c r="B67" s="33"/>
      <c r="C67" s="4"/>
      <c r="D67" s="4"/>
      <c r="E67" s="504"/>
      <c r="F67" s="4"/>
      <c r="G67" s="4"/>
      <c r="H67" s="655"/>
      <c r="I67" s="4"/>
      <c r="J67" s="33"/>
      <c r="K67" s="33"/>
    </row>
    <row r="68" spans="2:11" ht="11.25">
      <c r="B68" s="33"/>
      <c r="C68" s="4"/>
      <c r="D68" s="4"/>
      <c r="E68" s="504"/>
      <c r="F68" s="4"/>
      <c r="G68" s="4"/>
      <c r="H68" s="655"/>
      <c r="I68" s="4"/>
      <c r="J68" s="33"/>
      <c r="K68" s="33"/>
    </row>
    <row r="69" spans="2:11" ht="11.25">
      <c r="B69" s="33"/>
      <c r="C69" s="4"/>
      <c r="D69" s="4"/>
      <c r="E69" s="504"/>
      <c r="F69" s="4"/>
      <c r="G69" s="4"/>
      <c r="H69" s="655"/>
      <c r="I69" s="4"/>
      <c r="J69" s="33"/>
      <c r="K69" s="33"/>
    </row>
    <row r="70" spans="2:11" ht="11.25">
      <c r="B70" s="33"/>
      <c r="C70" s="4"/>
      <c r="D70" s="4"/>
      <c r="E70" s="504"/>
      <c r="F70" s="4"/>
      <c r="G70" s="4"/>
      <c r="H70" s="655"/>
      <c r="I70" s="4"/>
      <c r="J70" s="33"/>
      <c r="K70" s="33"/>
    </row>
    <row r="71" spans="2:11" ht="11.25">
      <c r="B71" s="33"/>
      <c r="C71" s="4"/>
      <c r="D71" s="4"/>
      <c r="E71" s="504"/>
      <c r="F71" s="4"/>
      <c r="G71" s="4"/>
      <c r="H71" s="655"/>
      <c r="I71" s="4"/>
      <c r="J71" s="33"/>
      <c r="K71" s="33"/>
    </row>
    <row r="72" spans="2:11" ht="11.25">
      <c r="B72" s="33"/>
      <c r="C72" s="4"/>
      <c r="D72" s="4"/>
      <c r="E72" s="504"/>
      <c r="F72" s="4"/>
      <c r="G72" s="4"/>
      <c r="H72" s="655"/>
      <c r="I72" s="4"/>
      <c r="J72" s="33"/>
      <c r="K72" s="33"/>
    </row>
    <row r="73" spans="2:11" ht="11.25">
      <c r="B73" s="33"/>
      <c r="C73" s="4"/>
      <c r="D73" s="4"/>
      <c r="E73" s="504"/>
      <c r="F73" s="4"/>
      <c r="G73" s="4"/>
      <c r="H73" s="655"/>
      <c r="I73" s="4"/>
      <c r="J73" s="33"/>
      <c r="K73" s="33"/>
    </row>
    <row r="74" spans="2:11" ht="11.25">
      <c r="B74" s="33"/>
      <c r="C74" s="4"/>
      <c r="D74" s="4"/>
      <c r="E74" s="504"/>
      <c r="F74" s="4"/>
      <c r="G74" s="4"/>
      <c r="H74" s="655"/>
      <c r="I74" s="4"/>
      <c r="J74" s="33"/>
      <c r="K74" s="33"/>
    </row>
    <row r="75" spans="2:11" ht="11.25">
      <c r="B75" s="33"/>
      <c r="C75" s="4"/>
      <c r="D75" s="4"/>
      <c r="E75" s="504"/>
      <c r="F75" s="4"/>
      <c r="G75" s="4"/>
      <c r="H75" s="655"/>
      <c r="I75" s="4"/>
      <c r="J75" s="33"/>
      <c r="K75" s="33"/>
    </row>
    <row r="76" spans="2:11" ht="11.25">
      <c r="B76" s="33"/>
      <c r="C76" s="33"/>
      <c r="D76" s="33"/>
      <c r="E76" s="582"/>
      <c r="F76" s="33"/>
      <c r="G76" s="33"/>
      <c r="H76" s="46"/>
      <c r="I76" s="33"/>
      <c r="J76" s="33"/>
      <c r="K76" s="33"/>
    </row>
    <row r="77" spans="2:11" ht="11.25">
      <c r="B77" s="33"/>
      <c r="C77" s="33"/>
      <c r="D77" s="33"/>
      <c r="E77" s="582"/>
      <c r="F77" s="33"/>
      <c r="G77" s="33"/>
      <c r="H77" s="46"/>
      <c r="I77" s="33"/>
      <c r="J77" s="33"/>
      <c r="K77" s="33"/>
    </row>
    <row r="78" spans="2:11" ht="11.25">
      <c r="B78" s="33"/>
      <c r="C78" s="33"/>
      <c r="D78" s="33"/>
      <c r="E78" s="582"/>
      <c r="F78" s="33"/>
      <c r="G78" s="33"/>
      <c r="H78" s="46"/>
      <c r="I78" s="33"/>
      <c r="J78" s="33"/>
      <c r="K78" s="33"/>
    </row>
    <row r="79" spans="2:11" ht="11.25">
      <c r="B79" s="33"/>
      <c r="C79" s="33"/>
      <c r="D79" s="33"/>
      <c r="E79" s="582"/>
      <c r="F79" s="33"/>
      <c r="G79" s="33"/>
      <c r="H79" s="46"/>
      <c r="I79" s="33"/>
      <c r="J79" s="33"/>
      <c r="K79" s="33"/>
    </row>
    <row r="80" spans="2:11" ht="11.25">
      <c r="B80" s="33"/>
      <c r="C80" s="33"/>
      <c r="D80" s="33"/>
      <c r="E80" s="582"/>
      <c r="F80" s="33"/>
      <c r="G80" s="33"/>
      <c r="H80" s="46"/>
      <c r="I80" s="33"/>
      <c r="J80" s="33"/>
      <c r="K80" s="33"/>
    </row>
    <row r="81" spans="2:11" ht="11.25">
      <c r="B81" s="33"/>
      <c r="C81" s="33"/>
      <c r="D81" s="33"/>
      <c r="E81" s="582"/>
      <c r="F81" s="33"/>
      <c r="G81" s="33"/>
      <c r="H81" s="46"/>
      <c r="I81" s="33"/>
      <c r="J81" s="33"/>
      <c r="K81" s="33"/>
    </row>
    <row r="82" spans="2:11" ht="11.25">
      <c r="B82" s="33"/>
      <c r="C82" s="33"/>
      <c r="D82" s="33"/>
      <c r="E82" s="582"/>
      <c r="F82" s="33"/>
      <c r="G82" s="33"/>
      <c r="H82" s="46"/>
      <c r="I82" s="33"/>
      <c r="J82" s="33"/>
      <c r="K82" s="33"/>
    </row>
    <row r="83" spans="2:11" ht="11.25">
      <c r="B83" s="33"/>
      <c r="C83" s="33"/>
      <c r="D83" s="33"/>
      <c r="E83" s="582"/>
      <c r="F83" s="33"/>
      <c r="G83" s="33"/>
      <c r="H83" s="46"/>
      <c r="I83" s="33"/>
      <c r="J83" s="33"/>
      <c r="K83" s="33"/>
    </row>
    <row r="84" spans="2:11" ht="11.25">
      <c r="B84" s="33"/>
      <c r="C84" s="33"/>
      <c r="D84" s="33"/>
      <c r="E84" s="582"/>
      <c r="F84" s="33"/>
      <c r="G84" s="33"/>
      <c r="H84" s="46"/>
      <c r="I84" s="33"/>
      <c r="J84" s="33"/>
      <c r="K84" s="33"/>
    </row>
    <row r="85" spans="2:11" ht="11.25">
      <c r="B85" s="33"/>
      <c r="C85" s="33"/>
      <c r="D85" s="33"/>
      <c r="E85" s="582"/>
      <c r="F85" s="33"/>
      <c r="G85" s="33"/>
      <c r="H85" s="46"/>
      <c r="I85" s="33"/>
      <c r="J85" s="33"/>
      <c r="K85" s="33"/>
    </row>
    <row r="86" spans="2:11" ht="11.25">
      <c r="B86" s="33"/>
      <c r="C86" s="33"/>
      <c r="D86" s="33"/>
      <c r="E86" s="582"/>
      <c r="F86" s="33"/>
      <c r="G86" s="33"/>
      <c r="H86" s="46"/>
      <c r="I86" s="33"/>
      <c r="J86" s="33"/>
      <c r="K86" s="33"/>
    </row>
    <row r="87" spans="2:11" ht="11.25">
      <c r="B87" s="33"/>
      <c r="C87" s="33"/>
      <c r="D87" s="33"/>
      <c r="E87" s="582"/>
      <c r="F87" s="33"/>
      <c r="G87" s="33"/>
      <c r="H87" s="46"/>
      <c r="I87" s="33"/>
      <c r="J87" s="33"/>
      <c r="K87" s="33"/>
    </row>
    <row r="88" spans="2:11" ht="11.25">
      <c r="B88" s="33"/>
      <c r="C88" s="33"/>
      <c r="D88" s="33"/>
      <c r="E88" s="582"/>
      <c r="F88" s="33"/>
      <c r="G88" s="33"/>
      <c r="H88" s="46"/>
      <c r="I88" s="33"/>
      <c r="J88" s="33"/>
      <c r="K88" s="33"/>
    </row>
    <row r="89" spans="2:11" ht="11.25">
      <c r="B89" s="33"/>
      <c r="C89" s="33"/>
      <c r="D89" s="33"/>
      <c r="E89" s="582"/>
      <c r="F89" s="33"/>
      <c r="G89" s="33"/>
      <c r="H89" s="46"/>
      <c r="I89" s="33"/>
      <c r="J89" s="33"/>
      <c r="K89" s="33"/>
    </row>
    <row r="90" spans="2:11" ht="11.25">
      <c r="B90" s="33"/>
      <c r="C90" s="33"/>
      <c r="D90" s="33"/>
      <c r="E90" s="582"/>
      <c r="F90" s="33"/>
      <c r="G90" s="33"/>
      <c r="H90" s="46"/>
      <c r="I90" s="33"/>
      <c r="J90" s="33"/>
      <c r="K90" s="33"/>
    </row>
    <row r="91" spans="2:11" ht="11.25">
      <c r="B91" s="33"/>
      <c r="C91" s="33"/>
      <c r="D91" s="33"/>
      <c r="E91" s="582"/>
      <c r="F91" s="33"/>
      <c r="G91" s="33"/>
      <c r="H91" s="46"/>
      <c r="I91" s="33"/>
      <c r="J91" s="33"/>
      <c r="K91" s="33"/>
    </row>
    <row r="92" spans="2:11" ht="11.25">
      <c r="B92" s="33"/>
      <c r="C92" s="33"/>
      <c r="D92" s="33"/>
      <c r="E92" s="582"/>
      <c r="F92" s="33"/>
      <c r="G92" s="33"/>
      <c r="H92" s="46"/>
      <c r="I92" s="33"/>
      <c r="J92" s="33"/>
      <c r="K92" s="33"/>
    </row>
    <row r="93" spans="2:11" ht="11.25">
      <c r="B93" s="33"/>
      <c r="C93" s="33"/>
      <c r="D93" s="33"/>
      <c r="E93" s="582"/>
      <c r="F93" s="33"/>
      <c r="G93" s="33"/>
      <c r="H93" s="46"/>
      <c r="I93" s="33"/>
      <c r="J93" s="33"/>
      <c r="K93" s="33"/>
    </row>
  </sheetData>
  <sheetProtection/>
  <mergeCells count="5">
    <mergeCell ref="A1:B1"/>
    <mergeCell ref="I1:J1"/>
    <mergeCell ref="A2:I2"/>
    <mergeCell ref="A3:I3"/>
    <mergeCell ref="C39:D39"/>
  </mergeCells>
  <printOptions/>
  <pageMargins left="0.7086614173228347" right="0.7086614173228347" top="0.7480314960629921" bottom="0.7480314960629921" header="0.31496062992125984" footer="0.31496062992125984"/>
  <pageSetup orientation="landscape" paperSize="9" r:id="rId1"/>
  <headerFooter>
    <oddHeader>&amp;LMCM/WSM/ZP14/2023&amp;CFormularz  asortymentowo - cenowy &amp;Rzałącznik nr 2  do SWZ</oddHeader>
  </headerFooter>
</worksheet>
</file>

<file path=xl/worksheets/sheet9.xml><?xml version="1.0" encoding="utf-8"?>
<worksheet xmlns="http://schemas.openxmlformats.org/spreadsheetml/2006/main" xmlns:r="http://schemas.openxmlformats.org/officeDocument/2006/relationships">
  <dimension ref="A1:L27"/>
  <sheetViews>
    <sheetView zoomScalePageLayoutView="0" workbookViewId="0" topLeftCell="A12">
      <selection activeCell="C22" sqref="C22:C23"/>
    </sheetView>
  </sheetViews>
  <sheetFormatPr defaultColWidth="11.50390625" defaultRowHeight="12.75"/>
  <cols>
    <col min="1" max="1" width="4.625" style="33" customWidth="1"/>
    <col min="2" max="2" width="39.875" style="33" customWidth="1"/>
    <col min="3" max="3" width="5.375" style="33" customWidth="1"/>
    <col min="4" max="4" width="6.375" style="33" customWidth="1"/>
    <col min="5" max="7" width="11.50390625" style="33" customWidth="1"/>
    <col min="8" max="8" width="6.375" style="416" customWidth="1"/>
    <col min="9" max="9" width="11.50390625" style="33" customWidth="1"/>
    <col min="10" max="10" width="18.125" style="33" customWidth="1"/>
    <col min="11" max="16384" width="11.50390625" style="33" customWidth="1"/>
  </cols>
  <sheetData>
    <row r="1" spans="1:10" ht="11.25">
      <c r="A1" s="699"/>
      <c r="B1" s="699"/>
      <c r="C1" s="4"/>
      <c r="D1" s="4"/>
      <c r="E1" s="4"/>
      <c r="F1" s="4"/>
      <c r="G1" s="4"/>
      <c r="H1" s="419"/>
      <c r="I1" s="700"/>
      <c r="J1" s="700"/>
    </row>
    <row r="2" spans="1:10" ht="11.25">
      <c r="A2" s="701"/>
      <c r="B2" s="701"/>
      <c r="C2" s="701"/>
      <c r="D2" s="701"/>
      <c r="E2" s="701"/>
      <c r="F2" s="701"/>
      <c r="G2" s="701"/>
      <c r="H2" s="701"/>
      <c r="I2" s="701"/>
      <c r="J2" s="701"/>
    </row>
    <row r="3" spans="1:12" ht="11.25">
      <c r="A3" s="701" t="s">
        <v>863</v>
      </c>
      <c r="B3" s="701"/>
      <c r="C3" s="701"/>
      <c r="D3" s="701"/>
      <c r="E3" s="701"/>
      <c r="F3" s="701"/>
      <c r="G3" s="701"/>
      <c r="H3" s="701"/>
      <c r="I3" s="701"/>
      <c r="J3" s="701"/>
      <c r="K3" s="4"/>
      <c r="L3" s="4"/>
    </row>
    <row r="4" spans="1:12" ht="13.5" customHeight="1" thickBot="1">
      <c r="A4" s="709" t="s">
        <v>78</v>
      </c>
      <c r="B4" s="702"/>
      <c r="C4" s="702"/>
      <c r="D4" s="702"/>
      <c r="E4" s="702"/>
      <c r="F4" s="702"/>
      <c r="G4" s="709"/>
      <c r="H4" s="709"/>
      <c r="I4" s="709"/>
      <c r="J4" s="709"/>
      <c r="K4" s="8"/>
      <c r="L4" s="8"/>
    </row>
    <row r="5" spans="1:10" ht="34.5" thickBot="1">
      <c r="A5" s="412" t="s">
        <v>0</v>
      </c>
      <c r="B5" s="211" t="s">
        <v>1</v>
      </c>
      <c r="C5" s="212" t="s">
        <v>2</v>
      </c>
      <c r="D5" s="212" t="s">
        <v>3</v>
      </c>
      <c r="E5" s="213" t="s">
        <v>4</v>
      </c>
      <c r="F5" s="213" t="s">
        <v>5</v>
      </c>
      <c r="G5" s="455" t="s">
        <v>6</v>
      </c>
      <c r="H5" s="449" t="s">
        <v>7</v>
      </c>
      <c r="I5" s="350" t="s">
        <v>8</v>
      </c>
      <c r="J5" s="252" t="s">
        <v>9</v>
      </c>
    </row>
    <row r="6" spans="1:10" ht="33.75" customHeight="1">
      <c r="A6" s="37" t="s">
        <v>10</v>
      </c>
      <c r="B6" s="74" t="s">
        <v>79</v>
      </c>
      <c r="C6" s="17" t="s">
        <v>11</v>
      </c>
      <c r="D6" s="18">
        <v>30</v>
      </c>
      <c r="E6" s="576"/>
      <c r="F6" s="208">
        <f aca="true" t="shared" si="0" ref="F6:F18">H6+E6</f>
        <v>0</v>
      </c>
      <c r="G6" s="208">
        <f aca="true" t="shared" si="1" ref="G6:G18">E6*D6</f>
        <v>0</v>
      </c>
      <c r="H6" s="208">
        <f aca="true" t="shared" si="2" ref="H6:H18">E6*0.08</f>
        <v>0</v>
      </c>
      <c r="I6" s="208">
        <f aca="true" t="shared" si="3" ref="I6:I18">F6*D6</f>
        <v>0</v>
      </c>
      <c r="J6" s="209"/>
    </row>
    <row r="7" spans="1:10" ht="51" customHeight="1">
      <c r="A7" s="37" t="s">
        <v>12</v>
      </c>
      <c r="B7" s="85" t="s">
        <v>80</v>
      </c>
      <c r="C7" s="41" t="s">
        <v>11</v>
      </c>
      <c r="D7" s="71">
        <v>1200</v>
      </c>
      <c r="E7" s="576"/>
      <c r="F7" s="208">
        <f t="shared" si="0"/>
        <v>0</v>
      </c>
      <c r="G7" s="208">
        <f t="shared" si="1"/>
        <v>0</v>
      </c>
      <c r="H7" s="208">
        <f t="shared" si="2"/>
        <v>0</v>
      </c>
      <c r="I7" s="208">
        <f t="shared" si="3"/>
        <v>0</v>
      </c>
      <c r="J7" s="209"/>
    </row>
    <row r="8" spans="1:10" ht="102" customHeight="1">
      <c r="A8" s="37" t="s">
        <v>13</v>
      </c>
      <c r="B8" s="86" t="s">
        <v>81</v>
      </c>
      <c r="C8" s="41" t="s">
        <v>11</v>
      </c>
      <c r="D8" s="71">
        <v>15</v>
      </c>
      <c r="E8" s="576"/>
      <c r="F8" s="208">
        <f t="shared" si="0"/>
        <v>0</v>
      </c>
      <c r="G8" s="208">
        <f t="shared" si="1"/>
        <v>0</v>
      </c>
      <c r="H8" s="208">
        <f t="shared" si="2"/>
        <v>0</v>
      </c>
      <c r="I8" s="208">
        <f t="shared" si="3"/>
        <v>0</v>
      </c>
      <c r="J8" s="209"/>
    </row>
    <row r="9" spans="1:10" ht="43.5" customHeight="1">
      <c r="A9" s="37" t="s">
        <v>14</v>
      </c>
      <c r="B9" s="85" t="s">
        <v>82</v>
      </c>
      <c r="C9" s="41" t="s">
        <v>11</v>
      </c>
      <c r="D9" s="71">
        <v>350</v>
      </c>
      <c r="E9" s="576"/>
      <c r="F9" s="208">
        <f t="shared" si="0"/>
        <v>0</v>
      </c>
      <c r="G9" s="208">
        <f t="shared" si="1"/>
        <v>0</v>
      </c>
      <c r="H9" s="208">
        <f t="shared" si="2"/>
        <v>0</v>
      </c>
      <c r="I9" s="208">
        <f t="shared" si="3"/>
        <v>0</v>
      </c>
      <c r="J9" s="209"/>
    </row>
    <row r="10" spans="1:10" ht="42" customHeight="1">
      <c r="A10" s="37" t="s">
        <v>15</v>
      </c>
      <c r="B10" s="85" t="s">
        <v>83</v>
      </c>
      <c r="C10" s="41" t="s">
        <v>11</v>
      </c>
      <c r="D10" s="71">
        <v>20</v>
      </c>
      <c r="E10" s="576"/>
      <c r="F10" s="208">
        <f t="shared" si="0"/>
        <v>0</v>
      </c>
      <c r="G10" s="208">
        <f t="shared" si="1"/>
        <v>0</v>
      </c>
      <c r="H10" s="208">
        <f t="shared" si="2"/>
        <v>0</v>
      </c>
      <c r="I10" s="208">
        <f t="shared" si="3"/>
        <v>0</v>
      </c>
      <c r="J10" s="209"/>
    </row>
    <row r="11" spans="1:10" ht="43.5" customHeight="1">
      <c r="A11" s="37" t="s">
        <v>16</v>
      </c>
      <c r="B11" s="85" t="s">
        <v>84</v>
      </c>
      <c r="C11" s="41" t="s">
        <v>11</v>
      </c>
      <c r="D11" s="71">
        <v>10</v>
      </c>
      <c r="E11" s="576"/>
      <c r="F11" s="208">
        <f t="shared" si="0"/>
        <v>0</v>
      </c>
      <c r="G11" s="208">
        <f t="shared" si="1"/>
        <v>0</v>
      </c>
      <c r="H11" s="208">
        <f t="shared" si="2"/>
        <v>0</v>
      </c>
      <c r="I11" s="208">
        <f t="shared" si="3"/>
        <v>0</v>
      </c>
      <c r="J11" s="209"/>
    </row>
    <row r="12" spans="1:10" ht="43.5" customHeight="1">
      <c r="A12" s="37" t="s">
        <v>18</v>
      </c>
      <c r="B12" s="85" t="s">
        <v>85</v>
      </c>
      <c r="C12" s="41" t="s">
        <v>11</v>
      </c>
      <c r="D12" s="71">
        <v>10</v>
      </c>
      <c r="E12" s="576"/>
      <c r="F12" s="208">
        <f t="shared" si="0"/>
        <v>0</v>
      </c>
      <c r="G12" s="208">
        <f t="shared" si="1"/>
        <v>0</v>
      </c>
      <c r="H12" s="208">
        <f t="shared" si="2"/>
        <v>0</v>
      </c>
      <c r="I12" s="208">
        <f t="shared" si="3"/>
        <v>0</v>
      </c>
      <c r="J12" s="209"/>
    </row>
    <row r="13" spans="1:10" ht="49.5" customHeight="1">
      <c r="A13" s="37" t="s">
        <v>19</v>
      </c>
      <c r="B13" s="85" t="s">
        <v>86</v>
      </c>
      <c r="C13" s="41" t="s">
        <v>11</v>
      </c>
      <c r="D13" s="71">
        <v>10</v>
      </c>
      <c r="E13" s="576"/>
      <c r="F13" s="208">
        <f t="shared" si="0"/>
        <v>0</v>
      </c>
      <c r="G13" s="208">
        <f t="shared" si="1"/>
        <v>0</v>
      </c>
      <c r="H13" s="208">
        <f t="shared" si="2"/>
        <v>0</v>
      </c>
      <c r="I13" s="208">
        <f t="shared" si="3"/>
        <v>0</v>
      </c>
      <c r="J13" s="209"/>
    </row>
    <row r="14" spans="1:10" ht="42.75" customHeight="1">
      <c r="A14" s="37" t="s">
        <v>20</v>
      </c>
      <c r="B14" s="85" t="s">
        <v>87</v>
      </c>
      <c r="C14" s="41" t="s">
        <v>11</v>
      </c>
      <c r="D14" s="71">
        <v>350</v>
      </c>
      <c r="E14" s="576"/>
      <c r="F14" s="208">
        <f t="shared" si="0"/>
        <v>0</v>
      </c>
      <c r="G14" s="208">
        <f t="shared" si="1"/>
        <v>0</v>
      </c>
      <c r="H14" s="208">
        <f t="shared" si="2"/>
        <v>0</v>
      </c>
      <c r="I14" s="208">
        <f t="shared" si="3"/>
        <v>0</v>
      </c>
      <c r="J14" s="209"/>
    </row>
    <row r="15" spans="1:10" ht="43.5" customHeight="1">
      <c r="A15" s="37" t="s">
        <v>21</v>
      </c>
      <c r="B15" s="85" t="s">
        <v>88</v>
      </c>
      <c r="C15" s="41" t="s">
        <v>11</v>
      </c>
      <c r="D15" s="71">
        <v>150</v>
      </c>
      <c r="E15" s="576"/>
      <c r="F15" s="208">
        <f t="shared" si="0"/>
        <v>0</v>
      </c>
      <c r="G15" s="208">
        <f t="shared" si="1"/>
        <v>0</v>
      </c>
      <c r="H15" s="208">
        <f t="shared" si="2"/>
        <v>0</v>
      </c>
      <c r="I15" s="208">
        <f t="shared" si="3"/>
        <v>0</v>
      </c>
      <c r="J15" s="209"/>
    </row>
    <row r="16" spans="1:10" ht="11.25">
      <c r="A16" s="37" t="s">
        <v>23</v>
      </c>
      <c r="B16" s="70" t="s">
        <v>89</v>
      </c>
      <c r="C16" s="41" t="s">
        <v>11</v>
      </c>
      <c r="D16" s="71">
        <v>20</v>
      </c>
      <c r="E16" s="576"/>
      <c r="F16" s="208">
        <f t="shared" si="0"/>
        <v>0</v>
      </c>
      <c r="G16" s="208">
        <f t="shared" si="1"/>
        <v>0</v>
      </c>
      <c r="H16" s="208">
        <f t="shared" si="2"/>
        <v>0</v>
      </c>
      <c r="I16" s="208">
        <f t="shared" si="3"/>
        <v>0</v>
      </c>
      <c r="J16" s="209"/>
    </row>
    <row r="17" spans="1:10" ht="11.25">
      <c r="A17" s="37" t="s">
        <v>24</v>
      </c>
      <c r="B17" s="70" t="s">
        <v>90</v>
      </c>
      <c r="C17" s="41" t="s">
        <v>11</v>
      </c>
      <c r="D17" s="71">
        <v>20</v>
      </c>
      <c r="E17" s="576"/>
      <c r="F17" s="208">
        <f t="shared" si="0"/>
        <v>0</v>
      </c>
      <c r="G17" s="208">
        <f t="shared" si="1"/>
        <v>0</v>
      </c>
      <c r="H17" s="208">
        <f t="shared" si="2"/>
        <v>0</v>
      </c>
      <c r="I17" s="208">
        <f t="shared" si="3"/>
        <v>0</v>
      </c>
      <c r="J17" s="209"/>
    </row>
    <row r="18" spans="1:10" ht="11.25">
      <c r="A18" s="37" t="s">
        <v>25</v>
      </c>
      <c r="B18" s="70" t="s">
        <v>91</v>
      </c>
      <c r="C18" s="41" t="s">
        <v>11</v>
      </c>
      <c r="D18" s="71">
        <v>150</v>
      </c>
      <c r="E18" s="576"/>
      <c r="F18" s="208">
        <f t="shared" si="0"/>
        <v>0</v>
      </c>
      <c r="G18" s="208">
        <f t="shared" si="1"/>
        <v>0</v>
      </c>
      <c r="H18" s="208">
        <f t="shared" si="2"/>
        <v>0</v>
      </c>
      <c r="I18" s="208">
        <f t="shared" si="3"/>
        <v>0</v>
      </c>
      <c r="J18" s="209"/>
    </row>
    <row r="19" spans="1:10" ht="12" thickBot="1">
      <c r="A19" s="24"/>
      <c r="B19" s="24"/>
      <c r="C19" s="24"/>
      <c r="D19" s="24"/>
      <c r="E19" s="295"/>
      <c r="F19" s="202"/>
      <c r="G19" s="203">
        <f>SUM(G6:G18)</f>
        <v>0</v>
      </c>
      <c r="H19" s="456"/>
      <c r="I19" s="204">
        <f>SUM(I6:I18)</f>
        <v>0</v>
      </c>
      <c r="J19" s="32"/>
    </row>
    <row r="22" ht="11.25">
      <c r="C22" s="33" t="s">
        <v>870</v>
      </c>
    </row>
    <row r="23" ht="11.25">
      <c r="C23" s="33" t="s">
        <v>871</v>
      </c>
    </row>
    <row r="26" spans="1:10" ht="12.75">
      <c r="A26" s="8"/>
      <c r="B26" s="702"/>
      <c r="C26" s="702"/>
      <c r="D26" s="702"/>
      <c r="E26" s="1"/>
      <c r="F26" s="358"/>
      <c r="G26" s="703"/>
      <c r="H26" s="703"/>
      <c r="I26" s="703"/>
      <c r="J26" s="1"/>
    </row>
    <row r="27" spans="1:10" ht="12.75">
      <c r="A27" s="697"/>
      <c r="B27" s="697"/>
      <c r="C27" s="697"/>
      <c r="D27" s="697"/>
      <c r="E27" s="1"/>
      <c r="F27" s="359"/>
      <c r="G27" s="698"/>
      <c r="H27" s="698"/>
      <c r="I27" s="698"/>
      <c r="J27" s="1"/>
    </row>
  </sheetData>
  <sheetProtection selectLockedCells="1" selectUnlockedCells="1"/>
  <mergeCells count="9">
    <mergeCell ref="G26:I26"/>
    <mergeCell ref="A27:D27"/>
    <mergeCell ref="G27:I27"/>
    <mergeCell ref="A4:J4"/>
    <mergeCell ref="A1:B1"/>
    <mergeCell ref="I1:J1"/>
    <mergeCell ref="A2:J2"/>
    <mergeCell ref="A3:J3"/>
    <mergeCell ref="B26:D26"/>
  </mergeCells>
  <printOptions/>
  <pageMargins left="0.7086614173228347" right="0.7086614173228347" top="0.7480314960629921" bottom="0.7480314960629921" header="0.31496062992125984" footer="0.31496062992125984"/>
  <pageSetup horizontalDpi="300" verticalDpi="300" orientation="landscape" paperSize="9" r:id="rId1"/>
  <headerFooter>
    <oddHeader>&amp;LMCM/WSM/ZP14/2023&amp;CFormularz  asortymentowo - cenowy &amp;Rzałącznik nr 2  do SWZ</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E.Kowalczyk</dc:creator>
  <cp:keywords/>
  <dc:description/>
  <cp:lastModifiedBy>Elżbieta Janicka</cp:lastModifiedBy>
  <cp:lastPrinted>2023-10-23T17:30:08Z</cp:lastPrinted>
  <dcterms:created xsi:type="dcterms:W3CDTF">2022-06-20T08:28:28Z</dcterms:created>
  <dcterms:modified xsi:type="dcterms:W3CDTF">2023-10-23T17:30:10Z</dcterms:modified>
  <cp:category/>
  <cp:version/>
  <cp:contentType/>
  <cp:contentStatus/>
</cp:coreProperties>
</file>