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985AF39-2C21-4D70-B036-CDF6700E2EBB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Kredyt zaciągany w 2022 r.  (2)" sheetId="17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7" l="1"/>
  <c r="D27" i="17"/>
  <c r="D11" i="17"/>
  <c r="D14" i="17" s="1"/>
  <c r="F12" i="17"/>
  <c r="F11" i="17" l="1"/>
  <c r="F27" i="17"/>
  <c r="D15" i="17"/>
  <c r="D16" i="17" l="1"/>
  <c r="D17" i="17" l="1"/>
  <c r="D18" i="17" l="1"/>
  <c r="D19" i="17" l="1"/>
  <c r="D20" i="17" l="1"/>
  <c r="D21" i="17" l="1"/>
  <c r="D22" i="17" l="1"/>
  <c r="D23" i="17" s="1"/>
  <c r="D24" i="17" l="1"/>
  <c r="D25" i="17" l="1"/>
  <c r="F25" i="17" s="1"/>
  <c r="F29" i="17" l="1"/>
</calcChain>
</file>

<file path=xl/sharedStrings.xml><?xml version="1.0" encoding="utf-8"?>
<sst xmlns="http://schemas.openxmlformats.org/spreadsheetml/2006/main" count="31" uniqueCount="29">
  <si>
    <t>kwota spłaty</t>
  </si>
  <si>
    <t>kwota zadłużenia</t>
  </si>
  <si>
    <t>ilość dni</t>
  </si>
  <si>
    <t>Marża banku</t>
  </si>
  <si>
    <t>W skali roku</t>
  </si>
  <si>
    <t>Ilość dni w roku</t>
  </si>
  <si>
    <t xml:space="preserve">Kwota odsetek </t>
  </si>
  <si>
    <t>DATA</t>
  </si>
  <si>
    <t>KOSZTY KREDYTU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</si>
  <si>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</si>
  <si>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</si>
  <si>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</si>
  <si>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</si>
  <si>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</si>
  <si>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</si>
  <si>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</si>
  <si>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</si>
  <si>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</si>
  <si>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</si>
  <si>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</si>
  <si>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30.09-31.12</t>
  </si>
  <si>
    <t>01.01.-29.09</t>
  </si>
  <si>
    <t>20.10.2022</t>
  </si>
  <si>
    <t>05.12.2022</t>
  </si>
  <si>
    <t>WIBOR 3M</t>
  </si>
  <si>
    <t>na dzień 07.09.2022</t>
  </si>
  <si>
    <t>WYLICZENIE KOSZTU KREDYTU</t>
  </si>
  <si>
    <t xml:space="preserve">Kwota kredytu 2 784 000,00 zł 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</si>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</sst>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7" fillId="0" borderId="0" xfId="0" applyFont="1"/>
    <xf numFmtId="0" fontId="4" fillId="0" borderId="1" xfId="0" applyFont="1" applyBorder="1"/>
    <xf numFmtId="10" fontId="4" fillId="0" borderId="1" xfId="0" applyNumberFormat="1" applyFont="1" applyBorder="1"/>
    <xf numFmtId="0" fontId="8" fillId="0" borderId="0" xfId="0" applyFont="1"/>
    <xf numFmtId="10" fontId="2" fillId="0" borderId="1" xfId="0" applyNumberFormat="1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1" fontId="2" fillId="0" borderId="1" xfId="0" applyNumberFormat="1" applyFont="1" applyBorder="1"/>
    <xf numFmtId="0" fontId="9" fillId="0" borderId="0" xfId="0" applyFont="1"/>
    <xf numFmtId="49" fontId="4" fillId="0" borderId="1" xfId="0" applyNumberFormat="1" applyFont="1" applyBorder="1"/>
    <xf numFmtId="1" fontId="4" fillId="0" borderId="1" xfId="0" applyNumberFormat="1" applyFont="1" applyBorder="1"/>
    <xf numFmtId="0" fontId="10" fillId="0" borderId="0" xfId="0" applyFont="1"/>
    <xf numFmtId="0" fontId="4" fillId="0" borderId="0" xfId="0" applyFont="1"/>
    <xf numFmtId="49" fontId="4" fillId="0" borderId="0" xfId="0" applyNumberFormat="1" applyFont="1"/>
    <xf numFmtId="4" fontId="8" fillId="0" borderId="0" xfId="0" applyNumberFormat="1" applyFont="1"/>
    <xf numFmtId="1" fontId="8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1" fillId="0" borderId="0" xfId="0" applyFont="1"/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workbookViewId="0">
      <selection activeCell="C7" sqref="C7"/>
    </sheetView>
  </sheetViews>
  <sheetFormatPr defaultRowHeight="15" x14ac:dyDescent="0.25"/>
  <cols>
    <col min="1" max="1" width="22" style="2" customWidth="1"/>
    <col min="2" max="2" width="22.42578125" style="2" customWidth="1"/>
    <col min="3" max="3" width="13.7109375" style="2" customWidth="1"/>
    <col min="4" max="4" width="17.28515625" style="2" customWidth="1"/>
    <col min="5" max="5" width="10.42578125" style="2" customWidth="1"/>
    <col min="6" max="6" width="19.85546875" style="2" customWidth="1"/>
    <col min="7" max="16384" width="9.140625" style="2"/>
  </cols>
  <sheetData>
    <row r="1" spans="1:6" s="17" customFormat="1" ht="24.75" customHeight="1" x14ac:dyDescent="0.3">
      <c r="A1" s="3" t="s">
        <v>26</v>
      </c>
      <c r="B1" s="3"/>
      <c r="C1" s="4"/>
      <c r="D1" s="4"/>
      <c r="E1" s="4"/>
      <c r="F1" s="4"/>
    </row>
    <row r="2" spans="1:6" ht="24.75" customHeight="1" x14ac:dyDescent="0.25">
      <c r="A2" s="23" t="s">
        <v>27</v>
      </c>
      <c r="B2" s="18"/>
      <c r="C2" s="9"/>
      <c r="D2" s="9"/>
      <c r="E2" s="9"/>
      <c r="F2" s="9"/>
    </row>
    <row r="3" spans="1:6" ht="18.75" x14ac:dyDescent="0.3">
      <c r="A3" s="14"/>
      <c r="B3" s="9"/>
      <c r="C3" s="9"/>
      <c r="D3" s="9"/>
      <c r="E3" s="9"/>
      <c r="F3" s="9"/>
    </row>
    <row r="4" spans="1:6" s="1" customFormat="1" ht="14.25" x14ac:dyDescent="0.2">
      <c r="A4" s="5" t="s">
        <v>8</v>
      </c>
      <c r="B4" s="5"/>
      <c r="C4" s="5"/>
      <c r="D4" s="6"/>
      <c r="E4" s="6"/>
      <c r="F4" s="6"/>
    </row>
    <row r="5" spans="1:6" ht="18.75" customHeight="1" x14ac:dyDescent="0.25">
      <c r="A5" s="7" t="s">
        <v>24</v>
      </c>
      <c r="B5" s="7" t="s">
        <v>25</v>
      </c>
      <c r="C5" s="8">
        <v>7.1599999999999997E-2</v>
      </c>
      <c r="D5" s="9"/>
      <c r="E5" s="9"/>
      <c r="F5" s="9"/>
    </row>
    <row r="6" spans="1:6" ht="18.75" customHeight="1" x14ac:dyDescent="0.25">
      <c r="A6" s="7" t="s">
        <v>3</v>
      </c>
      <c r="B6" s="7"/>
      <c r="C6" s="8">
        <v>0</v>
      </c>
      <c r="D6" s="9"/>
      <c r="E6" s="9"/>
      <c r="F6" s="9"/>
    </row>
    <row r="7" spans="1:6" ht="18.75" customHeight="1" x14ac:dyDescent="0.25">
      <c r="A7" s="5" t="s">
        <v>4</v>
      </c>
      <c r="B7" s="5"/>
      <c r="C7" s="10"/>
      <c r="D7" s="9"/>
      <c r="E7" s="9"/>
      <c r="F7" s="20"/>
    </row>
    <row r="8" spans="1:6" ht="18.75" customHeight="1" x14ac:dyDescent="0.25">
      <c r="A8" s="7" t="s">
        <v>5</v>
      </c>
      <c r="B8" s="7"/>
      <c r="C8" s="7">
        <v>365</v>
      </c>
      <c r="D8" s="9"/>
      <c r="E8" s="9"/>
      <c r="F8" s="9"/>
    </row>
    <row r="9" spans="1:6" x14ac:dyDescent="0.25">
      <c r="A9" s="9"/>
      <c r="B9" s="9"/>
      <c r="C9" s="9"/>
      <c r="D9" s="9"/>
      <c r="E9" s="9"/>
      <c r="F9" s="9"/>
    </row>
    <row r="10" spans="1:6" s="1" customFormat="1" ht="24.75" customHeight="1" x14ac:dyDescent="0.2">
      <c r="A10" s="5" t="s">
        <v>7</v>
      </c>
      <c r="B10" s="5"/>
      <c r="C10" s="5" t="s">
        <v>0</v>
      </c>
      <c r="D10" s="5" t="s">
        <v>1</v>
      </c>
      <c r="E10" s="5" t="s">
        <v>2</v>
      </c>
      <c r="F10" s="5" t="s">
        <v>6</v>
      </c>
    </row>
    <row r="11" spans="1:6" s="1" customFormat="1" ht="24.75" customHeight="1" x14ac:dyDescent="0.2">
      <c r="A11" s="11" t="s">
        <v>9</v>
      </c>
      <c r="B11" s="5"/>
      <c r="C11" s="5"/>
      <c r="D11" s="11">
        <f>D12+D13</f>
        <v>2784000</v>
      </c>
      <c r="E11" s="5"/>
      <c r="F11" s="11">
        <f>SUM(F12:F13)</f>
        <v>0</v>
      </c>
    </row>
    <row r="12" spans="1:6" s="1" customFormat="1" ht="18" hidden="1" customHeight="1" x14ac:dyDescent="0.25">
      <c r="A12" s="15" t="s">
        <v>22</v>
      </c>
      <c r="B12" s="11"/>
      <c r="C12" s="11"/>
      <c r="D12" s="12">
        <v>0</v>
      </c>
      <c r="E12" s="16">
        <v>73</v>
      </c>
      <c r="F12" s="12">
        <f>D12*$C$7/$C$8*E12</f>
        <v>0</v>
      </c>
    </row>
    <row r="13" spans="1:6" s="1" customFormat="1" ht="18" customHeight="1" x14ac:dyDescent="0.25">
      <c r="A13" s="15" t="s">
        <v>23</v>
      </c>
      <c r="B13" s="11"/>
      <c r="C13" s="11"/>
      <c r="D13" s="12">
        <v>2784000</v>
      </c>
      <c r="E13" s="16">
        <v>26</v>
      </c>
      <c r="F13" s="12">
        <v>0</v>
      </c>
    </row>
    <row r="14" spans="1:6" ht="18" customHeight="1" x14ac:dyDescent="0.25">
      <c r="A14" s="11" t="s">
        <v>10</v>
      </c>
      <c r="B14" s="12"/>
      <c r="C14" s="12"/>
      <c r="D14" s="11">
        <f>D11</f>
        <v>2784000</v>
      </c>
      <c r="E14" s="13">
        <v>365</v>
      </c>
      <c r="F14" s="11">
        <v>0</v>
      </c>
    </row>
    <row r="15" spans="1:6" ht="18" customHeight="1" x14ac:dyDescent="0.25">
      <c r="A15" s="11" t="s">
        <v>11</v>
      </c>
      <c r="B15" s="12"/>
      <c r="C15" s="12"/>
      <c r="D15" s="11">
        <f t="shared" ref="D15:D16" si="0">SUM(D14)</f>
        <v>2784000</v>
      </c>
      <c r="E15" s="13">
        <v>365</v>
      </c>
      <c r="F15" s="11">
        <v>0</v>
      </c>
    </row>
    <row r="16" spans="1:6" x14ac:dyDescent="0.25">
      <c r="A16" s="11" t="s">
        <v>12</v>
      </c>
      <c r="B16" s="12"/>
      <c r="C16" s="12"/>
      <c r="D16" s="11">
        <f t="shared" si="0"/>
        <v>2784000</v>
      </c>
      <c r="E16" s="13">
        <v>365</v>
      </c>
      <c r="F16" s="11">
        <v>0</v>
      </c>
    </row>
    <row r="17" spans="1:6" x14ac:dyDescent="0.25">
      <c r="A17" s="11" t="s">
        <v>13</v>
      </c>
      <c r="B17" s="12"/>
      <c r="C17" s="12"/>
      <c r="D17" s="11">
        <f t="shared" ref="D17:D21" si="1">D16</f>
        <v>2784000</v>
      </c>
      <c r="E17" s="13">
        <v>365</v>
      </c>
      <c r="F17" s="11">
        <v>0</v>
      </c>
    </row>
    <row r="18" spans="1:6" x14ac:dyDescent="0.25">
      <c r="A18" s="11" t="s">
        <v>14</v>
      </c>
      <c r="B18" s="12"/>
      <c r="C18" s="12"/>
      <c r="D18" s="11">
        <f t="shared" si="1"/>
        <v>2784000</v>
      </c>
      <c r="E18" s="13">
        <v>365</v>
      </c>
      <c r="F18" s="11">
        <v>0</v>
      </c>
    </row>
    <row r="19" spans="1:6" x14ac:dyDescent="0.25">
      <c r="A19" s="11" t="s">
        <v>15</v>
      </c>
      <c r="B19" s="12"/>
      <c r="C19" s="12"/>
      <c r="D19" s="11">
        <f t="shared" si="1"/>
        <v>2784000</v>
      </c>
      <c r="E19" s="13">
        <v>365</v>
      </c>
      <c r="F19" s="11">
        <v>0</v>
      </c>
    </row>
    <row r="20" spans="1:6" x14ac:dyDescent="0.25">
      <c r="A20" s="11" t="s">
        <v>16</v>
      </c>
      <c r="B20" s="12"/>
      <c r="C20" s="12"/>
      <c r="D20" s="11">
        <f t="shared" si="1"/>
        <v>2784000</v>
      </c>
      <c r="E20" s="13">
        <v>365</v>
      </c>
      <c r="F20" s="11">
        <v>0</v>
      </c>
    </row>
    <row r="21" spans="1:6" x14ac:dyDescent="0.25">
      <c r="A21" s="11" t="s">
        <v>17</v>
      </c>
      <c r="B21" s="12"/>
      <c r="C21" s="12"/>
      <c r="D21" s="11">
        <f t="shared" si="1"/>
        <v>2784000</v>
      </c>
      <c r="E21" s="13">
        <v>365</v>
      </c>
      <c r="F21" s="11">
        <v>0</v>
      </c>
    </row>
    <row r="22" spans="1:6" x14ac:dyDescent="0.25">
      <c r="A22" s="11" t="s">
        <v>18</v>
      </c>
      <c r="B22" s="12"/>
      <c r="C22" s="12"/>
      <c r="D22" s="11">
        <f>D21</f>
        <v>2784000</v>
      </c>
      <c r="E22" s="13">
        <v>365</v>
      </c>
      <c r="F22" s="11">
        <v>0</v>
      </c>
    </row>
    <row r="23" spans="1:6" x14ac:dyDescent="0.25">
      <c r="A23" s="15" t="s">
        <v>21</v>
      </c>
      <c r="B23" s="12"/>
      <c r="C23" s="12">
        <v>1392000</v>
      </c>
      <c r="D23" s="12">
        <f>D22</f>
        <v>2784000</v>
      </c>
      <c r="E23" s="16">
        <v>272</v>
      </c>
      <c r="F23" s="12">
        <v>0</v>
      </c>
    </row>
    <row r="24" spans="1:6" x14ac:dyDescent="0.25">
      <c r="A24" s="15" t="s">
        <v>20</v>
      </c>
      <c r="B24" s="12"/>
      <c r="C24" s="12"/>
      <c r="D24" s="12">
        <f>D23-C23</f>
        <v>1392000</v>
      </c>
      <c r="E24" s="16">
        <v>93</v>
      </c>
      <c r="F24" s="12">
        <v>0</v>
      </c>
    </row>
    <row r="25" spans="1:6" x14ac:dyDescent="0.25">
      <c r="A25" s="11" t="s">
        <v>19</v>
      </c>
      <c r="B25" s="12"/>
      <c r="C25" s="12"/>
      <c r="D25" s="11">
        <f>D24</f>
        <v>1392000</v>
      </c>
      <c r="E25" s="13"/>
      <c r="F25" s="11">
        <f>SUM(F26:F27)</f>
        <v>0</v>
      </c>
    </row>
    <row r="26" spans="1:6" x14ac:dyDescent="0.25">
      <c r="A26" s="15" t="s">
        <v>21</v>
      </c>
      <c r="B26" s="12"/>
      <c r="C26" s="12">
        <v>1392000</v>
      </c>
      <c r="D26" s="12">
        <v>0</v>
      </c>
      <c r="E26" s="16">
        <v>272</v>
      </c>
      <c r="F26" s="12">
        <v>0</v>
      </c>
    </row>
    <row r="27" spans="1:6" hidden="1" x14ac:dyDescent="0.25">
      <c r="A27" s="15" t="s">
        <v>20</v>
      </c>
      <c r="B27" s="12"/>
      <c r="C27" s="12"/>
      <c r="D27" s="12">
        <f>D26-C26</f>
        <v>-1392000</v>
      </c>
      <c r="E27" s="16"/>
      <c r="F27" s="12">
        <f t="shared" ref="F27" si="2">D27*$C$7/$C$8*E27</f>
        <v>0</v>
      </c>
    </row>
    <row r="28" spans="1:6" x14ac:dyDescent="0.25">
      <c r="A28" s="19"/>
      <c r="B28" s="20"/>
      <c r="C28" s="20"/>
      <c r="D28" s="20"/>
      <c r="E28" s="21"/>
      <c r="F28" s="20"/>
    </row>
    <row r="29" spans="1:6" ht="27" customHeight="1" x14ac:dyDescent="0.25">
      <c r="A29" s="25" t="s">
        <v>28</v>
      </c>
      <c r="B29" s="25"/>
      <c r="C29" s="24">
        <f>SUM(C23:C27)</f>
        <v>2784000</v>
      </c>
      <c r="D29" s="25"/>
      <c r="E29" s="25"/>
      <c r="F29" s="22">
        <f>F11+F14+F15+F16+F17+F18+F19+F20+F21+F22+F25</f>
        <v>0</v>
      </c>
    </row>
  </sheetData>
  <printOptions horizontalCentered="1"/>
  <pageMargins left="0.5118110236220472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 zaciągany w 2022 r. 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2022-10-14T09:14:45Z</dcterms:modified>
</cp:coreProperties>
</file>