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la.plochocka\Documents\MP\ZP MP 2024\ZP D MP 19 2024 - AGD - 3 części\Platfotma zakupowa\"/>
    </mc:Choice>
  </mc:AlternateContent>
  <xr:revisionPtr revIDLastSave="0" documentId="13_ncr:1_{772069CB-0AD2-44F5-B78A-CDCB97311BEC}" xr6:coauthVersionLast="44" xr6:coauthVersionMax="47" xr10:uidLastSave="{00000000-0000-0000-0000-000000000000}"/>
  <bookViews>
    <workbookView xWindow="-120" yWindow="-120" windowWidth="29040" windowHeight="15720" xr2:uid="{4D85428D-8D9A-4804-BD2A-C74BB051720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G20" i="1"/>
  <c r="H20" i="1" s="1"/>
  <c r="G21" i="1"/>
  <c r="H21" i="1"/>
  <c r="I21" i="1"/>
  <c r="G22" i="1"/>
  <c r="H22" i="1" s="1"/>
  <c r="G23" i="1"/>
  <c r="I23" i="1" s="1"/>
  <c r="H23" i="1"/>
  <c r="G24" i="1"/>
  <c r="H24" i="1" s="1"/>
  <c r="G25" i="1"/>
  <c r="I25" i="1" s="1"/>
  <c r="H25" i="1"/>
  <c r="G26" i="1"/>
  <c r="H26" i="1" s="1"/>
  <c r="G27" i="1"/>
  <c r="H27" i="1" s="1"/>
  <c r="I27" i="1" s="1"/>
  <c r="G28" i="1"/>
  <c r="H28" i="1" s="1"/>
  <c r="G29" i="1"/>
  <c r="H29" i="1" s="1"/>
  <c r="I29" i="1" s="1"/>
  <c r="G7" i="1"/>
  <c r="G6" i="1"/>
  <c r="G8" i="1"/>
  <c r="G9" i="1"/>
  <c r="H9" i="1" s="1"/>
  <c r="G10" i="1"/>
  <c r="H10" i="1" s="1"/>
  <c r="G11" i="1"/>
  <c r="H11" i="1" s="1"/>
  <c r="G12" i="1"/>
  <c r="H12" i="1" s="1"/>
  <c r="I12" i="1" s="1"/>
  <c r="G13" i="1"/>
  <c r="H13" i="1" s="1"/>
  <c r="G14" i="1"/>
  <c r="G15" i="1"/>
  <c r="G16" i="1"/>
  <c r="G17" i="1"/>
  <c r="H17" i="1" s="1"/>
  <c r="G18" i="1"/>
  <c r="H18" i="1" s="1"/>
  <c r="I18" i="1" s="1"/>
  <c r="G5" i="1"/>
  <c r="I19" i="1" l="1"/>
  <c r="I28" i="1"/>
  <c r="I26" i="1"/>
  <c r="I24" i="1"/>
  <c r="I22" i="1"/>
  <c r="I20" i="1"/>
  <c r="I9" i="1"/>
  <c r="H7" i="1"/>
  <c r="I7" i="1" s="1"/>
  <c r="H15" i="1"/>
  <c r="I15" i="1" s="1"/>
  <c r="H6" i="1"/>
  <c r="I6" i="1" s="1"/>
  <c r="I17" i="1"/>
  <c r="I13" i="1"/>
  <c r="I11" i="1"/>
  <c r="I10" i="1"/>
  <c r="H14" i="1"/>
  <c r="I14" i="1" s="1"/>
  <c r="H16" i="1"/>
  <c r="I16" i="1" s="1"/>
  <c r="H8" i="1"/>
  <c r="I8" i="1" s="1"/>
  <c r="G30" i="1"/>
  <c r="H5" i="1"/>
  <c r="I5" i="1" s="1"/>
  <c r="H30" i="1" l="1"/>
  <c r="I30" i="1" s="1"/>
</calcChain>
</file>

<file path=xl/sharedStrings.xml><?xml version="1.0" encoding="utf-8"?>
<sst xmlns="http://schemas.openxmlformats.org/spreadsheetml/2006/main" count="66" uniqueCount="59">
  <si>
    <t>Lp.</t>
  </si>
  <si>
    <t>Nazwa sprzętu</t>
  </si>
  <si>
    <t xml:space="preserve"> Typ/rozmiar/funkcje wymagane</t>
  </si>
  <si>
    <t>Liczba sztuk</t>
  </si>
  <si>
    <t>Cena jednostkowa netto (zł)</t>
  </si>
  <si>
    <t>Wartość netto (zł)
[kol. 4*kol. 6]</t>
  </si>
  <si>
    <t>Wartość brutto (zł)
[kol. 7 + kol. 8]</t>
  </si>
  <si>
    <t xml:space="preserve">Wartość podatku VAT 
</t>
  </si>
  <si>
    <t>Formularz podpisany elektronicznie</t>
  </si>
  <si>
    <t>(kwalifikowany podpis elektroniczny lub podpis zaufany lub podpis osobisty</t>
  </si>
  <si>
    <t>Wykonawcy lub upoważnionego przedstawiciela Wykonawcy,</t>
  </si>
  <si>
    <t>należy podpisać pod rygorem nieważności)</t>
  </si>
  <si>
    <t>SUMA</t>
  </si>
  <si>
    <t>Producent i model oferowanego sprzętu</t>
  </si>
  <si>
    <t>Chłodziarka</t>
  </si>
  <si>
    <t>CZĘŚĆ 2 - PRODUKTY NIESTANDARDOWE</t>
  </si>
  <si>
    <t>Odkurzacz</t>
  </si>
  <si>
    <t xml:space="preserve">Wkład - filtry </t>
  </si>
  <si>
    <t xml:space="preserve">Warnik </t>
  </si>
  <si>
    <t>Pralka</t>
  </si>
  <si>
    <t>Chłodziarko-zamrażarka</t>
  </si>
  <si>
    <t>Zmywarka wolnostojąca</t>
  </si>
  <si>
    <t>Suszarka do włosów</t>
  </si>
  <si>
    <t>Zestaw: pralka + suszarka + łącznik</t>
  </si>
  <si>
    <t>Żelazko</t>
  </si>
  <si>
    <t>Filtr wody do ekspresu</t>
  </si>
  <si>
    <t>Odkamieniacz do ekspresu</t>
  </si>
  <si>
    <t>Smar do bloku zaparzającego</t>
  </si>
  <si>
    <t>Odkurzacz profesjonalny do sprzątania pomieszczeń biurowych; moc znamionowa min. 750W; przepływ powietrza min. 33l/s; poziom hałasu max. 72dB; zbiornik na worek o pojemności 15l; długość kabla min. 15m; W zestawie: wąż elastyczny o długości 1,9-2,4m; rura teleskopowa metalowa lub prosta dwuczęściowa metalowa; min. 2 rodzaje ssawek; zestaw startowy filtrów; min. 2 worki na śmieci.</t>
  </si>
  <si>
    <t>Warnik; materiał wykonania: stal nierdzewna; konstrukcja dwuścienna; moc 2400-2500 W; pojemność zbiornika 9-13,5 l; zakres temperatury grzania: 30÷110 °C; regulacja temperatury; zewnętrzny wskaźnik napełnienia; ociekacz; termoizolowane uchwyty.</t>
  </si>
  <si>
    <t>Myjka ultradźwiękowa</t>
  </si>
  <si>
    <t>Robot odkurzający I mopujący</t>
  </si>
  <si>
    <t>Suszarka do włosów; moc min. 1000 W; min. 2 stopniowa regulacja temperatury i nadmuchu powietrza; składana rączka - nie; dyfuzor w zestawie - nie.</t>
  </si>
  <si>
    <t>Pralka; wymiary: Szerokość: 60 cm, Wysokość: 85 cm, Głębokość: 60-68 cm; Klasa energetyczna minumum C lub lepsza; Kolor dominujący: biały; Ładowanie: Od frontu; Kierunek otwierania drzwi: w lewo; Maksymalna prędkość wirowania: 1400 obr/min; Ładowność: 14 kg; Programy: Bawełna, Wełna, Pranie ręczne, Płukanie, Wirowanie, Eco 40–60 °C; Program szybki 14/30/44 minut; Wody na cykl: 56 litrów.</t>
  </si>
  <si>
    <t xml:space="preserve"> Chłodziarko-zamrażarka; wymiary: szerokość 54-60cm, wysokość: 195-210cm, głębokość 54-68cm; kolor srebrny; klasa energetyczna F lub lepsza; pojemność chłodziarki 250-290 litrów; pojemność zamrażalnika 100-120 litrów; położenie zamrażalnika na dole jako osobna komora; poziom hałasu nie większy niż 38dB; sterowanie elektroniczne lub mechaniczne; jeden wspólny agregat lub osobne; rozmrażanie chłodziarki i zamrażarki: automatyczne; minimum 4 półki główne licząc z półką nieruchomą, minimum 3 półki na drzwiach, 1 duża szuflada na dole; w części zamrażalnikowej: 1 półka, minimum 2 szuflady; możliwość zmiany kierunku otwierania drzwi. </t>
  </si>
  <si>
    <t>Chłodziarka; wymiary: szerokość 45-55cm, wysokość: 75-82cm, głębokość 48-50cm; kolor biały (srebrny jako druga opcja); klasa energetyczna F lub lepsza; pojemność komory schładzania 80-86 litrów; poziom hałasu 28-38dB;  rozmrażanie chłodziarki automatyczne; 3-4 półki główne; 1 szuflada na warzywa; możliwość zmiany kierunku otwierania drzwi.</t>
  </si>
  <si>
    <t>Chłodziarka; wymiary: szerokość 54-60cm, wysokość: 175-190cm, głębokość 54-70cm; kolor: biały lub srebrny lub szary lub czarny; klasa energetyczna minimum F lub lepsza; pojemność chłodziarki 300-400 litrów; brak zamrażalki; poziom hałasu; 38-40dB; sterowanie mechaniczne; sposób odszraniania (rozmrażania) chłodziarki: No-Frost; min. 4 półek głównych;  min 4 półek na dzrzwiach; 2 szuflady na dole; wysuwane półki z regulacją wysokości, Funkcje dodatkowe: zmiany kierunku otwierania drzwi.</t>
  </si>
  <si>
    <t xml:space="preserve">Chłodziarko-zamrażarka; wymiary: szerokość 47-50cm, wysokość: 47-50cm, głębokość 45-55cm; kolor czarny lub srebrny lub srebrno-czarny; klasa energetyczna minimum E lub lepsza; pojemność chłodziarki 43-46 litrów; położenie zamrażalnika (wewnętrzny); poziom hałasu nie większy niż 41dB; 1 półka; zmiana kierunku otwierania drzwi jako funkcjonalność dodatkowa. </t>
  </si>
  <si>
    <t>Zmywarka wolnostojaca; wymiary: szerokość 60 cm, wysokość 84,5-86 cm, głębokość 60-62; panel strowania zewnętrzny; szuflada na sztućce; automatyczne otwieranie drzwi; zabezpieczenie przed zalaniem; klasa energetyczna C lub lepsza; kolor stalowy/srebrny.</t>
  </si>
  <si>
    <t>Zestaw pralka, suszarka i łącznik; Parametry pralki wolnostojacej z załadunkiem od przodu; wymiary: głębokość 55cm, głębokość z elementami wystającymi 63-63,5cm, szerokość 59-60cm, wyskokość 84-85cm; pojemność min. 9kg; poziom hałasu wirowania 72-75 dB, funkcje parowe, silnik inwerterowy, wyświetlacz elektroniczny, wilgotność resztkowa (w %) min. 53%, klasa wirowania min. B, klasa emisji hałsu A, zużycie energii na 100 cykli min. 44 kWh.</t>
  </si>
  <si>
    <t>Grill elektryczny</t>
  </si>
  <si>
    <t>Grill elektryczny; moc 800-2000W; funkcja odprowadzania tłuszczu; nieprzywieralna powłoka płyty.</t>
  </si>
  <si>
    <t>Odkurzacz warsztatowy; moc min. 750W; Materiał zbiornika: tworzywo sztuczne lub stal nierdzewna; Pojemność zbiornika: 17-30 litrów; Długość przewodu zasilającego 2-4m; Maksymalne wymiary : (D x S x W) 39x39x56cm; Waga: 4,5-6kg</t>
  </si>
  <si>
    <t>Myjka ultradźwiękowa; Moc min 150 W; Napięcie 230 V; Pojemność 1-4 litrów; Podgrzewanie: tak; Kosz do czyszczenia w zestawie: tak; Częstotliwość fal: ~40 kHz; Najmniejszy wymiar wanny: min. 100mm; Materiał wanny: Stal nierdzewna.</t>
  </si>
  <si>
    <t>Robot odkurzający; Pojemność zbiornika 0,3-1 litra; Bezworkowy: tak; Funkcja mopowania: tak; Powrót do stacji dokującej: tak; Sterowanie: głosowe, aplikacja; Pojemność baterii min. 2000 mAh; Czas pracy min. 110 min; wysokość: maks. 95mm.</t>
  </si>
  <si>
    <t>Chłodziarka; wymiary: szerokość 40-45cm, wyskokość 50-53cm, głębokość 43-47cm, roczne zużycie energii: 80-86 kWh/rok; masa netto: 12-14kg; kolor czarny.</t>
  </si>
  <si>
    <t>Żelazko; moc min. 3000W; dopuszczalne rodzaje stopy: ceramiczna, SteamGlide Elite; funkcje: automatyczne wyłączanie, pionowy wyrzut pary, blokada kapania, system antywapienny, funkcja samooczyszczania; dodatkowe uderzenie pary nie mniej niż 250g, pojemność zbiornika na wodę min. 300ml.</t>
  </si>
  <si>
    <t>Zmywarka wolnostojaca; wymiary: szerokość 44,9-45cm, wysokość 84,5-86cm, głębokość 59-62cm; panel strowania zewnętrzny; szuflada na sztućce; automatyczne otwieranie drzwi; klasa energetyczna D lub lepsza; kolor stalowy/srebrny/inox.</t>
  </si>
  <si>
    <t>Odkamieniacz do ekspresu; odkamieniacz kompatybilny z ekspresami do kawy marki DeLonghi; pojemność butelki z płynem min. 500ml; liczba cykli odkamieniania na jedno opakowanie min. 5 cykli.</t>
  </si>
  <si>
    <t>Ekspres do kawy na kapsułki Nesspresso (wersja kapsułek ORIGINAL); wymiary: szerokość maksymalna 23cm, wysokość maksymalna 28cm, głębokość maksymalna 38cm; Odłączany zbiornik na wodę o pojemności 1-1,5 litra; moc grzałki minimum 1700W; Ciśnienie pompy minimum 19 barów; minimum dwie opcje do wyboru wielkości kawy; program odkamieniania; funkcja spieniania mleka; pojemnik na zużyte kapsułki na minimum 5 sztuk; kolor czarny.</t>
  </si>
  <si>
    <t>Ekspres do kawy kapsułkowy ze spieniaczem</t>
  </si>
  <si>
    <t>Filtr wody do ekspresu; Filtr wody kompatybilny z eksresami do kawy (kawa ziarnista) marki DeLonghi z serii Dinamica, Autentica Cappuccino, Magnifica, Prima Donna; Eletta, ECAM, ESAM, ETAM, ECC ECO, BCO.</t>
  </si>
  <si>
    <t>Tabletki odtłuszczające do ekspresu do kawy</t>
  </si>
  <si>
    <t>Smar do bloku zaparzającego; samar do prowadnic bloku zaparzajacego, kompatybilny z ekspresami Saeco; opakowanie min. 5g.</t>
  </si>
  <si>
    <t>Tabletki odtłuszczające do ekspresu do kawy; tabletki odtłuszczające do ekspresów wysokociśnieniowych, kompatybilne z ekspresami Saeco.</t>
  </si>
  <si>
    <t>Filtr wody do ekspresu; filtr do wody kompatybilny z ekspresami kawy (kawa ziarnista) marki Philips oraz Saeco (np. model NEW ROYAL OTC).</t>
  </si>
  <si>
    <t>Odkamieniacz do ekspresu; odkamieniacz kompatybilny z ekspresami do kawy marki Philips oraz Saeco; pojemność butelki min. 250 ml; liczba cykli odkamieniania na jedno opakowanie min. 1 cykl.</t>
  </si>
  <si>
    <t xml:space="preserve">Wkłady do dzbanków filtrujących wodę, powinien pasować do modeli: Dafi Crystal, Dafi Omega. Filtr zapakowany w oryginalne, indywidualne opakowanie foliowe. Filtry mogą być dostarczone na sztuki lub w opakowaniach fabrycznych po kilka sztuk. </t>
  </si>
  <si>
    <r>
      <rPr>
        <b/>
        <sz val="11"/>
        <color theme="5"/>
        <rFont val="Calibri"/>
        <family val="2"/>
        <charset val="238"/>
        <scheme val="minor"/>
      </rPr>
      <t>Załącznik nr 2B do SWZ -Opis przedmiotu zamówienia/Formularz asortymentowo-cenowy - Część 2 (Produkty niestandardowe)</t>
    </r>
    <r>
      <rPr>
        <sz val="11"/>
        <color theme="1"/>
        <rFont val="Calibri"/>
        <family val="2"/>
        <charset val="238"/>
        <scheme val="minor"/>
      </rPr>
      <t xml:space="preserve"> w postępowaniu pod nazwą: zakup z dostawą sprzętu AGD dla jednostek organizacyjnych Politechniki Warszawskiej z podziałem na części, numer referencyjny </t>
    </r>
    <r>
      <rPr>
        <b/>
        <sz val="11"/>
        <color theme="1"/>
        <rFont val="Calibri"/>
        <family val="2"/>
        <charset val="238"/>
        <scheme val="minor"/>
      </rPr>
      <t>ZP.D.MP.19.2024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</si>
</sst>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/>
    <xf numFmtId="0" fontId="0" fillId="0" borderId="0" xfId="0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8E3D-4ED0-4472-9B2B-DD2A7329C8A3}">
  <sheetPr>
    <pageSetUpPr fitToPage="1"/>
  </sheetPr>
  <dimension ref="A1:J38"/>
  <sheetViews>
    <sheetView tabSelected="1" zoomScale="90" zoomScaleNormal="90" workbookViewId="0">
      <selection activeCell="K5" sqref="K5"/>
    </sheetView>
  </sheetViews>
  <sheetFormatPr defaultRowHeight="15" x14ac:dyDescent="0.25"/>
  <cols>
    <col min="2" max="2" width="18.28515625" customWidth="1"/>
    <col min="3" max="3" width="105.5703125" customWidth="1"/>
    <col min="5" max="5" width="35.5703125" bestFit="1" customWidth="1"/>
    <col min="6" max="6" width="13.42578125" style="12" customWidth="1"/>
    <col min="7" max="7" width="18.140625" style="12" customWidth="1"/>
    <col min="8" max="8" width="19.85546875" style="12" customWidth="1"/>
    <col min="9" max="9" width="18.5703125" style="12" customWidth="1"/>
    <col min="10" max="10" width="17.85546875" customWidth="1"/>
  </cols>
  <sheetData>
    <row r="1" spans="1:10" ht="63" customHeight="1" thickBot="1" x14ac:dyDescent="0.3">
      <c r="A1" s="27" t="s">
        <v>58</v>
      </c>
      <c r="B1" s="28"/>
      <c r="C1" s="28"/>
      <c r="D1" s="28"/>
      <c r="E1" s="28"/>
      <c r="F1" s="28"/>
      <c r="G1" s="28"/>
      <c r="H1" s="28"/>
      <c r="I1" s="29"/>
    </row>
    <row r="2" spans="1:10" ht="45" customHeight="1" x14ac:dyDescent="0.25">
      <c r="A2" s="7" t="s">
        <v>0</v>
      </c>
      <c r="B2" s="8" t="s">
        <v>1</v>
      </c>
      <c r="C2" s="7" t="s">
        <v>2</v>
      </c>
      <c r="D2" s="8" t="s">
        <v>3</v>
      </c>
      <c r="E2" s="7" t="s">
        <v>13</v>
      </c>
      <c r="F2" s="9" t="s">
        <v>4</v>
      </c>
      <c r="G2" s="9" t="s">
        <v>5</v>
      </c>
      <c r="H2" s="9" t="s">
        <v>7</v>
      </c>
      <c r="I2" s="9" t="s">
        <v>6</v>
      </c>
    </row>
    <row r="3" spans="1:10" ht="33" customHeight="1" x14ac:dyDescent="0.25">
      <c r="A3" s="1">
        <v>1</v>
      </c>
      <c r="B3" s="2">
        <v>2</v>
      </c>
      <c r="C3" s="1">
        <v>3</v>
      </c>
      <c r="D3" s="2">
        <v>4</v>
      </c>
      <c r="E3" s="1">
        <v>5</v>
      </c>
      <c r="F3" s="10">
        <v>6</v>
      </c>
      <c r="G3" s="11">
        <v>7</v>
      </c>
      <c r="H3" s="10">
        <v>8</v>
      </c>
      <c r="I3" s="11">
        <v>9</v>
      </c>
    </row>
    <row r="4" spans="1:10" ht="33" customHeight="1" x14ac:dyDescent="0.25">
      <c r="A4" s="21" t="s">
        <v>15</v>
      </c>
      <c r="B4" s="22"/>
      <c r="C4" s="22"/>
      <c r="D4" s="22"/>
      <c r="E4" s="22"/>
      <c r="F4" s="22"/>
      <c r="G4" s="22"/>
      <c r="H4" s="22"/>
      <c r="I4" s="23"/>
    </row>
    <row r="5" spans="1:10" ht="33.75" x14ac:dyDescent="0.25">
      <c r="A5" s="1">
        <v>1</v>
      </c>
      <c r="B5" s="5" t="s">
        <v>14</v>
      </c>
      <c r="C5" s="6" t="s">
        <v>35</v>
      </c>
      <c r="D5" s="3">
        <v>1</v>
      </c>
      <c r="E5" s="2"/>
      <c r="F5" s="15"/>
      <c r="G5" s="15">
        <f>F5*D5</f>
        <v>0</v>
      </c>
      <c r="H5" s="15">
        <f>G5*23%</f>
        <v>0</v>
      </c>
      <c r="I5" s="15">
        <f>G5+H5</f>
        <v>0</v>
      </c>
      <c r="J5" s="14"/>
    </row>
    <row r="6" spans="1:10" ht="45" x14ac:dyDescent="0.25">
      <c r="A6" s="1">
        <v>2</v>
      </c>
      <c r="B6" s="5" t="s">
        <v>14</v>
      </c>
      <c r="C6" s="6" t="s">
        <v>36</v>
      </c>
      <c r="D6" s="3">
        <v>1</v>
      </c>
      <c r="E6" s="2"/>
      <c r="F6" s="15"/>
      <c r="G6" s="15">
        <f t="shared" ref="G6:G18" si="0">F6*D6</f>
        <v>0</v>
      </c>
      <c r="H6" s="15">
        <f t="shared" ref="H6:H30" si="1">G6*23%</f>
        <v>0</v>
      </c>
      <c r="I6" s="15">
        <f>G6+H6</f>
        <v>0</v>
      </c>
      <c r="J6" s="14"/>
    </row>
    <row r="7" spans="1:10" ht="33.75" x14ac:dyDescent="0.25">
      <c r="A7" s="1">
        <v>3</v>
      </c>
      <c r="B7" s="5" t="s">
        <v>20</v>
      </c>
      <c r="C7" s="6" t="s">
        <v>37</v>
      </c>
      <c r="D7" s="3">
        <v>1</v>
      </c>
      <c r="E7" s="2"/>
      <c r="F7" s="15"/>
      <c r="G7" s="15">
        <f t="shared" si="0"/>
        <v>0</v>
      </c>
      <c r="H7" s="15">
        <f t="shared" si="1"/>
        <v>0</v>
      </c>
      <c r="I7" s="15">
        <f>G7+H7</f>
        <v>0</v>
      </c>
      <c r="J7" s="14"/>
    </row>
    <row r="8" spans="1:10" ht="33.75" x14ac:dyDescent="0.25">
      <c r="A8" s="1">
        <v>4</v>
      </c>
      <c r="B8" s="5" t="s">
        <v>16</v>
      </c>
      <c r="C8" s="6" t="s">
        <v>28</v>
      </c>
      <c r="D8" s="3">
        <v>7</v>
      </c>
      <c r="E8" s="2"/>
      <c r="F8" s="15"/>
      <c r="G8" s="15">
        <f t="shared" si="0"/>
        <v>0</v>
      </c>
      <c r="H8" s="15">
        <f t="shared" si="1"/>
        <v>0</v>
      </c>
      <c r="I8" s="15">
        <f>G8+H8</f>
        <v>0</v>
      </c>
      <c r="J8" s="14"/>
    </row>
    <row r="9" spans="1:10" ht="22.5" x14ac:dyDescent="0.25">
      <c r="A9" s="1">
        <v>5</v>
      </c>
      <c r="B9" s="5" t="s">
        <v>17</v>
      </c>
      <c r="C9" s="6" t="s">
        <v>57</v>
      </c>
      <c r="D9" s="3">
        <v>50</v>
      </c>
      <c r="E9" s="2"/>
      <c r="F9" s="15"/>
      <c r="G9" s="15">
        <f t="shared" si="0"/>
        <v>0</v>
      </c>
      <c r="H9" s="15">
        <f t="shared" si="1"/>
        <v>0</v>
      </c>
      <c r="I9" s="15">
        <f>G9+H9</f>
        <v>0</v>
      </c>
      <c r="J9" s="14"/>
    </row>
    <row r="10" spans="1:10" ht="22.5" x14ac:dyDescent="0.25">
      <c r="A10" s="1">
        <v>6</v>
      </c>
      <c r="B10" s="5" t="s">
        <v>18</v>
      </c>
      <c r="C10" s="6" t="s">
        <v>29</v>
      </c>
      <c r="D10" s="3">
        <v>2</v>
      </c>
      <c r="E10" s="2"/>
      <c r="F10" s="15"/>
      <c r="G10" s="15">
        <f t="shared" si="0"/>
        <v>0</v>
      </c>
      <c r="H10" s="15">
        <f t="shared" si="1"/>
        <v>0</v>
      </c>
      <c r="I10" s="15">
        <f t="shared" ref="I10:I18" si="2">G10+H10</f>
        <v>0</v>
      </c>
      <c r="J10" s="14"/>
    </row>
    <row r="11" spans="1:10" ht="33.75" x14ac:dyDescent="0.25">
      <c r="A11" s="1">
        <v>7</v>
      </c>
      <c r="B11" s="5" t="s">
        <v>19</v>
      </c>
      <c r="C11" s="6" t="s">
        <v>33</v>
      </c>
      <c r="D11" s="3">
        <v>2</v>
      </c>
      <c r="E11" s="2"/>
      <c r="F11" s="15"/>
      <c r="G11" s="15">
        <f t="shared" si="0"/>
        <v>0</v>
      </c>
      <c r="H11" s="15">
        <f t="shared" si="1"/>
        <v>0</v>
      </c>
      <c r="I11" s="15">
        <f t="shared" si="2"/>
        <v>0</v>
      </c>
      <c r="J11" s="14"/>
    </row>
    <row r="12" spans="1:10" ht="63" customHeight="1" x14ac:dyDescent="0.25">
      <c r="A12" s="1">
        <v>8</v>
      </c>
      <c r="B12" s="5" t="s">
        <v>20</v>
      </c>
      <c r="C12" s="6" t="s">
        <v>34</v>
      </c>
      <c r="D12" s="3">
        <v>2</v>
      </c>
      <c r="E12" s="2"/>
      <c r="F12" s="15"/>
      <c r="G12" s="15">
        <f t="shared" si="0"/>
        <v>0</v>
      </c>
      <c r="H12" s="15">
        <f t="shared" si="1"/>
        <v>0</v>
      </c>
      <c r="I12" s="15">
        <f t="shared" si="2"/>
        <v>0</v>
      </c>
      <c r="J12" s="14"/>
    </row>
    <row r="13" spans="1:10" ht="47.25" customHeight="1" x14ac:dyDescent="0.25">
      <c r="A13" s="1">
        <v>9</v>
      </c>
      <c r="B13" s="17" t="s">
        <v>21</v>
      </c>
      <c r="C13" s="18" t="s">
        <v>38</v>
      </c>
      <c r="D13" s="3">
        <v>1</v>
      </c>
      <c r="E13" s="2"/>
      <c r="F13" s="15"/>
      <c r="G13" s="15">
        <f t="shared" si="0"/>
        <v>0</v>
      </c>
      <c r="H13" s="15">
        <f t="shared" si="1"/>
        <v>0</v>
      </c>
      <c r="I13" s="15">
        <f t="shared" si="2"/>
        <v>0</v>
      </c>
      <c r="J13" s="14"/>
    </row>
    <row r="14" spans="1:10" ht="28.5" x14ac:dyDescent="0.25">
      <c r="A14" s="1">
        <v>10</v>
      </c>
      <c r="B14" s="17" t="s">
        <v>21</v>
      </c>
      <c r="C14" s="18" t="s">
        <v>47</v>
      </c>
      <c r="D14" s="3">
        <v>1</v>
      </c>
      <c r="E14" s="2"/>
      <c r="F14" s="15"/>
      <c r="G14" s="15">
        <f t="shared" si="0"/>
        <v>0</v>
      </c>
      <c r="H14" s="15">
        <f t="shared" si="1"/>
        <v>0</v>
      </c>
      <c r="I14" s="15">
        <f t="shared" si="2"/>
        <v>0</v>
      </c>
      <c r="J14" s="14"/>
    </row>
    <row r="15" spans="1:10" ht="28.5" x14ac:dyDescent="0.25">
      <c r="A15" s="1">
        <v>11</v>
      </c>
      <c r="B15" s="17" t="s">
        <v>22</v>
      </c>
      <c r="C15" s="18" t="s">
        <v>32</v>
      </c>
      <c r="D15" s="3">
        <v>6</v>
      </c>
      <c r="E15" s="2"/>
      <c r="F15" s="15"/>
      <c r="G15" s="15">
        <f t="shared" si="0"/>
        <v>0</v>
      </c>
      <c r="H15" s="15">
        <f t="shared" si="1"/>
        <v>0</v>
      </c>
      <c r="I15" s="15">
        <f t="shared" si="2"/>
        <v>0</v>
      </c>
      <c r="J15" s="16"/>
    </row>
    <row r="16" spans="1:10" ht="110.25" customHeight="1" x14ac:dyDescent="0.25">
      <c r="A16" s="1">
        <v>12</v>
      </c>
      <c r="B16" s="5" t="s">
        <v>23</v>
      </c>
      <c r="C16" s="6" t="s">
        <v>39</v>
      </c>
      <c r="D16" s="3">
        <v>1</v>
      </c>
      <c r="E16" s="2"/>
      <c r="F16" s="15"/>
      <c r="G16" s="15">
        <f t="shared" si="0"/>
        <v>0</v>
      </c>
      <c r="H16" s="15">
        <f t="shared" si="1"/>
        <v>0</v>
      </c>
      <c r="I16" s="15">
        <f t="shared" si="2"/>
        <v>0</v>
      </c>
      <c r="J16" s="14"/>
    </row>
    <row r="17" spans="1:10" ht="49.5" customHeight="1" x14ac:dyDescent="0.25">
      <c r="A17" s="1">
        <v>13</v>
      </c>
      <c r="B17" s="19" t="s">
        <v>24</v>
      </c>
      <c r="C17" s="6" t="s">
        <v>46</v>
      </c>
      <c r="D17" s="3">
        <v>1</v>
      </c>
      <c r="E17" s="2"/>
      <c r="F17" s="15"/>
      <c r="G17" s="15">
        <f t="shared" si="0"/>
        <v>0</v>
      </c>
      <c r="H17" s="15">
        <f t="shared" si="1"/>
        <v>0</v>
      </c>
      <c r="I17" s="15">
        <f t="shared" si="2"/>
        <v>0</v>
      </c>
      <c r="J17" s="14"/>
    </row>
    <row r="18" spans="1:10" ht="22.5" x14ac:dyDescent="0.25">
      <c r="A18" s="1">
        <v>14</v>
      </c>
      <c r="B18" s="20" t="s">
        <v>14</v>
      </c>
      <c r="C18" s="18" t="s">
        <v>45</v>
      </c>
      <c r="D18" s="3">
        <v>2</v>
      </c>
      <c r="E18" s="2"/>
      <c r="F18" s="15"/>
      <c r="G18" s="15">
        <f t="shared" si="0"/>
        <v>0</v>
      </c>
      <c r="H18" s="15">
        <f t="shared" si="1"/>
        <v>0</v>
      </c>
      <c r="I18" s="15">
        <f t="shared" si="2"/>
        <v>0</v>
      </c>
      <c r="J18" s="14"/>
    </row>
    <row r="19" spans="1:10" ht="28.5" x14ac:dyDescent="0.25">
      <c r="A19" s="1">
        <v>15</v>
      </c>
      <c r="B19" s="20" t="s">
        <v>25</v>
      </c>
      <c r="C19" s="18" t="s">
        <v>51</v>
      </c>
      <c r="D19" s="3">
        <v>6</v>
      </c>
      <c r="E19" s="2"/>
      <c r="F19" s="15"/>
      <c r="G19" s="15">
        <f t="shared" ref="G19:G29" si="3">F19*D19</f>
        <v>0</v>
      </c>
      <c r="H19" s="15">
        <f t="shared" ref="H19:H29" si="4">G19*23%</f>
        <v>0</v>
      </c>
      <c r="I19" s="15">
        <f t="shared" ref="I19:I29" si="5">G19+H19</f>
        <v>0</v>
      </c>
      <c r="J19" s="14"/>
    </row>
    <row r="20" spans="1:10" ht="28.5" x14ac:dyDescent="0.25">
      <c r="A20" s="1">
        <v>16</v>
      </c>
      <c r="B20" s="20" t="s">
        <v>26</v>
      </c>
      <c r="C20" s="18" t="s">
        <v>48</v>
      </c>
      <c r="D20" s="3">
        <v>7</v>
      </c>
      <c r="E20" s="2"/>
      <c r="F20" s="15"/>
      <c r="G20" s="15">
        <f t="shared" si="3"/>
        <v>0</v>
      </c>
      <c r="H20" s="15">
        <f t="shared" si="4"/>
        <v>0</v>
      </c>
      <c r="I20" s="15">
        <f t="shared" si="5"/>
        <v>0</v>
      </c>
      <c r="J20" s="14"/>
    </row>
    <row r="21" spans="1:10" ht="28.5" x14ac:dyDescent="0.25">
      <c r="A21" s="1">
        <v>17</v>
      </c>
      <c r="B21" s="20" t="s">
        <v>25</v>
      </c>
      <c r="C21" s="18" t="s">
        <v>55</v>
      </c>
      <c r="D21" s="3">
        <v>6</v>
      </c>
      <c r="E21" s="2"/>
      <c r="F21" s="15"/>
      <c r="G21" s="15">
        <f t="shared" si="3"/>
        <v>0</v>
      </c>
      <c r="H21" s="15">
        <f t="shared" si="4"/>
        <v>0</v>
      </c>
      <c r="I21" s="15">
        <f t="shared" si="5"/>
        <v>0</v>
      </c>
      <c r="J21" s="14"/>
    </row>
    <row r="22" spans="1:10" ht="28.5" x14ac:dyDescent="0.25">
      <c r="A22" s="1">
        <v>18</v>
      </c>
      <c r="B22" s="20" t="s">
        <v>26</v>
      </c>
      <c r="C22" s="18" t="s">
        <v>56</v>
      </c>
      <c r="D22" s="3">
        <v>7</v>
      </c>
      <c r="E22" s="2"/>
      <c r="F22" s="15"/>
      <c r="G22" s="15">
        <f t="shared" si="3"/>
        <v>0</v>
      </c>
      <c r="H22" s="15">
        <f t="shared" si="4"/>
        <v>0</v>
      </c>
      <c r="I22" s="15">
        <f t="shared" si="5"/>
        <v>0</v>
      </c>
      <c r="J22" s="14"/>
    </row>
    <row r="23" spans="1:10" ht="42.75" x14ac:dyDescent="0.25">
      <c r="A23" s="1">
        <v>19</v>
      </c>
      <c r="B23" s="20" t="s">
        <v>52</v>
      </c>
      <c r="C23" s="18" t="s">
        <v>54</v>
      </c>
      <c r="D23" s="3">
        <v>10</v>
      </c>
      <c r="E23" s="2"/>
      <c r="F23" s="15"/>
      <c r="G23" s="15">
        <f t="shared" si="3"/>
        <v>0</v>
      </c>
      <c r="H23" s="15">
        <f t="shared" si="4"/>
        <v>0</v>
      </c>
      <c r="I23" s="15">
        <f t="shared" si="5"/>
        <v>0</v>
      </c>
      <c r="J23" s="14"/>
    </row>
    <row r="24" spans="1:10" ht="28.5" x14ac:dyDescent="0.25">
      <c r="A24" s="1">
        <v>20</v>
      </c>
      <c r="B24" s="17" t="s">
        <v>27</v>
      </c>
      <c r="C24" s="18" t="s">
        <v>53</v>
      </c>
      <c r="D24" s="3">
        <v>2</v>
      </c>
      <c r="E24" s="2"/>
      <c r="F24" s="15"/>
      <c r="G24" s="15">
        <f t="shared" si="3"/>
        <v>0</v>
      </c>
      <c r="H24" s="15">
        <f t="shared" si="4"/>
        <v>0</v>
      </c>
      <c r="I24" s="15">
        <f t="shared" si="5"/>
        <v>0</v>
      </c>
      <c r="J24" s="14"/>
    </row>
    <row r="25" spans="1:10" ht="45" x14ac:dyDescent="0.25">
      <c r="A25" s="1">
        <v>21</v>
      </c>
      <c r="B25" s="5" t="s">
        <v>50</v>
      </c>
      <c r="C25" s="6" t="s">
        <v>49</v>
      </c>
      <c r="D25" s="3">
        <v>1</v>
      </c>
      <c r="E25" s="2"/>
      <c r="F25" s="15"/>
      <c r="G25" s="15">
        <f t="shared" si="3"/>
        <v>0</v>
      </c>
      <c r="H25" s="15">
        <f t="shared" si="4"/>
        <v>0</v>
      </c>
      <c r="I25" s="15">
        <f t="shared" si="5"/>
        <v>0</v>
      </c>
      <c r="J25" s="14"/>
    </row>
    <row r="26" spans="1:10" x14ac:dyDescent="0.25">
      <c r="A26" s="1">
        <v>22</v>
      </c>
      <c r="B26" s="5" t="s">
        <v>40</v>
      </c>
      <c r="C26" s="6" t="s">
        <v>41</v>
      </c>
      <c r="D26" s="3">
        <v>1</v>
      </c>
      <c r="E26" s="2"/>
      <c r="F26" s="15"/>
      <c r="G26" s="15">
        <f t="shared" si="3"/>
        <v>0</v>
      </c>
      <c r="H26" s="15">
        <f t="shared" si="4"/>
        <v>0</v>
      </c>
      <c r="I26" s="15">
        <f t="shared" si="5"/>
        <v>0</v>
      </c>
      <c r="J26" s="14"/>
    </row>
    <row r="27" spans="1:10" ht="22.5" x14ac:dyDescent="0.25">
      <c r="A27" s="1">
        <v>23</v>
      </c>
      <c r="B27" s="5" t="s">
        <v>16</v>
      </c>
      <c r="C27" s="6" t="s">
        <v>42</v>
      </c>
      <c r="D27" s="3">
        <v>2</v>
      </c>
      <c r="E27" s="2"/>
      <c r="F27" s="15"/>
      <c r="G27" s="15">
        <f t="shared" si="3"/>
        <v>0</v>
      </c>
      <c r="H27" s="15">
        <f t="shared" si="4"/>
        <v>0</v>
      </c>
      <c r="I27" s="15">
        <f t="shared" si="5"/>
        <v>0</v>
      </c>
      <c r="J27" s="14"/>
    </row>
    <row r="28" spans="1:10" ht="28.5" x14ac:dyDescent="0.25">
      <c r="A28" s="1">
        <v>24</v>
      </c>
      <c r="B28" s="5" t="s">
        <v>30</v>
      </c>
      <c r="C28" s="6" t="s">
        <v>43</v>
      </c>
      <c r="D28" s="3">
        <v>2</v>
      </c>
      <c r="E28" s="2"/>
      <c r="F28" s="15"/>
      <c r="G28" s="15">
        <f t="shared" si="3"/>
        <v>0</v>
      </c>
      <c r="H28" s="15">
        <f t="shared" si="4"/>
        <v>0</v>
      </c>
      <c r="I28" s="15">
        <f t="shared" si="5"/>
        <v>0</v>
      </c>
      <c r="J28" s="14"/>
    </row>
    <row r="29" spans="1:10" ht="42.75" x14ac:dyDescent="0.25">
      <c r="A29" s="1">
        <v>25</v>
      </c>
      <c r="B29" s="5" t="s">
        <v>31</v>
      </c>
      <c r="C29" s="6" t="s">
        <v>44</v>
      </c>
      <c r="D29" s="3">
        <v>1</v>
      </c>
      <c r="E29" s="2"/>
      <c r="F29" s="15"/>
      <c r="G29" s="15">
        <f t="shared" si="3"/>
        <v>0</v>
      </c>
      <c r="H29" s="15">
        <f t="shared" si="4"/>
        <v>0</v>
      </c>
      <c r="I29" s="15">
        <f t="shared" si="5"/>
        <v>0</v>
      </c>
      <c r="J29" s="14"/>
    </row>
    <row r="30" spans="1:10" x14ac:dyDescent="0.25">
      <c r="A30" s="24" t="s">
        <v>12</v>
      </c>
      <c r="B30" s="25"/>
      <c r="C30" s="25"/>
      <c r="D30" s="25"/>
      <c r="E30" s="25"/>
      <c r="F30" s="26"/>
      <c r="G30" s="15">
        <f>SUM(G5:G29)</f>
        <v>0</v>
      </c>
      <c r="H30" s="15">
        <f t="shared" si="1"/>
        <v>0</v>
      </c>
      <c r="I30" s="15">
        <f>SUM(G30:H30)</f>
        <v>0</v>
      </c>
    </row>
    <row r="32" spans="1:10" x14ac:dyDescent="0.25">
      <c r="F32" s="13"/>
      <c r="G32" s="13"/>
      <c r="H32" s="13"/>
      <c r="I32" s="13"/>
    </row>
    <row r="33" spans="4:9" x14ac:dyDescent="0.25">
      <c r="F33" s="13"/>
      <c r="G33" s="13" t="s">
        <v>8</v>
      </c>
      <c r="H33" s="13"/>
      <c r="I33" s="13"/>
    </row>
    <row r="34" spans="4:9" x14ac:dyDescent="0.25">
      <c r="F34" s="13"/>
      <c r="G34" s="13" t="s">
        <v>9</v>
      </c>
      <c r="H34" s="13"/>
      <c r="I34" s="13"/>
    </row>
    <row r="35" spans="4:9" x14ac:dyDescent="0.25">
      <c r="F35" s="13"/>
      <c r="G35" s="13" t="s">
        <v>10</v>
      </c>
      <c r="H35" s="13"/>
      <c r="I35" s="13"/>
    </row>
    <row r="36" spans="4:9" x14ac:dyDescent="0.25">
      <c r="F36" s="13"/>
      <c r="G36" s="13" t="s">
        <v>11</v>
      </c>
      <c r="H36" s="13"/>
      <c r="I36" s="13"/>
    </row>
    <row r="37" spans="4:9" x14ac:dyDescent="0.25">
      <c r="D37" s="4"/>
      <c r="F37" s="13"/>
      <c r="G37" s="13"/>
      <c r="H37" s="13"/>
      <c r="I37" s="13"/>
    </row>
    <row r="38" spans="4:9" x14ac:dyDescent="0.25">
      <c r="F38" s="13"/>
      <c r="G38" s="13"/>
      <c r="H38" s="13"/>
      <c r="I38" s="13"/>
    </row>
  </sheetData>
  <mergeCells count="3">
    <mergeCell ref="A4:I4"/>
    <mergeCell ref="A30:F30"/>
    <mergeCell ref="A1:I1"/>
  </mergeCells>
  <pageMargins left="0.7" right="0.7" top="0.75" bottom="0.75" header="0.3" footer="0.3"/>
  <pageSetup paperSize="9" scale="61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514404-0058-414A-8330-2BAAA9EA7B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DB441-18AF-480A-9C2D-BA7D5EF02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84208-1ADD-4CBE-9F35-A797D465BE1E}">
  <ds:schemaRefs>
    <ds:schemaRef ds:uri="http://schemas.openxmlformats.org/package/2006/metadata/core-properties"/>
    <ds:schemaRef ds:uri="http://schemas.microsoft.com/office/2006/documentManagement/types"/>
    <ds:schemaRef ds:uri="9098b659-39b5-4ea9-bda9-13cb70fb72d3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Cieloch Jacek</dc:creator>
  <cp:lastModifiedBy>Płochocka Mariola</cp:lastModifiedBy>
  <cp:lastPrinted>2024-12-03T13:52:51Z</cp:lastPrinted>
  <dcterms:created xsi:type="dcterms:W3CDTF">2023-05-10T06:23:07Z</dcterms:created>
  <dcterms:modified xsi:type="dcterms:W3CDTF">2024-12-03T13:52:58Z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