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_Monika\2024\183_TP_ZP_D_2024 receptura\5_SWZ\na stronę\"/>
    </mc:Choice>
  </mc:AlternateContent>
  <bookViews>
    <workbookView xWindow="0" yWindow="0" windowWidth="28800" windowHeight="11730"/>
  </bookViews>
  <sheets>
    <sheet name="FAC" sheetId="1" r:id="rId1"/>
  </sheets>
  <definedNames>
    <definedName name="_xlnm._FilterDatabase" localSheetId="0" hidden="1">FAC!$N$18:$N$65</definedName>
    <definedName name="_xlnm.Print_Area" localSheetId="0">FAC!$A$7:$R$112</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 l="1"/>
  <c r="L14" i="1" l="1"/>
  <c r="Q14" i="1" s="1"/>
  <c r="R14" i="1" s="1"/>
  <c r="K14" i="1"/>
  <c r="P14" i="1" s="1"/>
  <c r="Q13" i="1"/>
  <c r="R13" i="1" s="1"/>
  <c r="L13" i="1"/>
  <c r="K13" i="1"/>
  <c r="O13" i="1" s="1"/>
  <c r="P13" i="1" s="1"/>
  <c r="D21" i="1" l="1"/>
  <c r="F21" i="1"/>
  <c r="O21" i="1"/>
  <c r="P21" i="1"/>
  <c r="Q21" i="1"/>
  <c r="R21" i="1" s="1"/>
  <c r="D22" i="1"/>
  <c r="F22" i="1"/>
  <c r="O22" i="1"/>
  <c r="P22" i="1" s="1"/>
  <c r="Q22" i="1"/>
  <c r="R22" i="1" s="1"/>
  <c r="D23" i="1"/>
  <c r="F23" i="1"/>
  <c r="O23" i="1"/>
  <c r="P23" i="1" s="1"/>
  <c r="Q23" i="1"/>
  <c r="R23" i="1" s="1"/>
  <c r="Q57" i="1" l="1"/>
  <c r="R57" i="1" s="1"/>
  <c r="O57" i="1"/>
  <c r="P57" i="1" s="1"/>
  <c r="D57" i="1"/>
  <c r="Q56" i="1"/>
  <c r="R56" i="1" s="1"/>
  <c r="O56" i="1"/>
  <c r="P56" i="1" s="1"/>
  <c r="F56" i="1"/>
  <c r="D56" i="1"/>
  <c r="Q55" i="1"/>
  <c r="R55" i="1" s="1"/>
  <c r="O55" i="1"/>
  <c r="P55" i="1" s="1"/>
  <c r="F55" i="1"/>
  <c r="D55" i="1"/>
  <c r="Q54" i="1"/>
  <c r="R54" i="1" s="1"/>
  <c r="O54" i="1"/>
  <c r="P54" i="1" s="1"/>
  <c r="F54" i="1"/>
  <c r="D54" i="1"/>
  <c r="Q53" i="1"/>
  <c r="R53" i="1" s="1"/>
  <c r="O53" i="1"/>
  <c r="P53" i="1" s="1"/>
  <c r="D53" i="1"/>
  <c r="Q52" i="1"/>
  <c r="R52" i="1" s="1"/>
  <c r="O52" i="1"/>
  <c r="P52" i="1" s="1"/>
  <c r="D52" i="1"/>
  <c r="Q51" i="1"/>
  <c r="R51" i="1" s="1"/>
  <c r="O51" i="1"/>
  <c r="P51" i="1" s="1"/>
  <c r="F51" i="1"/>
  <c r="D51" i="1"/>
  <c r="Q50" i="1"/>
  <c r="R50" i="1" s="1"/>
  <c r="O50" i="1"/>
  <c r="P50" i="1" s="1"/>
  <c r="F50" i="1"/>
  <c r="D50" i="1"/>
  <c r="O58" i="1" l="1"/>
  <c r="O62" i="1" s="1"/>
  <c r="O108" i="1" s="1"/>
  <c r="R58" i="1"/>
  <c r="R62" i="1" s="1"/>
  <c r="R108" i="1" s="1"/>
  <c r="P58" i="1"/>
  <c r="P62" i="1" s="1"/>
  <c r="P108" i="1" s="1"/>
  <c r="Q58" i="1"/>
  <c r="Q62" i="1" s="1"/>
  <c r="Q108" i="1" s="1"/>
  <c r="Q96" i="1"/>
  <c r="R96" i="1" s="1"/>
  <c r="O96" i="1"/>
  <c r="P96" i="1" s="1"/>
  <c r="Q83" i="1"/>
  <c r="R83" i="1" s="1"/>
  <c r="O83" i="1"/>
  <c r="P83" i="1" s="1"/>
  <c r="Q70" i="1"/>
  <c r="R70" i="1" s="1"/>
  <c r="O70" i="1"/>
  <c r="P70" i="1" s="1"/>
  <c r="O24" i="1"/>
  <c r="P24" i="1" s="1"/>
  <c r="Q24" i="1"/>
  <c r="R24" i="1" s="1"/>
  <c r="O25" i="1"/>
  <c r="P25" i="1" s="1"/>
  <c r="Q25" i="1"/>
  <c r="R25" i="1" s="1"/>
  <c r="O26" i="1"/>
  <c r="P26" i="1" s="1"/>
  <c r="Q26" i="1"/>
  <c r="R26" i="1" s="1"/>
  <c r="O27" i="1"/>
  <c r="P27" i="1" s="1"/>
  <c r="Q27" i="1"/>
  <c r="R27" i="1" s="1"/>
  <c r="O28" i="1"/>
  <c r="P28" i="1" s="1"/>
  <c r="Q28" i="1"/>
  <c r="R28" i="1" s="1"/>
  <c r="O29" i="1"/>
  <c r="P29" i="1" s="1"/>
  <c r="Q29" i="1"/>
  <c r="R29" i="1" s="1"/>
  <c r="O30" i="1"/>
  <c r="P30" i="1" s="1"/>
  <c r="Q30" i="1"/>
  <c r="R30" i="1" s="1"/>
  <c r="O31" i="1"/>
  <c r="P31" i="1" s="1"/>
  <c r="Q31" i="1"/>
  <c r="R31" i="1" s="1"/>
  <c r="O32" i="1"/>
  <c r="P32" i="1" s="1"/>
  <c r="Q32" i="1"/>
  <c r="R32" i="1" s="1"/>
  <c r="O33" i="1"/>
  <c r="P33" i="1" s="1"/>
  <c r="Q33" i="1"/>
  <c r="R33" i="1" s="1"/>
  <c r="O34" i="1"/>
  <c r="P34" i="1" s="1"/>
  <c r="Q34" i="1"/>
  <c r="R34" i="1" s="1"/>
  <c r="O35" i="1"/>
  <c r="P35" i="1" s="1"/>
  <c r="Q35" i="1"/>
  <c r="R35" i="1" s="1"/>
  <c r="O36" i="1"/>
  <c r="P36" i="1" s="1"/>
  <c r="Q36" i="1"/>
  <c r="R36" i="1" s="1"/>
  <c r="O37" i="1"/>
  <c r="P37" i="1" s="1"/>
  <c r="Q37" i="1"/>
  <c r="R37" i="1" s="1"/>
  <c r="Q97" i="1" l="1"/>
  <c r="Q101" i="1" s="1"/>
  <c r="Q111" i="1" s="1"/>
  <c r="O97" i="1"/>
  <c r="O101" i="1" s="1"/>
  <c r="O111" i="1" s="1"/>
  <c r="P84" i="1"/>
  <c r="P88" i="1" s="1"/>
  <c r="P110" i="1" s="1"/>
  <c r="P97" i="1" l="1"/>
  <c r="P101" i="1" s="1"/>
  <c r="P111" i="1" s="1"/>
  <c r="O84" i="1"/>
  <c r="O88" i="1" s="1"/>
  <c r="O110" i="1" s="1"/>
  <c r="P71" i="1"/>
  <c r="P75" i="1" s="1"/>
  <c r="P109" i="1" s="1"/>
  <c r="O71" i="1"/>
  <c r="O75" i="1" s="1"/>
  <c r="O109" i="1" s="1"/>
  <c r="D24" i="1"/>
  <c r="D25" i="1"/>
  <c r="D26" i="1"/>
  <c r="D27" i="1"/>
  <c r="D28" i="1"/>
  <c r="D29" i="1"/>
  <c r="D30" i="1"/>
  <c r="D31" i="1"/>
  <c r="D32" i="1"/>
  <c r="D33" i="1"/>
  <c r="D34" i="1"/>
  <c r="D35" i="1"/>
  <c r="D36" i="1"/>
  <c r="D37" i="1"/>
  <c r="R97" i="1" l="1"/>
  <c r="R101" i="1" s="1"/>
  <c r="R111" i="1" s="1"/>
  <c r="O38" i="1"/>
  <c r="O42" i="1" s="1"/>
  <c r="O107" i="1" s="1"/>
  <c r="O112" i="1" s="1"/>
  <c r="P38" i="1"/>
  <c r="P42" i="1" s="1"/>
  <c r="P107" i="1" s="1"/>
  <c r="P112" i="1" s="1"/>
  <c r="F83" i="1" l="1"/>
  <c r="F70" i="1"/>
  <c r="F24" i="1"/>
  <c r="F26" i="1"/>
  <c r="F27" i="1"/>
  <c r="F31" i="1"/>
  <c r="F32" i="1"/>
  <c r="F35" i="1"/>
  <c r="F36" i="1"/>
  <c r="R84" i="1" l="1"/>
  <c r="R88" i="1" s="1"/>
  <c r="R110" i="1" s="1"/>
  <c r="Q84" i="1"/>
  <c r="Q88" i="1" s="1"/>
  <c r="Q110" i="1" s="1"/>
  <c r="R71" i="1"/>
  <c r="R75" i="1" s="1"/>
  <c r="R109" i="1" s="1"/>
  <c r="Q71" i="1"/>
  <c r="Q75" i="1" s="1"/>
  <c r="Q109" i="1" s="1"/>
  <c r="Q38" i="1" l="1"/>
  <c r="Q42" i="1" s="1"/>
  <c r="Q107" i="1" s="1"/>
  <c r="Q112" i="1" s="1"/>
  <c r="R38" i="1"/>
  <c r="R42" i="1" s="1"/>
  <c r="R107" i="1" s="1"/>
  <c r="R112" i="1" s="1"/>
</calcChain>
</file>

<file path=xl/sharedStrings.xml><?xml version="1.0" encoding="utf-8"?>
<sst xmlns="http://schemas.openxmlformats.org/spreadsheetml/2006/main" count="297" uniqueCount="104">
  <si>
    <t>Nazwa preparatu oferowanego</t>
  </si>
  <si>
    <t>Producent</t>
  </si>
  <si>
    <t>PAKIET 2</t>
  </si>
  <si>
    <t>PAKIET 3</t>
  </si>
  <si>
    <t>PAKIET 4</t>
  </si>
  <si>
    <t>Asortyment</t>
  </si>
  <si>
    <t>PAKIET 1</t>
  </si>
  <si>
    <t>op.</t>
  </si>
  <si>
    <t>Rp. ACIDUM BORICUM x 1000 G</t>
  </si>
  <si>
    <t>Rp. ACIDUM SALICYLICUM  x 1000 G</t>
  </si>
  <si>
    <t>Rp. AMMONIUM SULFOBITUMINICUM x 250 G</t>
  </si>
  <si>
    <t>Rp. ANAESTHESINUM x 100 G</t>
  </si>
  <si>
    <t>Rp. ARGENTUM NITRICUM x 100 G</t>
  </si>
  <si>
    <t>Rp. BALSAMUM PERUVIANUM x 100 G</t>
  </si>
  <si>
    <t>Rp. BISMUTHUM SUBNITRICUM x 250 G</t>
  </si>
  <si>
    <t>Rp. BORAX x 1000 G</t>
  </si>
  <si>
    <t>Rp. CALCIUM CARBONICUM PRAECIPITATUM x 1000 G</t>
  </si>
  <si>
    <t>Rp. CHLORHEXIDINUM GLUCONICUM 20% x 500 G</t>
  </si>
  <si>
    <t>Rp. DITHRANOL x10 G</t>
  </si>
  <si>
    <t>Rp. EPHEDRINUM HYDROCHLORICUM X 25 G</t>
  </si>
  <si>
    <t>Rp. HYDROCORTISONUM x 50 G</t>
  </si>
  <si>
    <t>Rp. JOD x 5 G</t>
  </si>
  <si>
    <t>Rp. KALIUM IODATUM x 5 G</t>
  </si>
  <si>
    <t>Rp. MENTHOLUM x 50 G</t>
  </si>
  <si>
    <t>Rp. NATRIUM CHLORATUM x 50 G</t>
  </si>
  <si>
    <t>Rp. RESORCINUM x 100 G</t>
  </si>
  <si>
    <t>Rp. SULFUR PRAECIPITATUM x 500 G</t>
  </si>
  <si>
    <t>RP. TALK x 1000 G</t>
  </si>
  <si>
    <t>Rp. UREA PURA x 250 G</t>
  </si>
  <si>
    <t>Rp. ZINCUM OXYDATUM x 1000 G</t>
  </si>
  <si>
    <t>BENZYNA x 1000 ML</t>
  </si>
  <si>
    <t>Rp. NATRII BROMIDUM 100 G</t>
  </si>
  <si>
    <t>Rp. PHENOBARBITALUM NATRICUIM 5 G</t>
  </si>
  <si>
    <t xml:space="preserve">Rp. TINCTURAE VALERIANAE x 250 g </t>
  </si>
  <si>
    <t xml:space="preserve">Carbo Activus 50 g </t>
  </si>
  <si>
    <t>Lp.</t>
  </si>
  <si>
    <t>Ilość minimalna (j.m.)</t>
  </si>
  <si>
    <t>Ilość podstawowa (j.m.)</t>
  </si>
  <si>
    <t>Prawo opcji (j.m.)</t>
  </si>
  <si>
    <t>16=15+15x14</t>
  </si>
  <si>
    <t>18=17+17x14</t>
  </si>
  <si>
    <t>Nr i nazwa dokumentu dopuszczającego do obrotu</t>
  </si>
  <si>
    <t>1.</t>
  </si>
  <si>
    <t>2.</t>
  </si>
  <si>
    <t>3.</t>
  </si>
  <si>
    <t>4.</t>
  </si>
  <si>
    <t>5.</t>
  </si>
  <si>
    <t>6.</t>
  </si>
  <si>
    <t>7.</t>
  </si>
  <si>
    <t>8.</t>
  </si>
  <si>
    <t>9.</t>
  </si>
  <si>
    <t>10.</t>
  </si>
  <si>
    <t>11.</t>
  </si>
  <si>
    <t>12.</t>
  </si>
  <si>
    <t>13.</t>
  </si>
  <si>
    <t>14.</t>
  </si>
  <si>
    <t>15.</t>
  </si>
  <si>
    <t>16.</t>
  </si>
  <si>
    <t>17.</t>
  </si>
  <si>
    <t>15=11x13</t>
  </si>
  <si>
    <t>17=12x13</t>
  </si>
  <si>
    <t>RAZEM:</t>
  </si>
  <si>
    <t xml:space="preserve">Wartość podstawowa netto (zł) </t>
  </si>
  <si>
    <t>Wartość podstawowa  brutto (zł)</t>
  </si>
  <si>
    <t xml:space="preserve">Wartość prawa opcji netto (zł) </t>
  </si>
  <si>
    <t xml:space="preserve">Wartość prawa opcji brutto (zł) </t>
  </si>
  <si>
    <t>Emulsja do skóry suchej, wrażliwej, podrażnionej, skłonnej do egzemy, łuszczycy, atopowego zapalenia; produkt równoważny* z UNIBASIS MAX - bez parabenów; 1op.=  250 G</t>
  </si>
  <si>
    <t>Pakiet</t>
  </si>
  <si>
    <t>ZAPOTRZEBOWANIE ZAMAWIAJĄCEGO</t>
  </si>
  <si>
    <t>WIELKOŚCI  OFEROWANE  PRZEZ WYKONAWCĘ</t>
  </si>
  <si>
    <t>Zamawiający nie zezwala na zaoferowanie większych opakowań niż opisanych w specyfikacji bez zadania pytań. Zamawiający wyraża zgodę na zaoferowanie opakowań o mniejszej gramaturze bez zadawania pytań,  z przeliczeniem do pełnych opakowań w górę</t>
  </si>
  <si>
    <t>* za produkt równoważny uważa się produkt zawierającyw  swoim składzie dokładnie taki sam skład jakościowy
Zamawiający nie zezwala na zaoferowanie większych opakowań niż opisanych w specyfikacji bez zadania pytań. Zamawiający wyraża zgodę na zaoferowanie opakowań o mniejszej gramaturze bez zadawania pytań,  z przeliczeniem do pełnych opakowań w górę</t>
  </si>
  <si>
    <t>RAZEM</t>
  </si>
  <si>
    <t>Cena netto za oferowaną j.m. (zł)</t>
  </si>
  <si>
    <t>j.m.</t>
  </si>
  <si>
    <t>PAKIET 5</t>
  </si>
  <si>
    <t>Uwaga ! Należy należy zapoznać się z poniższymi uwagami przed wypełnieniem Formularza asortymentowo-cenowego</t>
  </si>
  <si>
    <t>Załącznik nr 2 do SWZ-formularz asortymentowo-cenowy</t>
  </si>
  <si>
    <r>
      <rPr>
        <b/>
        <sz val="11"/>
        <color theme="1"/>
        <rFont val="Calibri"/>
        <family val="2"/>
        <charset val="238"/>
      </rPr>
      <t xml:space="preserve">1. </t>
    </r>
    <r>
      <rPr>
        <b/>
        <sz val="11"/>
        <color theme="1"/>
        <rFont val="Calibri"/>
        <family val="2"/>
        <charset val="238"/>
        <scheme val="minor"/>
      </rPr>
      <t>Do obliczenia ceny oferty należy zastosować następujący sposób:</t>
    </r>
    <r>
      <rPr>
        <sz val="11"/>
        <color theme="1"/>
        <rFont val="Calibri"/>
        <family val="2"/>
        <charset val="238"/>
        <scheme val="minor"/>
      </rPr>
      <t xml:space="preserve">
 Podać</t>
    </r>
    <r>
      <rPr>
        <b/>
        <sz val="11"/>
        <color theme="1"/>
        <rFont val="Calibri"/>
        <family val="2"/>
        <charset val="238"/>
        <scheme val="minor"/>
      </rPr>
      <t xml:space="preserve"> cenę  netto za oferowaną j.m.</t>
    </r>
    <r>
      <rPr>
        <sz val="11"/>
        <color theme="1"/>
        <rFont val="Calibri"/>
        <family val="2"/>
        <charset val="238"/>
        <scheme val="minor"/>
      </rPr>
      <t xml:space="preserve"> dla każdej pozycji z dokładnością do dwóch miejsc po przecinku.
 Podać Ilość podstawową oferowaną, ilość prawa opcji oferowaną
 Podać stawkę VAT (w %) dla każdej pozycji.
 Obliczyć wartość  podstawową netto każdej pozycji, mnożąc podaną cenę  netto za oferowaną j.m. przez ilość  podstawową oferowaną. Tak wyliczoną wartość podstawową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brutto dla każdej pozycji dodając do wyliczonej wartości podstawowej netto iloczyn wyliczonej wartości podstawowej netto i stawki VAT (w %). Tak wyliczoną wartość  podstawową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netto i wartość podstawową brutto poprzez zsumowanie wartości netto/brutto zamówienia podstawowego dla poszczególnych pozycji;
 Obliczyć wartość prawa opcji netto dla każdej pozycji mnożąc cenę  netto za oferowaną j.m. przez  oferowaną ilość w ramach prawa opcji. Tak wyliczoną wartość prawa opcji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brutto dla każdej pozycji dodając do wyliczonej wartości prawa opcji netto iloczyn wyliczonej wartości prawa opcji netto i stawki VAT (w %). Tak wyliczoną wartość prawa opcji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netto i wartość prawa opcji brutto poprzez zsumowanie wartości netto/brutto zamówienia prawa opcji dla poszczególnych pozycji
</t>
    </r>
  </si>
  <si>
    <t>2. Określenie właściwej stawki VAT należy do Wykonawcy. Należy podać stawkę VAT obowiązującą na dzień składania ofert.</t>
  </si>
  <si>
    <t>3. Pomimo zastosowania formuł Zamawiający zaleca sprawdzenie poprawności wyliczeń zgodnie z zasadami określonymi w rozdziale XV SWZ. Formuły wpisane w Formularzu mają jedynie charakter pomocniczy. 
Wykonawca jest w pełni odpowiedzialny za prawidłowe wypełnienie Formularza asortymentowo-cenowego.</t>
  </si>
  <si>
    <r>
      <t xml:space="preserve">4. Proszę o pozostawienie jedynie pakietów, na kóre zostanie złożona oferta 
</t>
    </r>
    <r>
      <rPr>
        <sz val="10"/>
        <rFont val="Arial"/>
        <family val="2"/>
        <charset val="238"/>
      </rPr>
      <t/>
    </r>
  </si>
  <si>
    <t xml:space="preserve">5. Kolumna pn. "Ilość podstawowa" stanowi wielkośc zamówienia podstawowego </t>
  </si>
  <si>
    <t>6. Kolumna pn. "Ilość minimalna" stanowi o minimalnej realizacji umowy i nie jest podstawą wyceny zamówienia</t>
  </si>
  <si>
    <t xml:space="preserve">!!! WAŻNE !!! </t>
  </si>
  <si>
    <t xml:space="preserve">Opis przedmiotu zamówienia </t>
  </si>
  <si>
    <t xml:space="preserve"> Oferowana wielkość opakowania   tj. oferowana j.m.</t>
  </si>
  <si>
    <t>Oferowana ilość podstawowa (oferowana ilość opakowań)</t>
  </si>
  <si>
    <t>Oferowana ilość prawa opcji (oferowana ilość opakowań)</t>
  </si>
  <si>
    <t>VAT %</t>
  </si>
  <si>
    <t>Wartość podstawowa netto (zł)</t>
  </si>
  <si>
    <t>Wartość podstawowa brutto (zł)</t>
  </si>
  <si>
    <t>Wartość prawa opcji netto (zł)</t>
  </si>
  <si>
    <t>Wartość prawa opcji brutto (zł)</t>
  </si>
  <si>
    <t>PAKIET</t>
  </si>
  <si>
    <t>PRZYKŁADOWY</t>
  </si>
  <si>
    <t>XXXXXXX</t>
  </si>
  <si>
    <t>szt.</t>
  </si>
  <si>
    <t>1 op=50 sztuk</t>
  </si>
  <si>
    <t>yyyyyyyy op=20sztuk</t>
  </si>
  <si>
    <t>op</t>
  </si>
  <si>
    <t>1 op=70 sztuk</t>
  </si>
  <si>
    <r>
      <t xml:space="preserve">Zamawiający zwraca uwagę, iż w Formularzu asortymentowo-cenowym w kolumnach zaznaczonych  na niebiesko ujęte  jest </t>
    </r>
    <r>
      <rPr>
        <b/>
        <u/>
        <sz val="11"/>
        <color rgb="FFFF0000"/>
        <rFont val="Calibri"/>
        <family val="2"/>
        <charset val="238"/>
        <scheme val="minor"/>
      </rPr>
      <t>zapotrzebowanie Zamawiającego</t>
    </r>
    <r>
      <rPr>
        <b/>
        <sz val="11"/>
        <color rgb="FFFF0000"/>
        <rFont val="Calibri"/>
        <family val="2"/>
        <charset val="238"/>
        <scheme val="minor"/>
      </rPr>
      <t xml:space="preserve"> (we wskazanej przez Zamawiającego j.m.).                                                                                                                                                                                                 W kolumnach zaznaczonych na żółto Wykonawca powinien wskazać</t>
    </r>
    <r>
      <rPr>
        <b/>
        <u/>
        <sz val="11"/>
        <color rgb="FFFF0000"/>
        <rFont val="Calibri"/>
        <family val="2"/>
        <charset val="238"/>
        <scheme val="minor"/>
      </rPr>
      <t xml:space="preserve"> oferowane wielkości  opakowannia</t>
    </r>
    <r>
      <rPr>
        <b/>
        <sz val="11"/>
        <color rgb="FFFF0000"/>
        <rFont val="Calibri"/>
        <family val="2"/>
        <charset val="238"/>
        <scheme val="minor"/>
      </rPr>
      <t xml:space="preserve"> w zależności  od tego  jaka jest  </t>
    </r>
    <r>
      <rPr>
        <b/>
        <u/>
        <sz val="11"/>
        <color rgb="FFFF0000"/>
        <rFont val="Calibri"/>
        <family val="2"/>
        <charset val="238"/>
        <scheme val="minor"/>
      </rPr>
      <t>jego oferowana jednostka miary ( np. op=1 sztuka, op=......sztuk, op=1 zestaw, op= ... zestawów op=rolka, op=...rolek  itp)</t>
    </r>
    <r>
      <rPr>
        <b/>
        <sz val="11"/>
        <color rgb="FFFF0000"/>
        <rFont val="Calibri"/>
        <family val="2"/>
        <charset val="238"/>
        <scheme val="minor"/>
      </rPr>
      <t xml:space="preserve">                                                                              Na podstawie oferowanej wielkości</t>
    </r>
    <r>
      <rPr>
        <b/>
        <u/>
        <sz val="11"/>
        <color rgb="FFFF0000"/>
        <rFont val="Calibri"/>
        <family val="2"/>
        <charset val="238"/>
        <scheme val="minor"/>
      </rPr>
      <t xml:space="preserve"> opakowania</t>
    </r>
    <r>
      <rPr>
        <b/>
        <sz val="11"/>
        <color rgb="FFFF0000"/>
        <rFont val="Calibri"/>
        <family val="2"/>
        <charset val="238"/>
        <scheme val="minor"/>
      </rPr>
      <t xml:space="preserve">  </t>
    </r>
    <r>
      <rPr>
        <b/>
        <u/>
        <sz val="11"/>
        <color rgb="FFFF0000"/>
        <rFont val="Calibri"/>
        <family val="2"/>
        <charset val="238"/>
        <scheme val="minor"/>
      </rPr>
      <t xml:space="preserve"> tj. oferowanej j.m.</t>
    </r>
    <r>
      <rPr>
        <b/>
        <sz val="11"/>
        <color rgb="FFFF0000"/>
        <rFont val="Calibri"/>
        <family val="2"/>
        <charset val="238"/>
        <scheme val="minor"/>
      </rPr>
      <t xml:space="preserve"> należy wyliczyć  oferowaną ilość podstawową (oferowaną ilość opakowań) i oferowaną ilość prawa opcji(oferowaną ilość opakowań )  W przypadku gdy wynik przeliczenia nie jest liczbą całkowitą należy zaokrąglić go w górę do pełnego opakowania (chyba, że Zamawiający określił inaczej)  Następnie należy wyliczy wartość towaru zarówno w zamówieniu podstawowym jak i w prawie opcji. Wartość netto i brutto winna być wyliczona </t>
    </r>
    <r>
      <rPr>
        <b/>
        <u/>
        <sz val="11"/>
        <color rgb="FFFF0000"/>
        <rFont val="Calibri"/>
        <family val="2"/>
        <charset val="238"/>
        <scheme val="minor"/>
      </rPr>
      <t>dla ilości oferowanych przez Wykonawcę.PAKIET PRZYKŁADOWY PONIŻEJ:</t>
    </r>
  </si>
  <si>
    <r>
      <t xml:space="preserve">Np. </t>
    </r>
    <r>
      <rPr>
        <b/>
        <u/>
        <sz val="11"/>
        <color rgb="FFFF0000"/>
        <rFont val="Calibri"/>
        <family val="2"/>
        <charset val="238"/>
        <scheme val="minor"/>
      </rPr>
      <t xml:space="preserve"> Pozycja 1</t>
    </r>
    <r>
      <rPr>
        <b/>
        <sz val="11"/>
        <color rgb="FFFF0000"/>
        <rFont val="Calibri"/>
        <family val="2"/>
        <charset val="238"/>
        <scheme val="minor"/>
      </rPr>
      <t xml:space="preserve">:Wykonawca oferuje towar XXXXXXX pakowany po 50 sztuk, czyli jego jednoską miary jest op=50 sztuk i tym samym , oferowana ilość podstawowa to 500/50=10( tj. 10 opakowań po 50 sztuk, co daje wymaganą ilość przez Zamawiającego 500 sztuk), oferowana ilość prawa opcji to 400/50=8 ( tj.  8 opakowań po 50 sztuk, co daje wymaganą przez Zamawiającego ilość w prawie opcji 400 sztuk). Oferowana jednostaka miary to wielkość oferowanego opakowania dlatego </t>
    </r>
    <r>
      <rPr>
        <b/>
        <u/>
        <sz val="11"/>
        <color rgb="FFFF0000"/>
        <rFont val="Calibri"/>
        <family val="2"/>
        <charset val="238"/>
        <scheme val="minor"/>
      </rPr>
      <t xml:space="preserve"> cena netto za oferowaną  jednostkę miary  BĘDZIE PODANA ZA OP=50 SZTUK  </t>
    </r>
    <r>
      <rPr>
        <b/>
        <sz val="11"/>
        <color rgb="FFFF0000"/>
        <rFont val="Calibri"/>
        <family val="2"/>
        <charset val="238"/>
        <scheme val="minor"/>
      </rPr>
      <t xml:space="preserve">                                                                                                 </t>
    </r>
    <r>
      <rPr>
        <b/>
        <u/>
        <sz val="11"/>
        <color rgb="FFFF0000"/>
        <rFont val="Calibri"/>
        <family val="2"/>
        <charset val="238"/>
        <scheme val="minor"/>
      </rPr>
      <t>Pozycja 2</t>
    </r>
    <r>
      <rPr>
        <b/>
        <sz val="11"/>
        <color rgb="FFFF0000"/>
        <rFont val="Calibri"/>
        <family val="2"/>
        <charset val="238"/>
        <scheme val="minor"/>
      </rPr>
      <t xml:space="preserve">: Zamawiający wymaga  dla ilości podstawowej 15 opakowań po 20 sztuk=300 sztuk i dla prawa opcji 12 opakowań po 20 sztuk=240 sztuk.Wykonawca oferuje towar YYYYYYY pakowany po 70 sztuk, czyli jego jednoską miary jest op=70 sztuk i tym samym , oferowana ilość podstawowa to 300/70=4,29 tj. po zaokrągleniu do pełnych opakowań w górę =5 opakowań, oferowana ilość prawa opcji to 240/70=3,42  tj. po zaokrągleniu do pełnych opakowań w górę =4 opakowania. Oferowana jednostaka miary to wielkość oferowanego opakowania dlatego  cena netto za oferowaną  jednostkę miary  BĘDZIE PODANA ZA OP=70 SZTUK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</si>
</sst>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43" formatCode="_-* #,##0.00\ _z_ł_-;\-* #,##0.00\ _z_ł_-;_-* &quot;-&quot;??\ _z_ł_-;_-@_-"/>
    <numFmt numFmtId="164" formatCode="#,##0.00\ &quot;zł&quot;"/>
    <numFmt numFmtId="165" formatCode="[$-415]0%"/>
    <numFmt numFmtId="166" formatCode="&quot; &quot;#,##0.00&quot; zł &quot;;&quot;-&quot;#,##0.00&quot; zł &quot;;&quot; -&quot;#&quot; zł &quot;;&quot; &quot;@&quot; &quot;"/>
    <numFmt numFmtId="167" formatCode="#,##0.00\ _z_ł"/>
    <numFmt numFmtId="168" formatCode="_-* #,##0.00\ [$zł-415]_-;\-* #,##0.00\ [$zł-415]_-;_-* &quot;-&quot;??\ [$zł-415]_-;_-@_-"/>
  </numFmts>
  <fonts count="33" x14ac:knownFonts="1">
    <font>
      <sz val="8"/>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charset val="238"/>
    </font>
    <font>
      <sz val="10"/>
      <name val="Arial CE"/>
      <charset val="238"/>
    </font>
    <font>
      <sz val="10"/>
      <name val="Arial CE"/>
      <family val="2"/>
      <charset val="238"/>
    </font>
    <font>
      <sz val="11"/>
      <color theme="1"/>
      <name val="Calibri"/>
      <family val="2"/>
      <charset val="238"/>
      <scheme val="minor"/>
    </font>
    <font>
      <sz val="8"/>
      <color theme="1"/>
      <name val="Calibri"/>
      <family val="2"/>
      <charset val="238"/>
      <scheme val="minor"/>
    </font>
    <font>
      <sz val="11"/>
      <color indexed="8"/>
      <name val="Calibri"/>
      <family val="2"/>
    </font>
    <font>
      <sz val="11"/>
      <color rgb="FF9C6500"/>
      <name val="Calibri"/>
      <family val="2"/>
      <charset val="238"/>
      <scheme val="minor"/>
    </font>
    <font>
      <sz val="8"/>
      <color rgb="FF000000"/>
      <name val="Calibri"/>
      <family val="2"/>
      <charset val="238"/>
    </font>
    <font>
      <b/>
      <sz val="9"/>
      <name val="Calibri"/>
      <family val="2"/>
      <charset val="238"/>
      <scheme val="minor"/>
    </font>
    <font>
      <b/>
      <sz val="10"/>
      <name val="Calibri"/>
      <family val="2"/>
      <charset val="238"/>
      <scheme val="minor"/>
    </font>
    <font>
      <sz val="10"/>
      <name val="Calibri"/>
      <family val="2"/>
      <charset val="238"/>
      <scheme val="minor"/>
    </font>
    <font>
      <b/>
      <sz val="10"/>
      <color indexed="8"/>
      <name val="Calibri"/>
      <family val="2"/>
      <charset val="238"/>
      <scheme val="minor"/>
    </font>
    <font>
      <sz val="10"/>
      <color theme="1"/>
      <name val="Calibri"/>
      <family val="2"/>
      <charset val="238"/>
      <scheme val="minor"/>
    </font>
    <font>
      <i/>
      <sz val="10"/>
      <color theme="1"/>
      <name val="Calibri"/>
      <family val="2"/>
      <charset val="238"/>
      <scheme val="minor"/>
    </font>
    <font>
      <i/>
      <sz val="10"/>
      <name val="Calibri"/>
      <family val="2"/>
      <charset val="238"/>
      <scheme val="minor"/>
    </font>
    <font>
      <b/>
      <i/>
      <sz val="10"/>
      <color theme="1"/>
      <name val="Calibri"/>
      <family val="2"/>
      <charset val="238"/>
      <scheme val="minor"/>
    </font>
    <font>
      <sz val="10"/>
      <color rgb="FFFF0000"/>
      <name val="Calibri"/>
      <family val="2"/>
      <charset val="238"/>
      <scheme val="minor"/>
    </font>
    <font>
      <b/>
      <sz val="10"/>
      <color theme="1"/>
      <name val="Calibri"/>
      <family val="2"/>
      <charset val="238"/>
      <scheme val="minor"/>
    </font>
    <font>
      <sz val="9"/>
      <name val="Calibri"/>
      <family val="2"/>
      <charset val="238"/>
      <scheme val="minor"/>
    </font>
    <font>
      <sz val="9"/>
      <color theme="1"/>
      <name val="Calibri"/>
      <family val="2"/>
      <charset val="238"/>
      <scheme val="minor"/>
    </font>
    <font>
      <b/>
      <sz val="11"/>
      <color theme="1"/>
      <name val="Calibri"/>
      <family val="2"/>
      <charset val="238"/>
      <scheme val="minor"/>
    </font>
    <font>
      <b/>
      <sz val="11"/>
      <color rgb="FFFF0000"/>
      <name val="Calibri"/>
      <family val="2"/>
      <charset val="238"/>
      <scheme val="minor"/>
    </font>
    <font>
      <b/>
      <sz val="11"/>
      <name val="Calibri"/>
      <family val="2"/>
      <charset val="238"/>
      <scheme val="minor"/>
    </font>
    <font>
      <b/>
      <sz val="11"/>
      <color theme="1"/>
      <name val="Calibri"/>
      <family val="2"/>
      <charset val="238"/>
    </font>
    <font>
      <sz val="10"/>
      <color theme="1"/>
      <name val="Arial"/>
      <family val="2"/>
      <charset val="238"/>
    </font>
    <font>
      <b/>
      <u/>
      <sz val="11"/>
      <color rgb="FFFF0000"/>
      <name val="Calibri"/>
      <family val="2"/>
      <charset val="238"/>
      <scheme val="minor"/>
    </font>
    <font>
      <b/>
      <sz val="10"/>
      <color rgb="FFFF0000"/>
      <name val="Calibri"/>
      <family val="2"/>
      <charset val="238"/>
      <scheme val="minor"/>
    </font>
  </fonts>
  <fills count="7">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top style="thin">
        <color indexed="64"/>
      </top>
      <bottom/>
      <diagonal/>
    </border>
    <border>
      <left style="medium">
        <color indexed="64"/>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s>
  <cellStyleXfs count="26">
    <xf numFmtId="0" fontId="0" fillId="0" borderId="0"/>
    <xf numFmtId="0" fontId="5" fillId="0" borderId="0"/>
    <xf numFmtId="0" fontId="6" fillId="0" borderId="0"/>
    <xf numFmtId="0" fontId="7" fillId="0" borderId="0"/>
    <xf numFmtId="0" fontId="5" fillId="0" borderId="0"/>
    <xf numFmtId="0" fontId="8" fillId="0" borderId="0"/>
    <xf numFmtId="0" fontId="9" fillId="0" borderId="0"/>
    <xf numFmtId="44" fontId="10" fillId="0" borderId="0" applyFont="0" applyFill="0" applyBorder="0" applyAlignment="0" applyProtection="0"/>
    <xf numFmtId="0" fontId="11" fillId="0" borderId="0"/>
    <xf numFmtId="0" fontId="12" fillId="2" borderId="0" applyNumberFormat="0" applyBorder="0" applyAlignment="0" applyProtection="0"/>
    <xf numFmtId="0" fontId="9" fillId="0" borderId="0"/>
    <xf numFmtId="0" fontId="6" fillId="0" borderId="0"/>
    <xf numFmtId="0" fontId="10" fillId="0" borderId="0"/>
    <xf numFmtId="0" fontId="5" fillId="0" borderId="0"/>
    <xf numFmtId="44" fontId="5" fillId="0" borderId="0" applyFont="0" applyFill="0" applyBorder="0" applyAlignment="0" applyProtection="0"/>
    <xf numFmtId="44" fontId="6" fillId="0" borderId="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4" fillId="0" borderId="0"/>
    <xf numFmtId="44" fontId="10" fillId="0" borderId="0" applyFont="0" applyFill="0" applyBorder="0" applyAlignment="0" applyProtection="0"/>
    <xf numFmtId="0" fontId="3" fillId="0" borderId="0"/>
    <xf numFmtId="166" fontId="13" fillId="0" borderId="0" applyBorder="0" applyProtection="0"/>
    <xf numFmtId="165" fontId="13" fillId="0" borderId="0" applyBorder="0" applyProtection="0"/>
    <xf numFmtId="43" fontId="10" fillId="0" borderId="0" applyFont="0" applyFill="0" applyBorder="0" applyAlignment="0" applyProtection="0"/>
    <xf numFmtId="9" fontId="10" fillId="0" borderId="0" applyFont="0" applyFill="0" applyBorder="0" applyAlignment="0" applyProtection="0"/>
  </cellStyleXfs>
  <cellXfs count="180">
    <xf numFmtId="0" fontId="0" fillId="0" borderId="0" xfId="0"/>
    <xf numFmtId="39" fontId="15" fillId="0" borderId="0" xfId="7" applyNumberFormat="1" applyFont="1" applyFill="1" applyBorder="1" applyAlignment="1">
      <alignment horizontal="right" vertical="center"/>
    </xf>
    <xf numFmtId="0" fontId="18" fillId="0" borderId="0" xfId="0" applyFont="1" applyFill="1"/>
    <xf numFmtId="0" fontId="18" fillId="0" borderId="2" xfId="0" applyFont="1" applyFill="1" applyBorder="1" applyAlignment="1">
      <alignment horizontal="center" vertical="center"/>
    </xf>
    <xf numFmtId="0" fontId="16" fillId="0" borderId="3" xfId="3" applyFont="1" applyFill="1" applyBorder="1" applyAlignment="1">
      <alignment horizontal="center" vertical="center"/>
    </xf>
    <xf numFmtId="0" fontId="18" fillId="0" borderId="3" xfId="0" applyFont="1" applyFill="1" applyBorder="1" applyAlignment="1">
      <alignment horizontal="left" vertical="center" wrapText="1"/>
    </xf>
    <xf numFmtId="0" fontId="16" fillId="0" borderId="1" xfId="3" applyFont="1" applyFill="1" applyBorder="1" applyAlignment="1">
      <alignment horizontal="center" vertical="center"/>
    </xf>
    <xf numFmtId="0" fontId="18"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0" xfId="3" applyFont="1" applyFill="1" applyAlignment="1">
      <alignment horizontal="center" vertical="center"/>
    </xf>
    <xf numFmtId="3" fontId="16" fillId="0" borderId="0" xfId="3" applyNumberFormat="1" applyFont="1" applyFill="1" applyAlignment="1">
      <alignment horizontal="right" vertical="center"/>
    </xf>
    <xf numFmtId="0" fontId="16" fillId="0" borderId="0" xfId="3" applyFont="1" applyFill="1" applyAlignment="1">
      <alignment horizontal="center" vertical="top"/>
    </xf>
    <xf numFmtId="0" fontId="16" fillId="0" borderId="0" xfId="3" applyFont="1" applyFill="1" applyAlignment="1">
      <alignment vertical="top"/>
    </xf>
    <xf numFmtId="0" fontId="18" fillId="0" borderId="0" xfId="0" applyFont="1" applyFill="1" applyBorder="1"/>
    <xf numFmtId="0" fontId="15" fillId="0" borderId="0" xfId="5" applyFont="1" applyFill="1" applyBorder="1" applyAlignment="1">
      <alignment horizontal="right" vertical="center"/>
    </xf>
    <xf numFmtId="167" fontId="21" fillId="0" borderId="0" xfId="0" applyNumberFormat="1" applyFont="1" applyFill="1" applyBorder="1" applyAlignment="1">
      <alignment horizontal="right"/>
    </xf>
    <xf numFmtId="0" fontId="16" fillId="0" borderId="3" xfId="0" applyFont="1" applyFill="1" applyBorder="1" applyAlignment="1">
      <alignment horizontal="left" vertical="center" wrapText="1"/>
    </xf>
    <xf numFmtId="0" fontId="16" fillId="0" borderId="0" xfId="4" applyFont="1" applyFill="1" applyAlignment="1">
      <alignment vertical="center" wrapText="1"/>
    </xf>
    <xf numFmtId="0" fontId="16" fillId="0" borderId="0" xfId="4" applyFont="1" applyFill="1" applyAlignment="1">
      <alignment horizontal="center" vertical="center"/>
    </xf>
    <xf numFmtId="3" fontId="16" fillId="0" borderId="0" xfId="4" applyNumberFormat="1" applyFont="1" applyFill="1" applyAlignment="1">
      <alignment horizontal="right" vertical="center"/>
    </xf>
    <xf numFmtId="0" fontId="18" fillId="0" borderId="0" xfId="4" applyFont="1" applyFill="1"/>
    <xf numFmtId="0" fontId="18" fillId="0" borderId="0" xfId="0" applyFont="1" applyFill="1" applyAlignment="1">
      <alignment horizontal="center" vertical="center"/>
    </xf>
    <xf numFmtId="0" fontId="18" fillId="0" borderId="3" xfId="0" applyFont="1" applyFill="1" applyBorder="1" applyAlignment="1">
      <alignment vertical="center" wrapText="1"/>
    </xf>
    <xf numFmtId="0" fontId="16" fillId="0" borderId="0" xfId="4" applyFont="1" applyFill="1" applyBorder="1" applyAlignment="1">
      <alignment horizontal="left" vertical="center" wrapText="1"/>
    </xf>
    <xf numFmtId="167" fontId="21" fillId="0" borderId="0" xfId="0" applyNumberFormat="1" applyFont="1" applyFill="1" applyBorder="1"/>
    <xf numFmtId="0" fontId="15" fillId="0" borderId="0" xfId="2" applyFont="1" applyFill="1" applyBorder="1" applyAlignment="1">
      <alignment horizontal="left" vertical="center"/>
    </xf>
    <xf numFmtId="0" fontId="16" fillId="0" borderId="0" xfId="0" applyFont="1" applyFill="1" applyAlignment="1">
      <alignment horizontal="center" vertical="center"/>
    </xf>
    <xf numFmtId="3" fontId="18" fillId="0" borderId="0" xfId="0" applyNumberFormat="1" applyFont="1" applyFill="1" applyAlignment="1">
      <alignment horizontal="right" vertical="center"/>
    </xf>
    <xf numFmtId="0" fontId="18" fillId="0" borderId="0" xfId="0" applyFont="1" applyFill="1" applyAlignment="1">
      <alignment horizontal="center"/>
    </xf>
    <xf numFmtId="0" fontId="22" fillId="0" borderId="0" xfId="0" applyFont="1" applyFill="1"/>
    <xf numFmtId="0" fontId="23" fillId="0"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168" fontId="16" fillId="0" borderId="3" xfId="7" applyNumberFormat="1" applyFont="1" applyFill="1" applyBorder="1" applyAlignment="1">
      <alignment horizontal="center" vertical="center"/>
    </xf>
    <xf numFmtId="168" fontId="19" fillId="0" borderId="3" xfId="0" applyNumberFormat="1" applyFont="1" applyFill="1" applyBorder="1" applyAlignment="1">
      <alignment horizontal="center" vertical="center"/>
    </xf>
    <xf numFmtId="168" fontId="19" fillId="0" borderId="1" xfId="0" applyNumberFormat="1" applyFont="1" applyFill="1" applyBorder="1" applyAlignment="1">
      <alignment horizontal="center" vertical="center"/>
    </xf>
    <xf numFmtId="168" fontId="24" fillId="0" borderId="10" xfId="0" applyNumberFormat="1" applyFont="1" applyBorder="1" applyAlignment="1">
      <alignment horizontal="center" vertical="center" wrapText="1"/>
    </xf>
    <xf numFmtId="0" fontId="24" fillId="0" borderId="10" xfId="0" applyFont="1" applyBorder="1" applyAlignment="1">
      <alignment horizontal="center" vertical="center" wrapText="1"/>
    </xf>
    <xf numFmtId="164" fontId="14" fillId="0" borderId="4" xfId="0" applyNumberFormat="1" applyFont="1" applyFill="1" applyBorder="1" applyAlignment="1">
      <alignment horizontal="center" vertical="center"/>
    </xf>
    <xf numFmtId="164" fontId="14" fillId="0" borderId="5" xfId="0" applyNumberFormat="1" applyFont="1" applyFill="1" applyBorder="1" applyAlignment="1">
      <alignment horizontal="center" vertical="center"/>
    </xf>
    <xf numFmtId="168" fontId="15" fillId="0" borderId="5" xfId="7" applyNumberFormat="1" applyFont="1" applyFill="1" applyBorder="1" applyAlignment="1">
      <alignment horizontal="right" vertical="center"/>
    </xf>
    <xf numFmtId="0" fontId="23" fillId="0" borderId="4" xfId="0" applyFont="1" applyFill="1" applyBorder="1" applyAlignment="1">
      <alignment horizontal="center" vertical="center"/>
    </xf>
    <xf numFmtId="0" fontId="15" fillId="0" borderId="3" xfId="3" applyFont="1" applyFill="1" applyBorder="1" applyAlignment="1">
      <alignment horizontal="center" vertical="center"/>
    </xf>
    <xf numFmtId="0" fontId="15" fillId="0" borderId="1" xfId="3" applyFont="1" applyFill="1" applyBorder="1" applyAlignment="1">
      <alignment horizontal="center" vertical="center"/>
    </xf>
    <xf numFmtId="0" fontId="16" fillId="0" borderId="0" xfId="0" applyFont="1" applyFill="1" applyBorder="1" applyAlignment="1">
      <alignment horizontal="center" vertical="center"/>
    </xf>
    <xf numFmtId="0" fontId="18" fillId="0" borderId="0" xfId="0" applyFont="1" applyFill="1" applyBorder="1" applyAlignment="1">
      <alignment vertical="center" wrapText="1"/>
    </xf>
    <xf numFmtId="0" fontId="16"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15" fillId="0" borderId="3" xfId="2" applyFont="1" applyFill="1" applyBorder="1" applyAlignment="1">
      <alignment horizontal="center" vertical="center"/>
    </xf>
    <xf numFmtId="0" fontId="23" fillId="0" borderId="0" xfId="0" applyFont="1" applyFill="1" applyAlignment="1">
      <alignment vertical="top" wrapText="1"/>
    </xf>
    <xf numFmtId="0" fontId="16" fillId="0" borderId="3" xfId="4" applyFont="1" applyFill="1" applyBorder="1" applyAlignment="1">
      <alignment horizontal="center" vertical="center"/>
    </xf>
    <xf numFmtId="168" fontId="18" fillId="0" borderId="1" xfId="0" applyNumberFormat="1" applyFont="1" applyFill="1" applyBorder="1" applyAlignment="1">
      <alignment horizontal="center" vertical="center"/>
    </xf>
    <xf numFmtId="168" fontId="24" fillId="0" borderId="1" xfId="0" applyNumberFormat="1" applyFont="1" applyFill="1" applyBorder="1" applyAlignment="1">
      <alignment horizontal="center" vertical="center"/>
    </xf>
    <xf numFmtId="168" fontId="24"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168" fontId="18" fillId="0" borderId="2" xfId="0" applyNumberFormat="1" applyFont="1" applyFill="1" applyBorder="1" applyAlignment="1">
      <alignment horizontal="center" vertical="center"/>
    </xf>
    <xf numFmtId="168" fontId="23" fillId="0" borderId="5" xfId="0" applyNumberFormat="1" applyFont="1" applyFill="1" applyBorder="1" applyAlignment="1">
      <alignment horizontal="center" vertical="center"/>
    </xf>
    <xf numFmtId="0" fontId="18" fillId="0" borderId="0" xfId="0" applyFont="1" applyFill="1"/>
    <xf numFmtId="0" fontId="18" fillId="0" borderId="11" xfId="0" applyFont="1" applyFill="1" applyBorder="1"/>
    <xf numFmtId="0" fontId="18" fillId="0" borderId="0" xfId="0" applyFont="1" applyFill="1" applyBorder="1"/>
    <xf numFmtId="43" fontId="18" fillId="0" borderId="0" xfId="24" applyFont="1" applyFill="1" applyBorder="1"/>
    <xf numFmtId="43" fontId="16" fillId="0" borderId="0" xfId="24" applyFont="1" applyFill="1" applyBorder="1" applyAlignment="1">
      <alignment horizontal="center" vertical="center" wrapText="1"/>
    </xf>
    <xf numFmtId="43" fontId="15" fillId="0" borderId="0" xfId="24" applyFont="1" applyFill="1" applyBorder="1" applyAlignment="1">
      <alignment horizontal="center" vertical="center" wrapText="1"/>
    </xf>
    <xf numFmtId="43" fontId="23" fillId="0" borderId="0" xfId="24" applyFont="1" applyFill="1" applyBorder="1"/>
    <xf numFmtId="43" fontId="22" fillId="0" borderId="0" xfId="24" applyFont="1" applyFill="1" applyBorder="1"/>
    <xf numFmtId="168" fontId="24" fillId="0" borderId="0" xfId="0" applyNumberFormat="1" applyFont="1" applyBorder="1" applyAlignment="1">
      <alignment horizontal="center" vertical="center" wrapText="1"/>
    </xf>
    <xf numFmtId="168" fontId="25" fillId="0" borderId="0" xfId="0" applyNumberFormat="1" applyFont="1" applyFill="1" applyBorder="1" applyAlignment="1">
      <alignment horizontal="center" vertical="center" wrapText="1"/>
    </xf>
    <xf numFmtId="0" fontId="23" fillId="0" borderId="0" xfId="0" applyFont="1" applyFill="1" applyAlignment="1">
      <alignment horizontal="left" vertical="top" wrapText="1"/>
    </xf>
    <xf numFmtId="0" fontId="15" fillId="4" borderId="1" xfId="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6" fillId="4" borderId="3"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3"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19"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23" fillId="0" borderId="11" xfId="0" applyFont="1" applyFill="1" applyBorder="1" applyAlignment="1">
      <alignment vertical="center"/>
    </xf>
    <xf numFmtId="0" fontId="23" fillId="4" borderId="1" xfId="0" applyFont="1" applyFill="1" applyBorder="1" applyAlignment="1">
      <alignment horizontal="center" vertical="center"/>
    </xf>
    <xf numFmtId="1" fontId="15" fillId="3" borderId="1" xfId="13" applyNumberFormat="1" applyFont="1" applyFill="1" applyBorder="1" applyAlignment="1" applyProtection="1">
      <alignment horizontal="center" vertical="center" wrapText="1"/>
      <protection locked="0"/>
    </xf>
    <xf numFmtId="168"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68" fontId="16" fillId="0" borderId="10" xfId="7" applyNumberFormat="1" applyFont="1" applyFill="1" applyBorder="1" applyAlignment="1">
      <alignment horizontal="center" vertical="center"/>
    </xf>
    <xf numFmtId="168" fontId="19" fillId="0" borderId="2" xfId="0" applyNumberFormat="1" applyFont="1" applyFill="1" applyBorder="1" applyAlignment="1">
      <alignment horizontal="center" vertical="center"/>
    </xf>
    <xf numFmtId="168" fontId="15" fillId="0" borderId="6" xfId="7" applyNumberFormat="1" applyFont="1" applyFill="1" applyBorder="1" applyAlignment="1">
      <alignment horizontal="right" vertical="center"/>
    </xf>
    <xf numFmtId="164" fontId="14" fillId="0" borderId="6" xfId="0" applyNumberFormat="1" applyFont="1" applyFill="1" applyBorder="1" applyAlignment="1">
      <alignment horizontal="center" vertical="center"/>
    </xf>
    <xf numFmtId="0" fontId="16" fillId="3" borderId="3" xfId="3" applyFont="1" applyFill="1" applyBorder="1" applyAlignment="1">
      <alignment horizontal="center" vertical="center"/>
    </xf>
    <xf numFmtId="0" fontId="23" fillId="3" borderId="3" xfId="0" applyFont="1" applyFill="1" applyBorder="1" applyAlignment="1">
      <alignment horizontal="center" vertical="center"/>
    </xf>
    <xf numFmtId="0" fontId="18" fillId="3" borderId="3" xfId="0" applyFont="1" applyFill="1" applyBorder="1" applyAlignment="1">
      <alignment horizontal="center" vertical="center"/>
    </xf>
    <xf numFmtId="168" fontId="16" fillId="3" borderId="3" xfId="3" applyNumberFormat="1" applyFont="1" applyFill="1" applyBorder="1" applyAlignment="1">
      <alignment horizontal="center" vertical="center"/>
    </xf>
    <xf numFmtId="9" fontId="16" fillId="3" borderId="3" xfId="2" applyNumberFormat="1" applyFont="1" applyFill="1" applyBorder="1" applyAlignment="1">
      <alignment horizontal="center" vertical="center"/>
    </xf>
    <xf numFmtId="0" fontId="16" fillId="3" borderId="1" xfId="3" applyFont="1" applyFill="1" applyBorder="1" applyAlignment="1">
      <alignment horizontal="center" vertical="center"/>
    </xf>
    <xf numFmtId="168" fontId="16" fillId="3" borderId="1" xfId="3" applyNumberFormat="1" applyFont="1" applyFill="1" applyBorder="1" applyAlignment="1">
      <alignment horizontal="center" vertical="center"/>
    </xf>
    <xf numFmtId="168" fontId="19" fillId="0" borderId="10" xfId="0" applyNumberFormat="1" applyFont="1" applyFill="1" applyBorder="1" applyAlignment="1">
      <alignment horizontal="center" vertical="center"/>
    </xf>
    <xf numFmtId="0" fontId="16" fillId="4" borderId="3" xfId="0" applyFont="1" applyFill="1" applyBorder="1" applyAlignment="1">
      <alignment horizontal="center" vertical="center"/>
    </xf>
    <xf numFmtId="0" fontId="15" fillId="4" borderId="3" xfId="0" applyFont="1" applyFill="1" applyBorder="1" applyAlignment="1">
      <alignment horizontal="center" vertical="center"/>
    </xf>
    <xf numFmtId="0" fontId="18" fillId="4" borderId="3" xfId="0" applyFont="1" applyFill="1" applyBorder="1" applyAlignment="1">
      <alignment horizontal="center" vertical="center"/>
    </xf>
    <xf numFmtId="0" fontId="15" fillId="3" borderId="3" xfId="2" applyFont="1" applyFill="1" applyBorder="1" applyAlignment="1">
      <alignment horizontal="center" vertical="center"/>
    </xf>
    <xf numFmtId="164" fontId="16" fillId="3" borderId="3" xfId="3" applyNumberFormat="1" applyFont="1" applyFill="1" applyBorder="1" applyAlignment="1">
      <alignment horizontal="center" vertical="center"/>
    </xf>
    <xf numFmtId="9" fontId="16" fillId="3" borderId="10" xfId="2" applyNumberFormat="1" applyFont="1" applyFill="1" applyBorder="1" applyAlignment="1">
      <alignment horizontal="center" vertical="center"/>
    </xf>
    <xf numFmtId="0" fontId="16" fillId="3" borderId="3" xfId="4" applyFont="1" applyFill="1" applyBorder="1" applyAlignment="1">
      <alignment horizontal="center" vertical="center"/>
    </xf>
    <xf numFmtId="164" fontId="16" fillId="3" borderId="3" xfId="5" applyNumberFormat="1" applyFont="1" applyFill="1" applyBorder="1" applyAlignment="1">
      <alignment horizontal="center" vertical="center"/>
    </xf>
    <xf numFmtId="168" fontId="23" fillId="0" borderId="6"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0" fontId="23" fillId="4" borderId="1" xfId="0" applyFont="1" applyFill="1" applyBorder="1" applyAlignment="1">
      <alignment horizontal="center" vertical="center"/>
    </xf>
    <xf numFmtId="0" fontId="27" fillId="0" borderId="0" xfId="0" applyFont="1" applyFill="1" applyAlignment="1" applyProtection="1">
      <alignment vertical="center"/>
      <protection locked="0"/>
    </xf>
    <xf numFmtId="0" fontId="27" fillId="0" borderId="0" xfId="0" applyFont="1" applyAlignment="1" applyProtection="1">
      <alignment vertical="center"/>
      <protection locked="0"/>
    </xf>
    <xf numFmtId="0" fontId="27" fillId="0" borderId="0" xfId="0" applyFont="1" applyBorder="1" applyAlignment="1" applyProtection="1">
      <alignment vertical="center"/>
      <protection locked="0"/>
    </xf>
    <xf numFmtId="43" fontId="27" fillId="0" borderId="0" xfId="24" applyFont="1" applyBorder="1" applyAlignment="1" applyProtection="1">
      <alignment vertical="center"/>
      <protection locked="0"/>
    </xf>
    <xf numFmtId="0" fontId="30" fillId="0" borderId="0" xfId="0" applyFont="1" applyProtection="1">
      <protection locked="0"/>
    </xf>
    <xf numFmtId="0" fontId="2" fillId="0" borderId="0" xfId="0" applyFont="1" applyProtection="1">
      <protection locked="0"/>
    </xf>
    <xf numFmtId="0" fontId="18" fillId="0" borderId="0" xfId="0" applyFont="1" applyProtection="1">
      <protection locked="0"/>
    </xf>
    <xf numFmtId="0" fontId="18" fillId="0" borderId="0" xfId="0" applyFont="1" applyBorder="1" applyProtection="1">
      <protection locked="0"/>
    </xf>
    <xf numFmtId="0" fontId="18" fillId="0" borderId="12" xfId="0" applyFont="1" applyBorder="1" applyProtection="1">
      <protection locked="0"/>
    </xf>
    <xf numFmtId="0" fontId="27" fillId="0" borderId="0" xfId="0" applyFont="1" applyFill="1" applyBorder="1" applyProtection="1">
      <protection locked="0"/>
    </xf>
    <xf numFmtId="0" fontId="2" fillId="0" borderId="0" xfId="0" applyFont="1" applyBorder="1" applyProtection="1">
      <protection locked="0"/>
    </xf>
    <xf numFmtId="0" fontId="2" fillId="0" borderId="0" xfId="0" applyFont="1" applyFill="1" applyBorder="1" applyProtection="1">
      <protection locked="0"/>
    </xf>
    <xf numFmtId="0" fontId="32" fillId="5" borderId="1" xfId="0" applyFont="1" applyFill="1" applyBorder="1" applyAlignment="1" applyProtection="1">
      <alignment horizontal="center" vertical="center" wrapText="1"/>
      <protection locked="0"/>
    </xf>
    <xf numFmtId="1" fontId="32" fillId="3" borderId="1" xfId="13"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center" vertical="center"/>
    </xf>
    <xf numFmtId="3" fontId="22" fillId="5" borderId="1" xfId="0" applyNumberFormat="1" applyFont="1" applyFill="1" applyBorder="1" applyAlignment="1" applyProtection="1">
      <alignment horizontal="center" vertical="center"/>
    </xf>
    <xf numFmtId="3" fontId="32" fillId="5" borderId="1" xfId="0" applyNumberFormat="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168" fontId="22" fillId="3" borderId="1" xfId="0" applyNumberFormat="1" applyFont="1" applyFill="1" applyBorder="1" applyAlignment="1" applyProtection="1">
      <alignment horizontal="center" vertical="center"/>
      <protection locked="0"/>
    </xf>
    <xf numFmtId="9" fontId="22" fillId="3" borderId="1" xfId="25" applyFont="1" applyFill="1" applyBorder="1" applyAlignment="1" applyProtection="1">
      <alignment horizontal="center" vertical="center"/>
      <protection locked="0"/>
    </xf>
    <xf numFmtId="168" fontId="22" fillId="0" borderId="1" xfId="0" applyNumberFormat="1" applyFont="1" applyBorder="1" applyAlignment="1" applyProtection="1">
      <alignment horizontal="center" vertical="center"/>
    </xf>
    <xf numFmtId="0" fontId="18" fillId="0" borderId="14" xfId="0" applyFont="1" applyBorder="1" applyProtection="1">
      <protection locked="0"/>
    </xf>
    <xf numFmtId="0" fontId="32" fillId="0" borderId="1" xfId="1" applyFont="1" applyFill="1" applyBorder="1" applyAlignment="1">
      <alignment horizontal="center" vertical="center" wrapText="1"/>
    </xf>
    <xf numFmtId="0" fontId="15" fillId="3" borderId="2" xfId="1" applyFont="1" applyFill="1" applyBorder="1" applyAlignment="1" applyProtection="1">
      <alignment horizontal="center" vertical="center" wrapText="1"/>
      <protection locked="0"/>
    </xf>
    <xf numFmtId="164" fontId="15" fillId="3" borderId="2" xfId="14" applyNumberFormat="1"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32" fillId="0" borderId="1" xfId="0" applyFont="1" applyFill="1" applyBorder="1" applyAlignment="1" applyProtection="1">
      <alignment horizontal="center" vertical="center" wrapText="1"/>
      <protection locked="0"/>
    </xf>
    <xf numFmtId="0" fontId="32" fillId="3" borderId="1" xfId="1" applyFont="1" applyFill="1" applyBorder="1" applyAlignment="1" applyProtection="1">
      <alignment horizontal="center" vertical="center" wrapText="1"/>
      <protection locked="0"/>
    </xf>
    <xf numFmtId="164" fontId="32" fillId="3" borderId="1" xfId="14" applyNumberFormat="1" applyFont="1" applyFill="1" applyBorder="1" applyAlignment="1" applyProtection="1">
      <alignment horizontal="center" vertical="center" wrapText="1"/>
      <protection locked="0"/>
    </xf>
    <xf numFmtId="164" fontId="32" fillId="6" borderId="1" xfId="1" applyNumberFormat="1"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2" fillId="0" borderId="1" xfId="0" applyFont="1" applyFill="1" applyBorder="1" applyAlignment="1" applyProtection="1">
      <alignment vertical="center"/>
      <protection locked="0"/>
    </xf>
    <xf numFmtId="0" fontId="32" fillId="0" borderId="1" xfId="0" applyFont="1" applyFill="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1" xfId="0" applyFont="1" applyBorder="1" applyAlignment="1" applyProtection="1">
      <alignment vertical="center"/>
    </xf>
    <xf numFmtId="3" fontId="32" fillId="3" borderId="1" xfId="0" applyNumberFormat="1" applyFont="1" applyFill="1" applyBorder="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Alignment="1" applyProtection="1">
      <alignment vertical="center"/>
      <protection locked="0"/>
    </xf>
    <xf numFmtId="0" fontId="23" fillId="4" borderId="1" xfId="0" applyFont="1" applyFill="1" applyBorder="1" applyAlignment="1">
      <alignment horizontal="center" vertical="center"/>
    </xf>
    <xf numFmtId="0" fontId="23" fillId="3" borderId="1" xfId="0" applyFont="1" applyFill="1" applyBorder="1" applyAlignment="1">
      <alignment horizontal="center" vertical="center"/>
    </xf>
    <xf numFmtId="0" fontId="32" fillId="4" borderId="1" xfId="0" applyFont="1" applyFill="1" applyBorder="1" applyAlignment="1">
      <alignment horizontal="center" vertical="center"/>
    </xf>
    <xf numFmtId="0" fontId="32" fillId="3" borderId="1" xfId="0" applyFont="1" applyFill="1" applyBorder="1" applyAlignment="1">
      <alignment horizontal="center" vertical="center"/>
    </xf>
    <xf numFmtId="3" fontId="14" fillId="0" borderId="4" xfId="0" applyNumberFormat="1" applyFont="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4" fillId="0" borderId="7"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14" fillId="0" borderId="9" xfId="0" applyNumberFormat="1" applyFont="1" applyBorder="1" applyAlignment="1">
      <alignment horizontal="center" vertical="center"/>
    </xf>
    <xf numFmtId="0" fontId="15" fillId="0" borderId="4" xfId="2" applyFont="1" applyFill="1" applyBorder="1" applyAlignment="1">
      <alignment horizontal="left" vertical="center"/>
    </xf>
    <xf numFmtId="0" fontId="15" fillId="0" borderId="5" xfId="2" applyFont="1" applyFill="1" applyBorder="1" applyAlignment="1">
      <alignment horizontal="left" vertical="center"/>
    </xf>
    <xf numFmtId="0" fontId="15" fillId="0" borderId="6" xfId="2" applyFont="1" applyFill="1" applyBorder="1" applyAlignment="1">
      <alignment horizontal="left" vertical="center"/>
    </xf>
    <xf numFmtId="0" fontId="23" fillId="0" borderId="0" xfId="0" applyFont="1" applyFill="1" applyAlignment="1">
      <alignment horizontal="left" vertical="top" wrapText="1"/>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15" fillId="0" borderId="9" xfId="2" applyFont="1" applyFill="1" applyBorder="1" applyAlignment="1">
      <alignment horizontal="left" vertical="center"/>
    </xf>
    <xf numFmtId="0" fontId="26" fillId="0" borderId="0" xfId="0" applyFont="1" applyAlignment="1" applyProtection="1">
      <protection locked="0"/>
    </xf>
    <xf numFmtId="0" fontId="27" fillId="0" borderId="0" xfId="0" applyFont="1" applyFill="1" applyBorder="1" applyAlignment="1" applyProtection="1">
      <alignment vertical="top" wrapText="1"/>
      <protection locked="0"/>
    </xf>
    <xf numFmtId="0" fontId="27" fillId="0" borderId="15"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protection locked="0"/>
    </xf>
    <xf numFmtId="0" fontId="28" fillId="0" borderId="0" xfId="0" applyFont="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0" fontId="28" fillId="0" borderId="0" xfId="2" applyFont="1" applyFill="1" applyBorder="1" applyAlignment="1" applyProtection="1">
      <alignment horizontal="left" vertical="top" wrapText="1"/>
      <protection locked="0"/>
    </xf>
    <xf numFmtId="0" fontId="28" fillId="0" borderId="0" xfId="0" applyFont="1" applyAlignment="1" applyProtection="1">
      <alignment vertical="top" wrapText="1"/>
      <protection locked="0"/>
    </xf>
    <xf numFmtId="0" fontId="28" fillId="0" borderId="0" xfId="0" applyFont="1" applyAlignment="1" applyProtection="1">
      <alignment horizontal="left" vertical="center" wrapText="1"/>
      <protection locked="0"/>
    </xf>
    <xf numFmtId="0" fontId="28" fillId="0" borderId="0" xfId="0" applyFont="1" applyAlignment="1" applyProtection="1">
      <alignment horizontal="left" vertical="center"/>
      <protection locked="0"/>
    </xf>
  </cellXfs>
  <cellStyles count="26">
    <cellStyle name="Dziesiętny" xfId="24" builtinId="3"/>
    <cellStyle name="Excel Built-in Currency" xfId="22"/>
    <cellStyle name="Excel Built-in Normal" xfId="8"/>
    <cellStyle name="Excel Built-in Percent" xfId="23"/>
    <cellStyle name="Neutralny 2" xfId="9"/>
    <cellStyle name="Normal 7" xfId="10"/>
    <cellStyle name="Normalny" xfId="0" builtinId="0"/>
    <cellStyle name="Normalny 2" xfId="4"/>
    <cellStyle name="Normalny 3" xfId="2"/>
    <cellStyle name="Normalny 4" xfId="6"/>
    <cellStyle name="Normalny 4 2" xfId="21"/>
    <cellStyle name="Normalny 5" xfId="5"/>
    <cellStyle name="Normalny 6" xfId="11"/>
    <cellStyle name="Normalny 7" xfId="3"/>
    <cellStyle name="Normalny 8" xfId="1"/>
    <cellStyle name="Normalny 8 2" xfId="13"/>
    <cellStyle name="Normalny 8 3" xfId="12"/>
    <cellStyle name="Normalny 9" xfId="19"/>
    <cellStyle name="Procentowy" xfId="25" builtinId="5"/>
    <cellStyle name="Walutowy" xfId="7" builtinId="4"/>
    <cellStyle name="Walutowy 2" xfId="15"/>
    <cellStyle name="Walutowy 3" xfId="16"/>
    <cellStyle name="Walutowy 4" xfId="17"/>
    <cellStyle name="Walutowy 5" xfId="14"/>
    <cellStyle name="Walutowy 6" xfId="18"/>
    <cellStyle name="Walutowy 6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tabSelected="1" zoomScaleNormal="100" workbookViewId="0">
      <selection activeCell="S9" sqref="S9"/>
    </sheetView>
  </sheetViews>
  <sheetFormatPr defaultRowHeight="12.75" x14ac:dyDescent="0.2"/>
  <cols>
    <col min="1" max="1" width="4" style="2" bestFit="1" customWidth="1"/>
    <col min="2" max="2" width="43.33203125" style="2" customWidth="1"/>
    <col min="3" max="3" width="4.6640625" style="26" bestFit="1" customWidth="1"/>
    <col min="4" max="4" width="15.6640625" style="2" bestFit="1" customWidth="1"/>
    <col min="5" max="5" width="13.33203125" style="27" customWidth="1"/>
    <col min="6" max="6" width="7.5" style="2" bestFit="1" customWidth="1"/>
    <col min="7" max="7" width="10.6640625" style="28" bestFit="1" customWidth="1"/>
    <col min="8" max="8" width="13.5" style="2" bestFit="1" customWidth="1"/>
    <col min="9" max="9" width="22.83203125" style="2" bestFit="1" customWidth="1"/>
    <col min="10" max="10" width="18.1640625" style="2" bestFit="1" customWidth="1"/>
    <col min="11" max="11" width="16.6640625" style="21" customWidth="1"/>
    <col min="12" max="12" width="17.5" style="21" customWidth="1"/>
    <col min="13" max="13" width="18.33203125" style="21" bestFit="1" customWidth="1"/>
    <col min="14" max="14" width="15.33203125" style="21" bestFit="1" customWidth="1"/>
    <col min="15" max="15" width="22.1640625" style="21" bestFit="1" customWidth="1"/>
    <col min="16" max="16" width="21.1640625" style="21" customWidth="1"/>
    <col min="17" max="18" width="20.83203125" style="2" bestFit="1" customWidth="1"/>
    <col min="19" max="24" width="15.5" style="63" customWidth="1"/>
    <col min="25" max="16384" width="9.33203125" style="2"/>
  </cols>
  <sheetData>
    <row r="1" spans="1:25" s="112" customFormat="1" ht="27" customHeight="1" x14ac:dyDescent="0.2">
      <c r="A1" s="151" t="s">
        <v>76</v>
      </c>
      <c r="B1" s="151"/>
      <c r="C1" s="152"/>
      <c r="D1" s="152"/>
      <c r="E1" s="152"/>
      <c r="F1" s="152"/>
      <c r="G1" s="151"/>
      <c r="H1" s="151"/>
      <c r="I1" s="151"/>
      <c r="J1" s="111"/>
      <c r="M1" s="174" t="s">
        <v>77</v>
      </c>
      <c r="N1" s="174"/>
      <c r="O1" s="174"/>
      <c r="P1" s="174"/>
      <c r="Q1" s="174"/>
      <c r="R1" s="174"/>
      <c r="U1" s="113"/>
      <c r="V1" s="114"/>
      <c r="W1" s="114"/>
      <c r="X1" s="114"/>
      <c r="Y1" s="114"/>
    </row>
    <row r="2" spans="1:25" s="60" customFormat="1" ht="291" customHeight="1" x14ac:dyDescent="0.2">
      <c r="B2" s="175" t="s">
        <v>78</v>
      </c>
      <c r="C2" s="175"/>
      <c r="D2" s="175"/>
      <c r="E2" s="175"/>
      <c r="F2" s="175"/>
      <c r="G2" s="175"/>
      <c r="H2" s="175"/>
      <c r="I2" s="175"/>
      <c r="J2" s="175"/>
      <c r="K2" s="175"/>
      <c r="L2" s="175"/>
      <c r="M2" s="21"/>
      <c r="N2" s="21"/>
      <c r="O2" s="21"/>
      <c r="P2" s="21"/>
      <c r="S2" s="63"/>
      <c r="T2" s="63"/>
      <c r="U2" s="63"/>
      <c r="V2" s="63"/>
      <c r="W2" s="63"/>
      <c r="X2" s="63"/>
    </row>
    <row r="3" spans="1:25" s="117" customFormat="1" ht="18.75" customHeight="1" x14ac:dyDescent="0.25">
      <c r="A3" s="115"/>
      <c r="B3" s="176" t="s">
        <v>79</v>
      </c>
      <c r="C3" s="176"/>
      <c r="D3" s="176"/>
      <c r="E3" s="176"/>
      <c r="F3" s="176"/>
      <c r="G3" s="176"/>
      <c r="H3" s="176"/>
      <c r="I3" s="176"/>
      <c r="J3" s="176"/>
      <c r="K3" s="176"/>
      <c r="L3" s="176"/>
      <c r="M3" s="176"/>
      <c r="N3" s="176"/>
      <c r="O3" s="176"/>
      <c r="P3" s="116"/>
      <c r="Q3" s="116"/>
      <c r="R3" s="116"/>
      <c r="U3" s="118"/>
      <c r="V3" s="118"/>
      <c r="W3" s="118"/>
      <c r="X3" s="118"/>
      <c r="Y3" s="118"/>
    </row>
    <row r="4" spans="1:25" s="117" customFormat="1" ht="31.5" customHeight="1" x14ac:dyDescent="0.25">
      <c r="A4" s="115"/>
      <c r="B4" s="177" t="s">
        <v>80</v>
      </c>
      <c r="C4" s="177"/>
      <c r="D4" s="177"/>
      <c r="E4" s="177"/>
      <c r="F4" s="177"/>
      <c r="G4" s="177"/>
      <c r="H4" s="177"/>
      <c r="I4" s="177"/>
      <c r="J4" s="177"/>
      <c r="K4" s="177"/>
      <c r="L4" s="177"/>
      <c r="M4" s="177"/>
      <c r="N4" s="177"/>
      <c r="O4" s="177"/>
      <c r="P4" s="116"/>
      <c r="Q4" s="116"/>
      <c r="R4" s="116"/>
      <c r="U4" s="118"/>
      <c r="V4" s="118"/>
      <c r="W4" s="118"/>
      <c r="X4" s="118"/>
      <c r="Y4" s="118"/>
    </row>
    <row r="5" spans="1:25" s="117" customFormat="1" ht="22.5" customHeight="1" x14ac:dyDescent="0.2">
      <c r="A5" s="115"/>
      <c r="B5" s="178" t="s">
        <v>81</v>
      </c>
      <c r="C5" s="179"/>
      <c r="D5" s="179"/>
      <c r="E5" s="179"/>
      <c r="F5" s="179"/>
      <c r="G5" s="179"/>
      <c r="H5" s="179"/>
      <c r="I5" s="179"/>
      <c r="J5" s="179"/>
      <c r="K5" s="179"/>
      <c r="L5" s="179"/>
      <c r="M5" s="179"/>
      <c r="N5" s="179"/>
      <c r="O5" s="179"/>
      <c r="P5" s="179"/>
      <c r="Q5" s="179"/>
      <c r="R5" s="179"/>
      <c r="U5" s="118"/>
      <c r="V5" s="118"/>
      <c r="W5" s="118"/>
      <c r="X5" s="118"/>
      <c r="Y5" s="118"/>
    </row>
    <row r="6" spans="1:25" s="117" customFormat="1" ht="21" customHeight="1" x14ac:dyDescent="0.25">
      <c r="B6" s="170" t="s">
        <v>82</v>
      </c>
      <c r="C6" s="170"/>
      <c r="D6" s="170"/>
      <c r="E6" s="170"/>
      <c r="F6" s="170"/>
      <c r="G6" s="170"/>
      <c r="H6" s="170"/>
      <c r="I6" s="170"/>
      <c r="J6" s="170"/>
      <c r="K6" s="170"/>
      <c r="L6" s="170"/>
      <c r="M6" s="170"/>
      <c r="N6" s="170"/>
      <c r="O6" s="170"/>
      <c r="P6" s="116"/>
      <c r="Q6" s="116"/>
      <c r="R6" s="116"/>
      <c r="U6" s="118"/>
      <c r="V6" s="118"/>
      <c r="W6" s="118"/>
      <c r="X6" s="118"/>
      <c r="Y6" s="118"/>
    </row>
    <row r="7" spans="1:25" s="117" customFormat="1" ht="22.5" customHeight="1" x14ac:dyDescent="0.25">
      <c r="B7" s="170" t="s">
        <v>83</v>
      </c>
      <c r="C7" s="170"/>
      <c r="D7" s="170"/>
      <c r="E7" s="170"/>
      <c r="F7" s="170"/>
      <c r="G7" s="170"/>
      <c r="H7" s="170"/>
      <c r="I7" s="170"/>
      <c r="J7" s="170"/>
      <c r="K7" s="170"/>
      <c r="L7" s="170"/>
      <c r="M7" s="170"/>
      <c r="N7" s="170"/>
      <c r="O7" s="170"/>
      <c r="P7" s="116"/>
      <c r="Q7" s="116"/>
      <c r="R7" s="116"/>
      <c r="U7" s="118"/>
      <c r="V7" s="118"/>
      <c r="W7" s="118"/>
      <c r="X7" s="118"/>
      <c r="Y7" s="118"/>
    </row>
    <row r="8" spans="1:25" s="117" customFormat="1" ht="22.5" customHeight="1" x14ac:dyDescent="0.25">
      <c r="A8" s="119"/>
      <c r="B8" s="120" t="s">
        <v>84</v>
      </c>
      <c r="C8" s="121"/>
      <c r="D8" s="121"/>
      <c r="E8" s="121"/>
      <c r="F8" s="121"/>
      <c r="G8" s="122"/>
      <c r="H8" s="122"/>
      <c r="I8" s="122"/>
      <c r="J8" s="122"/>
      <c r="K8" s="121"/>
      <c r="L8" s="121"/>
      <c r="M8" s="121"/>
      <c r="N8" s="121"/>
      <c r="O8" s="121"/>
      <c r="P8" s="121"/>
      <c r="Q8" s="121"/>
      <c r="R8" s="121"/>
      <c r="S8" s="118"/>
      <c r="U8" s="118"/>
      <c r="V8" s="118"/>
      <c r="W8" s="118"/>
      <c r="X8" s="118"/>
      <c r="Y8" s="118"/>
    </row>
    <row r="9" spans="1:25" s="117" customFormat="1" ht="72" customHeight="1" x14ac:dyDescent="0.2">
      <c r="A9" s="119"/>
      <c r="B9" s="171" t="s">
        <v>102</v>
      </c>
      <c r="C9" s="171"/>
      <c r="D9" s="171"/>
      <c r="E9" s="171"/>
      <c r="F9" s="171"/>
      <c r="G9" s="171"/>
      <c r="H9" s="171"/>
      <c r="I9" s="171"/>
      <c r="J9" s="171"/>
      <c r="K9" s="171"/>
      <c r="L9" s="171"/>
      <c r="M9" s="171"/>
      <c r="N9" s="171"/>
      <c r="O9" s="171"/>
      <c r="P9" s="171"/>
      <c r="Q9" s="171"/>
      <c r="R9" s="171"/>
      <c r="S9" s="118"/>
      <c r="U9" s="118"/>
      <c r="V9" s="118"/>
      <c r="W9" s="118"/>
      <c r="X9" s="118"/>
      <c r="Y9" s="118"/>
    </row>
    <row r="10" spans="1:25" s="60" customFormat="1" x14ac:dyDescent="0.2">
      <c r="A10" s="61"/>
      <c r="B10" s="61"/>
      <c r="C10" s="155" t="s">
        <v>68</v>
      </c>
      <c r="D10" s="155"/>
      <c r="E10" s="155"/>
      <c r="F10" s="155"/>
      <c r="G10" s="61"/>
      <c r="H10" s="61"/>
      <c r="I10" s="61"/>
      <c r="J10" s="156" t="s">
        <v>69</v>
      </c>
      <c r="K10" s="156"/>
      <c r="L10" s="156"/>
      <c r="M10" s="156"/>
      <c r="N10" s="156"/>
      <c r="O10" s="83"/>
      <c r="P10" s="83"/>
      <c r="Q10" s="83"/>
      <c r="R10" s="83"/>
      <c r="S10" s="63"/>
      <c r="T10" s="63"/>
      <c r="U10" s="63"/>
      <c r="V10" s="63"/>
      <c r="W10" s="63"/>
      <c r="X10" s="63"/>
    </row>
    <row r="11" spans="1:25" s="117" customFormat="1" ht="57" customHeight="1" x14ac:dyDescent="0.2">
      <c r="A11" s="141" t="s">
        <v>35</v>
      </c>
      <c r="B11" s="141" t="s">
        <v>85</v>
      </c>
      <c r="C11" s="123" t="s">
        <v>74</v>
      </c>
      <c r="D11" s="123" t="s">
        <v>36</v>
      </c>
      <c r="E11" s="123" t="s">
        <v>37</v>
      </c>
      <c r="F11" s="123" t="s">
        <v>38</v>
      </c>
      <c r="G11" s="136" t="s">
        <v>1</v>
      </c>
      <c r="H11" s="136" t="s">
        <v>0</v>
      </c>
      <c r="I11" s="136" t="s">
        <v>41</v>
      </c>
      <c r="J11" s="142" t="s">
        <v>86</v>
      </c>
      <c r="K11" s="124" t="s">
        <v>87</v>
      </c>
      <c r="L11" s="124" t="s">
        <v>88</v>
      </c>
      <c r="M11" s="143" t="s">
        <v>73</v>
      </c>
      <c r="N11" s="142" t="s">
        <v>89</v>
      </c>
      <c r="O11" s="144" t="s">
        <v>90</v>
      </c>
      <c r="P11" s="144" t="s">
        <v>91</v>
      </c>
      <c r="Q11" s="145" t="s">
        <v>92</v>
      </c>
      <c r="R11" s="145" t="s">
        <v>93</v>
      </c>
      <c r="S11" s="145"/>
      <c r="U11" s="118"/>
      <c r="V11" s="118"/>
      <c r="W11" s="118"/>
      <c r="X11" s="118"/>
      <c r="Y11" s="118"/>
    </row>
    <row r="12" spans="1:25" s="117" customFormat="1" ht="22.5" customHeight="1" x14ac:dyDescent="0.2">
      <c r="A12" s="146" t="s">
        <v>94</v>
      </c>
      <c r="B12" s="147" t="s">
        <v>95</v>
      </c>
      <c r="C12" s="148"/>
      <c r="D12" s="148"/>
      <c r="E12" s="148"/>
      <c r="F12" s="148"/>
      <c r="G12" s="146"/>
      <c r="H12" s="146"/>
      <c r="I12" s="146"/>
      <c r="J12" s="148"/>
      <c r="K12" s="148"/>
      <c r="L12" s="148"/>
      <c r="M12" s="148"/>
      <c r="N12" s="148"/>
      <c r="O12" s="149"/>
      <c r="P12" s="149"/>
      <c r="Q12" s="149"/>
      <c r="R12" s="149"/>
      <c r="S12" s="149"/>
      <c r="U12" s="118"/>
      <c r="V12" s="118"/>
      <c r="W12" s="118"/>
      <c r="X12" s="118"/>
      <c r="Y12" s="118"/>
    </row>
    <row r="13" spans="1:25" s="117" customFormat="1" ht="22.5" customHeight="1" x14ac:dyDescent="0.2">
      <c r="A13" s="141" t="s">
        <v>42</v>
      </c>
      <c r="B13" s="125" t="s">
        <v>96</v>
      </c>
      <c r="C13" s="126" t="s">
        <v>97</v>
      </c>
      <c r="D13" s="127">
        <v>200</v>
      </c>
      <c r="E13" s="128">
        <v>500</v>
      </c>
      <c r="F13" s="127">
        <v>400</v>
      </c>
      <c r="G13" s="129"/>
      <c r="H13" s="130"/>
      <c r="I13" s="130"/>
      <c r="J13" s="131" t="s">
        <v>98</v>
      </c>
      <c r="K13" s="150">
        <f>ROUNDUP(E13/50,0)</f>
        <v>10</v>
      </c>
      <c r="L13" s="150">
        <f>ROUNDUP(F13/50,0)</f>
        <v>8</v>
      </c>
      <c r="M13" s="132">
        <v>75</v>
      </c>
      <c r="N13" s="133">
        <v>0.08</v>
      </c>
      <c r="O13" s="134">
        <f>ROUND(M13*K13,2)</f>
        <v>750</v>
      </c>
      <c r="P13" s="134">
        <f t="shared" ref="P13:P14" si="0">ROUND(O13+O13*N13,2)</f>
        <v>810</v>
      </c>
      <c r="Q13" s="134">
        <f>ROUND(L13*M13,2)</f>
        <v>600</v>
      </c>
      <c r="R13" s="134">
        <f t="shared" ref="R13:R14" si="1">ROUND(Q13+Q13*N13,2)</f>
        <v>648</v>
      </c>
      <c r="S13" s="134"/>
      <c r="U13" s="118"/>
      <c r="V13" s="118"/>
      <c r="W13" s="118"/>
      <c r="X13" s="118"/>
      <c r="Y13" s="118"/>
    </row>
    <row r="14" spans="1:25" s="117" customFormat="1" ht="22.5" customHeight="1" x14ac:dyDescent="0.2">
      <c r="A14" s="141" t="s">
        <v>43</v>
      </c>
      <c r="B14" s="125" t="s">
        <v>99</v>
      </c>
      <c r="C14" s="126" t="s">
        <v>100</v>
      </c>
      <c r="D14" s="127">
        <v>6</v>
      </c>
      <c r="E14" s="128">
        <v>15</v>
      </c>
      <c r="F14" s="127">
        <v>12</v>
      </c>
      <c r="G14" s="129"/>
      <c r="H14" s="130"/>
      <c r="I14" s="130"/>
      <c r="J14" s="131" t="s">
        <v>101</v>
      </c>
      <c r="K14" s="150">
        <f>ROUNDUP(300/70,0)</f>
        <v>5</v>
      </c>
      <c r="L14" s="150">
        <f>ROUNDUP(240/70,0)</f>
        <v>4</v>
      </c>
      <c r="M14" s="132">
        <v>150</v>
      </c>
      <c r="N14" s="133">
        <v>0.08</v>
      </c>
      <c r="O14" s="134">
        <f>ROUND(M14*K14,2)</f>
        <v>750</v>
      </c>
      <c r="P14" s="134">
        <f t="shared" si="0"/>
        <v>810</v>
      </c>
      <c r="Q14" s="134">
        <f>ROUND(L14*M14,2)</f>
        <v>600</v>
      </c>
      <c r="R14" s="134">
        <f t="shared" si="1"/>
        <v>648</v>
      </c>
      <c r="S14" s="134"/>
      <c r="U14" s="118"/>
      <c r="V14" s="118"/>
      <c r="W14" s="118"/>
      <c r="X14" s="118"/>
      <c r="Y14" s="118"/>
    </row>
    <row r="15" spans="1:25" s="117" customFormat="1" ht="102.75" customHeight="1" x14ac:dyDescent="0.2">
      <c r="A15" s="135"/>
      <c r="B15" s="172" t="s">
        <v>103</v>
      </c>
      <c r="C15" s="172"/>
      <c r="D15" s="172"/>
      <c r="E15" s="172"/>
      <c r="F15" s="172"/>
      <c r="G15" s="172"/>
      <c r="H15" s="172"/>
      <c r="I15" s="172"/>
      <c r="J15" s="172"/>
      <c r="K15" s="172"/>
      <c r="L15" s="172"/>
      <c r="M15" s="172"/>
      <c r="N15" s="172"/>
      <c r="O15" s="172"/>
      <c r="P15" s="172"/>
      <c r="Q15" s="172"/>
      <c r="R15" s="172"/>
      <c r="S15" s="173"/>
      <c r="U15" s="118"/>
      <c r="V15" s="118"/>
      <c r="W15" s="118"/>
      <c r="X15" s="118"/>
      <c r="Y15" s="118"/>
    </row>
    <row r="16" spans="1:25" s="117" customFormat="1" ht="18" customHeight="1" x14ac:dyDescent="0.2">
      <c r="A16" s="118"/>
      <c r="B16" s="139"/>
      <c r="C16" s="140"/>
      <c r="D16" s="140"/>
      <c r="E16" s="140"/>
      <c r="F16" s="140"/>
      <c r="G16" s="139"/>
      <c r="H16" s="139"/>
      <c r="I16" s="139"/>
      <c r="J16" s="140"/>
      <c r="K16" s="140"/>
      <c r="L16" s="140"/>
      <c r="M16" s="140"/>
      <c r="N16" s="140"/>
      <c r="O16" s="139"/>
      <c r="P16" s="139"/>
      <c r="Q16" s="139"/>
      <c r="R16" s="139"/>
      <c r="S16" s="139"/>
      <c r="U16" s="118"/>
      <c r="V16" s="118"/>
      <c r="W16" s="118"/>
      <c r="X16" s="118"/>
      <c r="Y16" s="118"/>
    </row>
    <row r="17" spans="1:24" s="60" customFormat="1" x14ac:dyDescent="0.2">
      <c r="A17" s="61"/>
      <c r="B17" s="61"/>
      <c r="C17" s="153" t="s">
        <v>68</v>
      </c>
      <c r="D17" s="153"/>
      <c r="E17" s="153"/>
      <c r="F17" s="153"/>
      <c r="G17" s="61"/>
      <c r="H17" s="61"/>
      <c r="I17" s="61"/>
      <c r="J17" s="154" t="s">
        <v>69</v>
      </c>
      <c r="K17" s="154"/>
      <c r="L17" s="154"/>
      <c r="M17" s="154"/>
      <c r="N17" s="154"/>
      <c r="O17" s="83"/>
      <c r="P17" s="83"/>
      <c r="Q17" s="83"/>
      <c r="R17" s="83"/>
      <c r="S17" s="63"/>
      <c r="T17" s="63"/>
      <c r="U17" s="63"/>
      <c r="V17" s="63"/>
      <c r="W17" s="63"/>
      <c r="X17" s="63"/>
    </row>
    <row r="18" spans="1:24" ht="51" x14ac:dyDescent="0.2">
      <c r="A18" s="33" t="s">
        <v>35</v>
      </c>
      <c r="B18" s="34" t="s">
        <v>5</v>
      </c>
      <c r="C18" s="71" t="s">
        <v>74</v>
      </c>
      <c r="D18" s="72" t="s">
        <v>36</v>
      </c>
      <c r="E18" s="72" t="s">
        <v>37</v>
      </c>
      <c r="F18" s="72" t="s">
        <v>38</v>
      </c>
      <c r="G18" s="35" t="s">
        <v>1</v>
      </c>
      <c r="H18" s="35" t="s">
        <v>0</v>
      </c>
      <c r="I18" s="35" t="s">
        <v>41</v>
      </c>
      <c r="J18" s="137" t="s">
        <v>86</v>
      </c>
      <c r="K18" s="85" t="s">
        <v>87</v>
      </c>
      <c r="L18" s="85" t="s">
        <v>88</v>
      </c>
      <c r="M18" s="138" t="s">
        <v>73</v>
      </c>
      <c r="N18" s="137" t="s">
        <v>89</v>
      </c>
      <c r="O18" s="86" t="s">
        <v>62</v>
      </c>
      <c r="P18" s="87" t="s">
        <v>63</v>
      </c>
      <c r="Q18" s="86" t="s">
        <v>64</v>
      </c>
      <c r="R18" s="86" t="s">
        <v>65</v>
      </c>
      <c r="S18" s="64"/>
      <c r="T18" s="65"/>
      <c r="U18" s="64"/>
      <c r="V18" s="65"/>
    </row>
    <row r="19" spans="1:24" ht="13.5" thickBot="1" x14ac:dyDescent="0.25">
      <c r="A19" s="3">
        <v>1</v>
      </c>
      <c r="B19" s="3">
        <v>2</v>
      </c>
      <c r="C19" s="3">
        <v>3</v>
      </c>
      <c r="D19" s="3">
        <v>4</v>
      </c>
      <c r="E19" s="3">
        <v>5</v>
      </c>
      <c r="F19" s="3">
        <v>6</v>
      </c>
      <c r="G19" s="3">
        <v>7</v>
      </c>
      <c r="H19" s="3">
        <v>8</v>
      </c>
      <c r="I19" s="3">
        <v>9</v>
      </c>
      <c r="J19" s="3">
        <v>10</v>
      </c>
      <c r="K19" s="3">
        <v>11</v>
      </c>
      <c r="L19" s="3">
        <v>12</v>
      </c>
      <c r="M19" s="3">
        <v>13</v>
      </c>
      <c r="N19" s="3">
        <v>14</v>
      </c>
      <c r="O19" s="3" t="s">
        <v>59</v>
      </c>
      <c r="P19" s="3" t="s">
        <v>39</v>
      </c>
      <c r="Q19" s="3" t="s">
        <v>60</v>
      </c>
      <c r="R19" s="3" t="s">
        <v>40</v>
      </c>
    </row>
    <row r="20" spans="1:24" ht="13.5" thickBot="1" x14ac:dyDescent="0.25">
      <c r="A20" s="167" t="s">
        <v>6</v>
      </c>
      <c r="B20" s="168"/>
      <c r="C20" s="168"/>
      <c r="D20" s="168"/>
      <c r="E20" s="168"/>
      <c r="F20" s="168"/>
      <c r="G20" s="168"/>
      <c r="H20" s="168"/>
      <c r="I20" s="168"/>
      <c r="J20" s="168"/>
      <c r="K20" s="168"/>
      <c r="L20" s="168"/>
      <c r="M20" s="168"/>
      <c r="N20" s="168"/>
      <c r="O20" s="168"/>
      <c r="P20" s="168"/>
      <c r="Q20" s="168"/>
      <c r="R20" s="169"/>
    </row>
    <row r="21" spans="1:24" x14ac:dyDescent="0.2">
      <c r="A21" s="45" t="s">
        <v>42</v>
      </c>
      <c r="B21" s="5" t="s">
        <v>8</v>
      </c>
      <c r="C21" s="73" t="s">
        <v>7</v>
      </c>
      <c r="D21" s="74">
        <f>ROUNDUP(E21*0.3,0)</f>
        <v>2</v>
      </c>
      <c r="E21" s="75">
        <v>6</v>
      </c>
      <c r="F21" s="76">
        <f>E21/2</f>
        <v>3</v>
      </c>
      <c r="G21" s="4"/>
      <c r="H21" s="4"/>
      <c r="I21" s="4"/>
      <c r="J21" s="92"/>
      <c r="K21" s="93"/>
      <c r="L21" s="94"/>
      <c r="M21" s="95"/>
      <c r="N21" s="96"/>
      <c r="O21" s="36">
        <f>ROUND(K21*M21,2)</f>
        <v>0</v>
      </c>
      <c r="P21" s="36">
        <f>ROUND(O21+O21*N21,2)</f>
        <v>0</v>
      </c>
      <c r="Q21" s="37">
        <f>ROUND(L21*M21,2)</f>
        <v>0</v>
      </c>
      <c r="R21" s="37">
        <f>ROUND(Q21+Q21*N21,2)</f>
        <v>0</v>
      </c>
    </row>
    <row r="22" spans="1:24" x14ac:dyDescent="0.2">
      <c r="A22" s="46" t="s">
        <v>43</v>
      </c>
      <c r="B22" s="7" t="s">
        <v>9</v>
      </c>
      <c r="C22" s="77" t="s">
        <v>7</v>
      </c>
      <c r="D22" s="78">
        <f t="shared" ref="D22:D37" si="2">ROUNDUP(E22*0.3,0)</f>
        <v>2</v>
      </c>
      <c r="E22" s="110">
        <v>6</v>
      </c>
      <c r="F22" s="80">
        <f>E22/2</f>
        <v>3</v>
      </c>
      <c r="G22" s="6"/>
      <c r="H22" s="6"/>
      <c r="I22" s="6"/>
      <c r="J22" s="97"/>
      <c r="K22" s="93"/>
      <c r="L22" s="94"/>
      <c r="M22" s="98"/>
      <c r="N22" s="96"/>
      <c r="O22" s="36">
        <f t="shared" ref="O22:O37" si="3">ROUND(K22*M22,2)</f>
        <v>0</v>
      </c>
      <c r="P22" s="36">
        <f t="shared" ref="P22:P37" si="4">ROUND(O22+O22*N22,2)</f>
        <v>0</v>
      </c>
      <c r="Q22" s="38">
        <f t="shared" ref="Q22:Q37" si="5">ROUND(L22*M22,2)</f>
        <v>0</v>
      </c>
      <c r="R22" s="38">
        <f t="shared" ref="R22:R37" si="6">ROUND(Q22+Q22*N22,2)</f>
        <v>0</v>
      </c>
    </row>
    <row r="23" spans="1:24" ht="23.25" customHeight="1" x14ac:dyDescent="0.2">
      <c r="A23" s="45" t="s">
        <v>44</v>
      </c>
      <c r="B23" s="7" t="s">
        <v>16</v>
      </c>
      <c r="C23" s="77" t="s">
        <v>7</v>
      </c>
      <c r="D23" s="78">
        <f t="shared" si="2"/>
        <v>1</v>
      </c>
      <c r="E23" s="110">
        <v>2</v>
      </c>
      <c r="F23" s="80">
        <f>E23/2</f>
        <v>1</v>
      </c>
      <c r="G23" s="6"/>
      <c r="H23" s="6"/>
      <c r="I23" s="6"/>
      <c r="J23" s="97"/>
      <c r="K23" s="93"/>
      <c r="L23" s="94"/>
      <c r="M23" s="98"/>
      <c r="N23" s="96"/>
      <c r="O23" s="36">
        <f t="shared" si="3"/>
        <v>0</v>
      </c>
      <c r="P23" s="36">
        <f t="shared" si="4"/>
        <v>0</v>
      </c>
      <c r="Q23" s="38">
        <f t="shared" si="5"/>
        <v>0</v>
      </c>
      <c r="R23" s="38">
        <f t="shared" si="6"/>
        <v>0</v>
      </c>
    </row>
    <row r="24" spans="1:24" x14ac:dyDescent="0.2">
      <c r="A24" s="46" t="s">
        <v>45</v>
      </c>
      <c r="B24" s="7" t="s">
        <v>18</v>
      </c>
      <c r="C24" s="77" t="s">
        <v>7</v>
      </c>
      <c r="D24" s="78">
        <f t="shared" si="2"/>
        <v>1</v>
      </c>
      <c r="E24" s="79">
        <v>2</v>
      </c>
      <c r="F24" s="80">
        <f>E24/2</f>
        <v>1</v>
      </c>
      <c r="G24" s="6"/>
      <c r="H24" s="6"/>
      <c r="I24" s="6"/>
      <c r="J24" s="97"/>
      <c r="K24" s="93"/>
      <c r="L24" s="94"/>
      <c r="M24" s="98"/>
      <c r="N24" s="96"/>
      <c r="O24" s="36">
        <f t="shared" si="3"/>
        <v>0</v>
      </c>
      <c r="P24" s="36">
        <f t="shared" si="4"/>
        <v>0</v>
      </c>
      <c r="Q24" s="38">
        <f t="shared" si="5"/>
        <v>0</v>
      </c>
      <c r="R24" s="38">
        <f t="shared" si="6"/>
        <v>0</v>
      </c>
    </row>
    <row r="25" spans="1:24" x14ac:dyDescent="0.2">
      <c r="A25" s="45" t="s">
        <v>46</v>
      </c>
      <c r="B25" s="7" t="s">
        <v>19</v>
      </c>
      <c r="C25" s="77" t="s">
        <v>7</v>
      </c>
      <c r="D25" s="78">
        <f t="shared" si="2"/>
        <v>8</v>
      </c>
      <c r="E25" s="79">
        <v>25</v>
      </c>
      <c r="F25" s="80">
        <v>12</v>
      </c>
      <c r="G25" s="6"/>
      <c r="H25" s="6"/>
      <c r="I25" s="6"/>
      <c r="J25" s="97"/>
      <c r="K25" s="93"/>
      <c r="L25" s="94"/>
      <c r="M25" s="98"/>
      <c r="N25" s="96"/>
      <c r="O25" s="36">
        <f t="shared" si="3"/>
        <v>0</v>
      </c>
      <c r="P25" s="36">
        <f t="shared" si="4"/>
        <v>0</v>
      </c>
      <c r="Q25" s="38">
        <f t="shared" si="5"/>
        <v>0</v>
      </c>
      <c r="R25" s="38">
        <f t="shared" si="6"/>
        <v>0</v>
      </c>
    </row>
    <row r="26" spans="1:24" x14ac:dyDescent="0.2">
      <c r="A26" s="46" t="s">
        <v>47</v>
      </c>
      <c r="B26" s="7" t="s">
        <v>20</v>
      </c>
      <c r="C26" s="77" t="s">
        <v>7</v>
      </c>
      <c r="D26" s="78">
        <f t="shared" si="2"/>
        <v>9</v>
      </c>
      <c r="E26" s="79">
        <v>30</v>
      </c>
      <c r="F26" s="80">
        <f>E26/2</f>
        <v>15</v>
      </c>
      <c r="G26" s="6"/>
      <c r="H26" s="6"/>
      <c r="I26" s="6"/>
      <c r="J26" s="97"/>
      <c r="K26" s="93"/>
      <c r="L26" s="94"/>
      <c r="M26" s="98"/>
      <c r="N26" s="96"/>
      <c r="O26" s="36">
        <f t="shared" si="3"/>
        <v>0</v>
      </c>
      <c r="P26" s="36">
        <f t="shared" si="4"/>
        <v>0</v>
      </c>
      <c r="Q26" s="38">
        <f t="shared" si="5"/>
        <v>0</v>
      </c>
      <c r="R26" s="38">
        <f t="shared" si="6"/>
        <v>0</v>
      </c>
    </row>
    <row r="27" spans="1:24" x14ac:dyDescent="0.2">
      <c r="A27" s="45" t="s">
        <v>48</v>
      </c>
      <c r="B27" s="7" t="s">
        <v>22</v>
      </c>
      <c r="C27" s="77" t="s">
        <v>7</v>
      </c>
      <c r="D27" s="78">
        <f t="shared" si="2"/>
        <v>1</v>
      </c>
      <c r="E27" s="79">
        <v>2</v>
      </c>
      <c r="F27" s="80">
        <f>E27/2</f>
        <v>1</v>
      </c>
      <c r="G27" s="6"/>
      <c r="H27" s="6"/>
      <c r="I27" s="6"/>
      <c r="J27" s="97"/>
      <c r="K27" s="93"/>
      <c r="L27" s="94"/>
      <c r="M27" s="98"/>
      <c r="N27" s="96"/>
      <c r="O27" s="36">
        <f t="shared" si="3"/>
        <v>0</v>
      </c>
      <c r="P27" s="36">
        <f t="shared" si="4"/>
        <v>0</v>
      </c>
      <c r="Q27" s="38">
        <f t="shared" si="5"/>
        <v>0</v>
      </c>
      <c r="R27" s="38">
        <f t="shared" si="6"/>
        <v>0</v>
      </c>
    </row>
    <row r="28" spans="1:24" x14ac:dyDescent="0.2">
      <c r="A28" s="46" t="s">
        <v>49</v>
      </c>
      <c r="B28" s="7" t="s">
        <v>23</v>
      </c>
      <c r="C28" s="77" t="s">
        <v>7</v>
      </c>
      <c r="D28" s="78">
        <f t="shared" si="2"/>
        <v>2</v>
      </c>
      <c r="E28" s="79">
        <v>5</v>
      </c>
      <c r="F28" s="80">
        <v>3</v>
      </c>
      <c r="G28" s="6"/>
      <c r="H28" s="6"/>
      <c r="I28" s="6"/>
      <c r="J28" s="97"/>
      <c r="K28" s="93"/>
      <c r="L28" s="94"/>
      <c r="M28" s="98"/>
      <c r="N28" s="96"/>
      <c r="O28" s="36">
        <f t="shared" si="3"/>
        <v>0</v>
      </c>
      <c r="P28" s="36">
        <f t="shared" si="4"/>
        <v>0</v>
      </c>
      <c r="Q28" s="38">
        <f t="shared" si="5"/>
        <v>0</v>
      </c>
      <c r="R28" s="38">
        <f t="shared" si="6"/>
        <v>0</v>
      </c>
    </row>
    <row r="29" spans="1:24" x14ac:dyDescent="0.2">
      <c r="A29" s="45" t="s">
        <v>50</v>
      </c>
      <c r="B29" s="8" t="s">
        <v>24</v>
      </c>
      <c r="C29" s="77" t="s">
        <v>7</v>
      </c>
      <c r="D29" s="78">
        <f t="shared" si="2"/>
        <v>8</v>
      </c>
      <c r="E29" s="81">
        <v>25</v>
      </c>
      <c r="F29" s="80">
        <v>12</v>
      </c>
      <c r="G29" s="6"/>
      <c r="H29" s="6"/>
      <c r="I29" s="6"/>
      <c r="J29" s="97"/>
      <c r="K29" s="93"/>
      <c r="L29" s="94"/>
      <c r="M29" s="98"/>
      <c r="N29" s="96"/>
      <c r="O29" s="36">
        <f t="shared" si="3"/>
        <v>0</v>
      </c>
      <c r="P29" s="36">
        <f t="shared" si="4"/>
        <v>0</v>
      </c>
      <c r="Q29" s="38">
        <f t="shared" si="5"/>
        <v>0</v>
      </c>
      <c r="R29" s="38">
        <f t="shared" si="6"/>
        <v>0</v>
      </c>
    </row>
    <row r="30" spans="1:24" x14ac:dyDescent="0.2">
      <c r="A30" s="46" t="s">
        <v>51</v>
      </c>
      <c r="B30" s="7" t="s">
        <v>26</v>
      </c>
      <c r="C30" s="77" t="s">
        <v>7</v>
      </c>
      <c r="D30" s="78">
        <f t="shared" si="2"/>
        <v>4</v>
      </c>
      <c r="E30" s="79">
        <v>13</v>
      </c>
      <c r="F30" s="80">
        <v>6</v>
      </c>
      <c r="G30" s="6"/>
      <c r="H30" s="6"/>
      <c r="I30" s="6"/>
      <c r="J30" s="97"/>
      <c r="K30" s="93"/>
      <c r="L30" s="94"/>
      <c r="M30" s="98"/>
      <c r="N30" s="96"/>
      <c r="O30" s="36">
        <f t="shared" si="3"/>
        <v>0</v>
      </c>
      <c r="P30" s="36">
        <f t="shared" si="4"/>
        <v>0</v>
      </c>
      <c r="Q30" s="38">
        <f t="shared" si="5"/>
        <v>0</v>
      </c>
      <c r="R30" s="38">
        <f t="shared" si="6"/>
        <v>0</v>
      </c>
    </row>
    <row r="31" spans="1:24" x14ac:dyDescent="0.2">
      <c r="A31" s="45" t="s">
        <v>52</v>
      </c>
      <c r="B31" s="7" t="s">
        <v>27</v>
      </c>
      <c r="C31" s="77" t="s">
        <v>7</v>
      </c>
      <c r="D31" s="78">
        <f t="shared" si="2"/>
        <v>1</v>
      </c>
      <c r="E31" s="79">
        <v>2</v>
      </c>
      <c r="F31" s="80">
        <f>E31/2</f>
        <v>1</v>
      </c>
      <c r="G31" s="6"/>
      <c r="H31" s="6"/>
      <c r="I31" s="6"/>
      <c r="J31" s="97"/>
      <c r="K31" s="93"/>
      <c r="L31" s="94"/>
      <c r="M31" s="98"/>
      <c r="N31" s="96"/>
      <c r="O31" s="36">
        <f t="shared" si="3"/>
        <v>0</v>
      </c>
      <c r="P31" s="36">
        <f t="shared" si="4"/>
        <v>0</v>
      </c>
      <c r="Q31" s="38">
        <f t="shared" si="5"/>
        <v>0</v>
      </c>
      <c r="R31" s="38">
        <f t="shared" si="6"/>
        <v>0</v>
      </c>
    </row>
    <row r="32" spans="1:24" x14ac:dyDescent="0.2">
      <c r="A32" s="46" t="s">
        <v>53</v>
      </c>
      <c r="B32" s="7" t="s">
        <v>28</v>
      </c>
      <c r="C32" s="77" t="s">
        <v>7</v>
      </c>
      <c r="D32" s="78">
        <f t="shared" si="2"/>
        <v>4</v>
      </c>
      <c r="E32" s="79">
        <v>12</v>
      </c>
      <c r="F32" s="80">
        <f>E32/2</f>
        <v>6</v>
      </c>
      <c r="G32" s="6"/>
      <c r="H32" s="6"/>
      <c r="I32" s="6"/>
      <c r="J32" s="97"/>
      <c r="K32" s="93"/>
      <c r="L32" s="94"/>
      <c r="M32" s="98"/>
      <c r="N32" s="96"/>
      <c r="O32" s="36">
        <f t="shared" si="3"/>
        <v>0</v>
      </c>
      <c r="P32" s="36">
        <f t="shared" si="4"/>
        <v>0</v>
      </c>
      <c r="Q32" s="38">
        <f t="shared" si="5"/>
        <v>0</v>
      </c>
      <c r="R32" s="38">
        <f t="shared" si="6"/>
        <v>0</v>
      </c>
    </row>
    <row r="33" spans="1:24" x14ac:dyDescent="0.2">
      <c r="A33" s="45" t="s">
        <v>54</v>
      </c>
      <c r="B33" s="7" t="s">
        <v>29</v>
      </c>
      <c r="C33" s="77" t="s">
        <v>7</v>
      </c>
      <c r="D33" s="78">
        <f t="shared" si="2"/>
        <v>1</v>
      </c>
      <c r="E33" s="79">
        <v>3</v>
      </c>
      <c r="F33" s="80">
        <v>2</v>
      </c>
      <c r="G33" s="6"/>
      <c r="H33" s="6"/>
      <c r="I33" s="6"/>
      <c r="J33" s="97"/>
      <c r="K33" s="93"/>
      <c r="L33" s="94"/>
      <c r="M33" s="98"/>
      <c r="N33" s="96"/>
      <c r="O33" s="36">
        <f t="shared" si="3"/>
        <v>0</v>
      </c>
      <c r="P33" s="36">
        <f t="shared" si="4"/>
        <v>0</v>
      </c>
      <c r="Q33" s="38">
        <f t="shared" si="5"/>
        <v>0</v>
      </c>
      <c r="R33" s="38">
        <f t="shared" si="6"/>
        <v>0</v>
      </c>
    </row>
    <row r="34" spans="1:24" x14ac:dyDescent="0.2">
      <c r="A34" s="46" t="s">
        <v>55</v>
      </c>
      <c r="B34" s="7" t="s">
        <v>33</v>
      </c>
      <c r="C34" s="77" t="s">
        <v>7</v>
      </c>
      <c r="D34" s="78">
        <f t="shared" si="2"/>
        <v>2</v>
      </c>
      <c r="E34" s="79">
        <v>5</v>
      </c>
      <c r="F34" s="80">
        <v>2</v>
      </c>
      <c r="G34" s="6"/>
      <c r="H34" s="6"/>
      <c r="I34" s="6"/>
      <c r="J34" s="97"/>
      <c r="K34" s="93"/>
      <c r="L34" s="94"/>
      <c r="M34" s="98"/>
      <c r="N34" s="96"/>
      <c r="O34" s="36">
        <f t="shared" si="3"/>
        <v>0</v>
      </c>
      <c r="P34" s="36">
        <f t="shared" si="4"/>
        <v>0</v>
      </c>
      <c r="Q34" s="38">
        <f t="shared" si="5"/>
        <v>0</v>
      </c>
      <c r="R34" s="38">
        <f t="shared" si="6"/>
        <v>0</v>
      </c>
    </row>
    <row r="35" spans="1:24" x14ac:dyDescent="0.2">
      <c r="A35" s="45" t="s">
        <v>56</v>
      </c>
      <c r="B35" s="7" t="s">
        <v>31</v>
      </c>
      <c r="C35" s="77" t="s">
        <v>7</v>
      </c>
      <c r="D35" s="78">
        <f t="shared" si="2"/>
        <v>1</v>
      </c>
      <c r="E35" s="79">
        <v>2</v>
      </c>
      <c r="F35" s="80">
        <f>E35/2</f>
        <v>1</v>
      </c>
      <c r="G35" s="6"/>
      <c r="H35" s="6"/>
      <c r="I35" s="6"/>
      <c r="J35" s="97"/>
      <c r="K35" s="93"/>
      <c r="L35" s="94"/>
      <c r="M35" s="98"/>
      <c r="N35" s="96"/>
      <c r="O35" s="36">
        <f t="shared" si="3"/>
        <v>0</v>
      </c>
      <c r="P35" s="36">
        <f t="shared" si="4"/>
        <v>0</v>
      </c>
      <c r="Q35" s="38">
        <f t="shared" si="5"/>
        <v>0</v>
      </c>
      <c r="R35" s="38">
        <f t="shared" si="6"/>
        <v>0</v>
      </c>
    </row>
    <row r="36" spans="1:24" x14ac:dyDescent="0.2">
      <c r="A36" s="46" t="s">
        <v>57</v>
      </c>
      <c r="B36" s="7" t="s">
        <v>32</v>
      </c>
      <c r="C36" s="77" t="s">
        <v>7</v>
      </c>
      <c r="D36" s="78">
        <f t="shared" si="2"/>
        <v>1</v>
      </c>
      <c r="E36" s="79">
        <v>2</v>
      </c>
      <c r="F36" s="80">
        <f>E36/2</f>
        <v>1</v>
      </c>
      <c r="G36" s="6"/>
      <c r="H36" s="6"/>
      <c r="I36" s="6"/>
      <c r="J36" s="97"/>
      <c r="K36" s="93"/>
      <c r="L36" s="94"/>
      <c r="M36" s="98"/>
      <c r="N36" s="96"/>
      <c r="O36" s="36">
        <f t="shared" si="3"/>
        <v>0</v>
      </c>
      <c r="P36" s="36">
        <f t="shared" si="4"/>
        <v>0</v>
      </c>
      <c r="Q36" s="38">
        <f t="shared" si="5"/>
        <v>0</v>
      </c>
      <c r="R36" s="38">
        <f t="shared" si="6"/>
        <v>0</v>
      </c>
    </row>
    <row r="37" spans="1:24" ht="13.5" thickBot="1" x14ac:dyDescent="0.25">
      <c r="A37" s="45" t="s">
        <v>58</v>
      </c>
      <c r="B37" s="8" t="s">
        <v>25</v>
      </c>
      <c r="C37" s="77" t="s">
        <v>7</v>
      </c>
      <c r="D37" s="78">
        <f t="shared" si="2"/>
        <v>1</v>
      </c>
      <c r="E37" s="81">
        <v>3</v>
      </c>
      <c r="F37" s="82">
        <v>1</v>
      </c>
      <c r="G37" s="6"/>
      <c r="H37" s="6"/>
      <c r="I37" s="6"/>
      <c r="J37" s="97"/>
      <c r="K37" s="93"/>
      <c r="L37" s="94"/>
      <c r="M37" s="98"/>
      <c r="N37" s="96"/>
      <c r="O37" s="36">
        <f t="shared" si="3"/>
        <v>0</v>
      </c>
      <c r="P37" s="36">
        <f t="shared" si="4"/>
        <v>0</v>
      </c>
      <c r="Q37" s="38">
        <f t="shared" si="5"/>
        <v>0</v>
      </c>
      <c r="R37" s="38">
        <f t="shared" si="6"/>
        <v>0</v>
      </c>
    </row>
    <row r="38" spans="1:24" ht="13.5" thickBot="1" x14ac:dyDescent="0.25">
      <c r="A38" s="9"/>
      <c r="C38" s="9"/>
      <c r="E38" s="10"/>
      <c r="F38" s="13"/>
      <c r="G38" s="11"/>
      <c r="H38" s="12"/>
      <c r="I38" s="12"/>
      <c r="J38" s="12"/>
      <c r="K38" s="14"/>
      <c r="L38" s="14"/>
      <c r="M38" s="14"/>
      <c r="N38" s="44" t="s">
        <v>61</v>
      </c>
      <c r="O38" s="43">
        <f>SUM(O21:O37)</f>
        <v>0</v>
      </c>
      <c r="P38" s="43">
        <f>SUM(P21:P37)</f>
        <v>0</v>
      </c>
      <c r="Q38" s="43">
        <f>SUM(Q21:Q37)</f>
        <v>0</v>
      </c>
      <c r="R38" s="90">
        <f>SUM(R21:R37)</f>
        <v>0</v>
      </c>
      <c r="S38" s="66"/>
      <c r="T38" s="66"/>
      <c r="U38" s="66"/>
      <c r="V38" s="66"/>
      <c r="W38" s="66"/>
    </row>
    <row r="39" spans="1:24" ht="13.5" thickBot="1" x14ac:dyDescent="0.25">
      <c r="A39" s="9"/>
      <c r="B39" s="166" t="s">
        <v>70</v>
      </c>
      <c r="C39" s="166"/>
      <c r="D39" s="166"/>
      <c r="E39" s="166"/>
      <c r="F39" s="166"/>
      <c r="G39" s="166"/>
      <c r="H39" s="166"/>
      <c r="I39" s="166"/>
      <c r="J39" s="166"/>
      <c r="K39" s="166"/>
      <c r="L39" s="14"/>
      <c r="M39" s="14"/>
      <c r="N39" s="13"/>
      <c r="O39" s="1"/>
      <c r="P39" s="1"/>
      <c r="Q39" s="13"/>
      <c r="R39" s="15"/>
    </row>
    <row r="40" spans="1:24" ht="13.5" thickBot="1" x14ac:dyDescent="0.25">
      <c r="A40" s="9"/>
      <c r="B40" s="166"/>
      <c r="C40" s="166"/>
      <c r="D40" s="166"/>
      <c r="E40" s="166"/>
      <c r="F40" s="166"/>
      <c r="G40" s="166"/>
      <c r="H40" s="166"/>
      <c r="I40" s="166"/>
      <c r="J40" s="166"/>
      <c r="K40" s="166"/>
      <c r="L40" s="14"/>
      <c r="M40" s="2"/>
      <c r="N40" s="2"/>
      <c r="O40" s="160" t="s">
        <v>6</v>
      </c>
      <c r="P40" s="161"/>
      <c r="Q40" s="161"/>
      <c r="R40" s="162"/>
      <c r="W40" s="2"/>
      <c r="X40" s="2"/>
    </row>
    <row r="41" spans="1:24" ht="24.75" thickBot="1" x14ac:dyDescent="0.25">
      <c r="A41" s="9"/>
      <c r="B41" s="166"/>
      <c r="C41" s="166"/>
      <c r="D41" s="166"/>
      <c r="E41" s="166"/>
      <c r="F41" s="166"/>
      <c r="G41" s="166"/>
      <c r="H41" s="166"/>
      <c r="I41" s="166"/>
      <c r="J41" s="166"/>
      <c r="K41" s="166"/>
      <c r="L41" s="14"/>
      <c r="M41" s="2"/>
      <c r="N41" s="2"/>
      <c r="O41" s="39" t="s">
        <v>62</v>
      </c>
      <c r="P41" s="40" t="s">
        <v>63</v>
      </c>
      <c r="Q41" s="39" t="s">
        <v>64</v>
      </c>
      <c r="R41" s="39" t="s">
        <v>65</v>
      </c>
      <c r="W41" s="2"/>
      <c r="X41" s="2"/>
    </row>
    <row r="42" spans="1:24" ht="13.5" thickBot="1" x14ac:dyDescent="0.25">
      <c r="A42" s="9"/>
      <c r="B42" s="166"/>
      <c r="C42" s="166"/>
      <c r="D42" s="166"/>
      <c r="E42" s="166"/>
      <c r="F42" s="166"/>
      <c r="G42" s="166"/>
      <c r="H42" s="166"/>
      <c r="I42" s="166"/>
      <c r="J42" s="166"/>
      <c r="K42" s="166"/>
      <c r="L42" s="14"/>
      <c r="M42" s="2"/>
      <c r="N42" s="2"/>
      <c r="O42" s="41">
        <f>O38</f>
        <v>0</v>
      </c>
      <c r="P42" s="42">
        <f>P38</f>
        <v>0</v>
      </c>
      <c r="Q42" s="42">
        <f>Q38</f>
        <v>0</v>
      </c>
      <c r="R42" s="91">
        <f>R38</f>
        <v>0</v>
      </c>
      <c r="W42" s="2"/>
      <c r="X42" s="2"/>
    </row>
    <row r="43" spans="1:24" s="60" customFormat="1" x14ac:dyDescent="0.2">
      <c r="A43" s="9"/>
      <c r="B43" s="70"/>
      <c r="C43" s="70"/>
      <c r="D43" s="70"/>
      <c r="E43" s="70"/>
      <c r="F43" s="70"/>
      <c r="G43" s="70"/>
      <c r="H43" s="70"/>
      <c r="I43" s="70"/>
      <c r="J43" s="70"/>
      <c r="K43" s="70"/>
      <c r="L43" s="14"/>
      <c r="O43" s="109"/>
      <c r="P43" s="109"/>
      <c r="Q43" s="109"/>
      <c r="R43" s="109"/>
      <c r="S43" s="63"/>
      <c r="T43" s="63"/>
      <c r="U43" s="63"/>
      <c r="V43" s="63"/>
    </row>
    <row r="44" spans="1:24" x14ac:dyDescent="0.2">
      <c r="A44" s="9"/>
      <c r="C44" s="9"/>
      <c r="E44" s="10"/>
      <c r="F44" s="13"/>
      <c r="G44" s="11"/>
      <c r="H44" s="12"/>
      <c r="I44" s="12"/>
      <c r="J44" s="12"/>
      <c r="K44" s="14"/>
      <c r="L44" s="14"/>
      <c r="M44" s="14"/>
      <c r="N44" s="13"/>
      <c r="O44" s="1"/>
      <c r="P44" s="1"/>
      <c r="Q44" s="13"/>
      <c r="R44" s="15"/>
    </row>
    <row r="45" spans="1:24" s="60" customFormat="1" x14ac:dyDescent="0.2">
      <c r="A45" s="9"/>
      <c r="C45" s="9"/>
      <c r="E45" s="10"/>
      <c r="F45" s="62"/>
      <c r="G45" s="11"/>
      <c r="H45" s="12"/>
      <c r="I45" s="12"/>
      <c r="J45" s="12"/>
      <c r="K45" s="14"/>
      <c r="L45" s="14"/>
      <c r="M45" s="14"/>
      <c r="N45" s="62"/>
      <c r="O45" s="1"/>
      <c r="P45" s="1"/>
      <c r="Q45" s="62"/>
      <c r="R45" s="15"/>
      <c r="S45" s="63"/>
      <c r="T45" s="63"/>
      <c r="U45" s="63"/>
      <c r="V45" s="63"/>
      <c r="W45" s="63"/>
      <c r="X45" s="63"/>
    </row>
    <row r="46" spans="1:24" s="60" customFormat="1" x14ac:dyDescent="0.2">
      <c r="A46" s="61"/>
      <c r="B46" s="61"/>
      <c r="C46" s="153" t="s">
        <v>68</v>
      </c>
      <c r="D46" s="153"/>
      <c r="E46" s="153"/>
      <c r="F46" s="153"/>
      <c r="G46" s="61"/>
      <c r="H46" s="61"/>
      <c r="I46" s="61"/>
      <c r="J46" s="154" t="s">
        <v>69</v>
      </c>
      <c r="K46" s="154"/>
      <c r="L46" s="154"/>
      <c r="M46" s="154"/>
      <c r="N46" s="154"/>
      <c r="O46" s="83"/>
      <c r="P46" s="83"/>
      <c r="Q46" s="83"/>
      <c r="R46" s="83"/>
      <c r="S46" s="63"/>
      <c r="T46" s="63"/>
      <c r="U46" s="63"/>
      <c r="V46" s="63"/>
      <c r="W46" s="63"/>
      <c r="X46" s="63"/>
    </row>
    <row r="47" spans="1:24" s="60" customFormat="1" ht="51" x14ac:dyDescent="0.2">
      <c r="A47" s="33" t="s">
        <v>35</v>
      </c>
      <c r="B47" s="34" t="s">
        <v>5</v>
      </c>
      <c r="C47" s="71" t="s">
        <v>74</v>
      </c>
      <c r="D47" s="72" t="s">
        <v>36</v>
      </c>
      <c r="E47" s="72" t="s">
        <v>37</v>
      </c>
      <c r="F47" s="72" t="s">
        <v>38</v>
      </c>
      <c r="G47" s="35" t="s">
        <v>1</v>
      </c>
      <c r="H47" s="35" t="s">
        <v>0</v>
      </c>
      <c r="I47" s="35" t="s">
        <v>41</v>
      </c>
      <c r="J47" s="137" t="s">
        <v>86</v>
      </c>
      <c r="K47" s="85" t="s">
        <v>87</v>
      </c>
      <c r="L47" s="85" t="s">
        <v>88</v>
      </c>
      <c r="M47" s="138" t="s">
        <v>73</v>
      </c>
      <c r="N47" s="137" t="s">
        <v>89</v>
      </c>
      <c r="O47" s="86" t="s">
        <v>62</v>
      </c>
      <c r="P47" s="87" t="s">
        <v>63</v>
      </c>
      <c r="Q47" s="86" t="s">
        <v>64</v>
      </c>
      <c r="R47" s="86" t="s">
        <v>65</v>
      </c>
      <c r="S47" s="64"/>
      <c r="T47" s="65"/>
      <c r="U47" s="64"/>
      <c r="V47" s="65"/>
      <c r="W47" s="63"/>
      <c r="X47" s="63"/>
    </row>
    <row r="48" spans="1:24" s="60" customFormat="1" ht="13.5" thickBot="1" x14ac:dyDescent="0.25">
      <c r="A48" s="3">
        <v>1</v>
      </c>
      <c r="B48" s="3">
        <v>2</v>
      </c>
      <c r="C48" s="3">
        <v>3</v>
      </c>
      <c r="D48" s="3">
        <v>4</v>
      </c>
      <c r="E48" s="3">
        <v>5</v>
      </c>
      <c r="F48" s="3">
        <v>6</v>
      </c>
      <c r="G48" s="3">
        <v>7</v>
      </c>
      <c r="H48" s="3">
        <v>8</v>
      </c>
      <c r="I48" s="3">
        <v>9</v>
      </c>
      <c r="J48" s="3">
        <v>10</v>
      </c>
      <c r="K48" s="3">
        <v>11</v>
      </c>
      <c r="L48" s="3">
        <v>12</v>
      </c>
      <c r="M48" s="3">
        <v>13</v>
      </c>
      <c r="N48" s="3">
        <v>14</v>
      </c>
      <c r="O48" s="3" t="s">
        <v>59</v>
      </c>
      <c r="P48" s="3" t="s">
        <v>39</v>
      </c>
      <c r="Q48" s="3" t="s">
        <v>60</v>
      </c>
      <c r="R48" s="3" t="s">
        <v>40</v>
      </c>
      <c r="S48" s="63"/>
      <c r="T48" s="63"/>
      <c r="U48" s="63"/>
      <c r="V48" s="63"/>
      <c r="W48" s="63"/>
      <c r="X48" s="63"/>
    </row>
    <row r="49" spans="1:24" s="60" customFormat="1" ht="13.5" thickBot="1" x14ac:dyDescent="0.25">
      <c r="A49" s="163" t="s">
        <v>2</v>
      </c>
      <c r="B49" s="164"/>
      <c r="C49" s="164"/>
      <c r="D49" s="164"/>
      <c r="E49" s="164"/>
      <c r="F49" s="164"/>
      <c r="G49" s="164"/>
      <c r="H49" s="164"/>
      <c r="I49" s="164"/>
      <c r="J49" s="164"/>
      <c r="K49" s="164"/>
      <c r="L49" s="164"/>
      <c r="M49" s="164"/>
      <c r="N49" s="164"/>
      <c r="O49" s="164"/>
      <c r="P49" s="164"/>
      <c r="Q49" s="164"/>
      <c r="R49" s="165"/>
      <c r="S49" s="63"/>
      <c r="T49" s="63"/>
      <c r="U49" s="63"/>
      <c r="V49" s="63"/>
      <c r="W49" s="63"/>
      <c r="X49" s="63"/>
    </row>
    <row r="50" spans="1:24" s="60" customFormat="1" ht="25.5" x14ac:dyDescent="0.2">
      <c r="A50" s="45" t="s">
        <v>42</v>
      </c>
      <c r="B50" s="7" t="s">
        <v>10</v>
      </c>
      <c r="C50" s="77" t="s">
        <v>7</v>
      </c>
      <c r="D50" s="78">
        <f t="shared" ref="D50:D57" si="7">ROUNDUP(E50*0.3,0)</f>
        <v>2</v>
      </c>
      <c r="E50" s="84">
        <v>4</v>
      </c>
      <c r="F50" s="80">
        <f>E50/2</f>
        <v>2</v>
      </c>
      <c r="G50" s="6"/>
      <c r="H50" s="6"/>
      <c r="I50" s="6"/>
      <c r="J50" s="97"/>
      <c r="K50" s="93"/>
      <c r="L50" s="94"/>
      <c r="M50" s="98"/>
      <c r="N50" s="96"/>
      <c r="O50" s="36">
        <f t="shared" ref="O50:O57" si="8">ROUND(K50*M50,2)</f>
        <v>0</v>
      </c>
      <c r="P50" s="36">
        <f t="shared" ref="P50:P57" si="9">ROUND(O50+O50*N50,2)</f>
        <v>0</v>
      </c>
      <c r="Q50" s="38">
        <f t="shared" ref="Q50:Q57" si="10">ROUND(L50*M50,2)</f>
        <v>0</v>
      </c>
      <c r="R50" s="38">
        <f t="shared" ref="R50:R57" si="11">ROUND(Q50+Q50*N50,2)</f>
        <v>0</v>
      </c>
      <c r="S50" s="63"/>
      <c r="T50" s="63"/>
      <c r="U50" s="63"/>
      <c r="V50" s="63"/>
      <c r="W50" s="63"/>
      <c r="X50" s="63"/>
    </row>
    <row r="51" spans="1:24" s="60" customFormat="1" x14ac:dyDescent="0.2">
      <c r="A51" s="46" t="s">
        <v>43</v>
      </c>
      <c r="B51" s="7" t="s">
        <v>11</v>
      </c>
      <c r="C51" s="77" t="s">
        <v>7</v>
      </c>
      <c r="D51" s="78">
        <f t="shared" si="7"/>
        <v>8</v>
      </c>
      <c r="E51" s="84">
        <v>24</v>
      </c>
      <c r="F51" s="80">
        <f>E51/2</f>
        <v>12</v>
      </c>
      <c r="G51" s="6"/>
      <c r="H51" s="6"/>
      <c r="I51" s="6"/>
      <c r="J51" s="97"/>
      <c r="K51" s="93"/>
      <c r="L51" s="94"/>
      <c r="M51" s="98"/>
      <c r="N51" s="96"/>
      <c r="O51" s="36">
        <f t="shared" si="8"/>
        <v>0</v>
      </c>
      <c r="P51" s="36">
        <f t="shared" si="9"/>
        <v>0</v>
      </c>
      <c r="Q51" s="38">
        <f t="shared" si="10"/>
        <v>0</v>
      </c>
      <c r="R51" s="38">
        <f t="shared" si="11"/>
        <v>0</v>
      </c>
      <c r="S51" s="63"/>
      <c r="T51" s="63"/>
      <c r="U51" s="63"/>
      <c r="V51" s="63"/>
      <c r="W51" s="63"/>
      <c r="X51" s="63"/>
    </row>
    <row r="52" spans="1:24" s="60" customFormat="1" x14ac:dyDescent="0.2">
      <c r="A52" s="45" t="s">
        <v>44</v>
      </c>
      <c r="B52" s="7" t="s">
        <v>12</v>
      </c>
      <c r="C52" s="77" t="s">
        <v>7</v>
      </c>
      <c r="D52" s="78">
        <f t="shared" si="7"/>
        <v>1</v>
      </c>
      <c r="E52" s="84">
        <v>3</v>
      </c>
      <c r="F52" s="80">
        <v>2</v>
      </c>
      <c r="G52" s="6"/>
      <c r="H52" s="6"/>
      <c r="I52" s="6"/>
      <c r="J52" s="97"/>
      <c r="K52" s="93"/>
      <c r="L52" s="94"/>
      <c r="M52" s="98"/>
      <c r="N52" s="96"/>
      <c r="O52" s="36">
        <f t="shared" si="8"/>
        <v>0</v>
      </c>
      <c r="P52" s="36">
        <f t="shared" si="9"/>
        <v>0</v>
      </c>
      <c r="Q52" s="38">
        <f t="shared" si="10"/>
        <v>0</v>
      </c>
      <c r="R52" s="38">
        <f t="shared" si="11"/>
        <v>0</v>
      </c>
      <c r="S52" s="63"/>
      <c r="T52" s="63"/>
      <c r="U52" s="63"/>
      <c r="V52" s="63"/>
      <c r="W52" s="63"/>
      <c r="X52" s="63"/>
    </row>
    <row r="53" spans="1:24" s="60" customFormat="1" x14ac:dyDescent="0.2">
      <c r="A53" s="46" t="s">
        <v>45</v>
      </c>
      <c r="B53" s="7" t="s">
        <v>14</v>
      </c>
      <c r="C53" s="77" t="s">
        <v>7</v>
      </c>
      <c r="D53" s="78">
        <f t="shared" si="7"/>
        <v>5</v>
      </c>
      <c r="E53" s="84">
        <v>15</v>
      </c>
      <c r="F53" s="80">
        <v>7</v>
      </c>
      <c r="G53" s="6"/>
      <c r="H53" s="6"/>
      <c r="I53" s="6"/>
      <c r="J53" s="97"/>
      <c r="K53" s="93"/>
      <c r="L53" s="94"/>
      <c r="M53" s="98"/>
      <c r="N53" s="96"/>
      <c r="O53" s="36">
        <f t="shared" si="8"/>
        <v>0</v>
      </c>
      <c r="P53" s="36">
        <f t="shared" si="9"/>
        <v>0</v>
      </c>
      <c r="Q53" s="38">
        <f t="shared" si="10"/>
        <v>0</v>
      </c>
      <c r="R53" s="38">
        <f t="shared" si="11"/>
        <v>0</v>
      </c>
      <c r="S53" s="63"/>
      <c r="T53" s="63"/>
      <c r="U53" s="63"/>
      <c r="V53" s="63"/>
      <c r="W53" s="63"/>
      <c r="X53" s="63"/>
    </row>
    <row r="54" spans="1:24" s="60" customFormat="1" x14ac:dyDescent="0.2">
      <c r="A54" s="45" t="s">
        <v>46</v>
      </c>
      <c r="B54" s="7" t="s">
        <v>15</v>
      </c>
      <c r="C54" s="77" t="s">
        <v>7</v>
      </c>
      <c r="D54" s="78">
        <f t="shared" si="7"/>
        <v>2</v>
      </c>
      <c r="E54" s="84">
        <v>6</v>
      </c>
      <c r="F54" s="80">
        <f>E54/2</f>
        <v>3</v>
      </c>
      <c r="G54" s="6"/>
      <c r="H54" s="6"/>
      <c r="I54" s="6"/>
      <c r="J54" s="97"/>
      <c r="K54" s="93"/>
      <c r="L54" s="94"/>
      <c r="M54" s="98"/>
      <c r="N54" s="96"/>
      <c r="O54" s="36">
        <f t="shared" si="8"/>
        <v>0</v>
      </c>
      <c r="P54" s="36">
        <f t="shared" si="9"/>
        <v>0</v>
      </c>
      <c r="Q54" s="38">
        <f t="shared" si="10"/>
        <v>0</v>
      </c>
      <c r="R54" s="38">
        <f t="shared" si="11"/>
        <v>0</v>
      </c>
      <c r="S54" s="63"/>
      <c r="T54" s="63"/>
      <c r="U54" s="63"/>
      <c r="V54" s="63"/>
      <c r="W54" s="63"/>
      <c r="X54" s="63"/>
    </row>
    <row r="55" spans="1:24" s="60" customFormat="1" ht="25.5" x14ac:dyDescent="0.2">
      <c r="A55" s="46" t="s">
        <v>47</v>
      </c>
      <c r="B55" s="8" t="s">
        <v>17</v>
      </c>
      <c r="C55" s="77" t="s">
        <v>7</v>
      </c>
      <c r="D55" s="78">
        <f t="shared" si="7"/>
        <v>2</v>
      </c>
      <c r="E55" s="81">
        <v>4</v>
      </c>
      <c r="F55" s="80">
        <f>E55/2</f>
        <v>2</v>
      </c>
      <c r="G55" s="6"/>
      <c r="H55" s="6"/>
      <c r="I55" s="6"/>
      <c r="J55" s="97"/>
      <c r="K55" s="93"/>
      <c r="L55" s="94"/>
      <c r="M55" s="98"/>
      <c r="N55" s="96"/>
      <c r="O55" s="36">
        <f t="shared" si="8"/>
        <v>0</v>
      </c>
      <c r="P55" s="36">
        <f t="shared" si="9"/>
        <v>0</v>
      </c>
      <c r="Q55" s="38">
        <f t="shared" si="10"/>
        <v>0</v>
      </c>
      <c r="R55" s="38">
        <f t="shared" si="11"/>
        <v>0</v>
      </c>
      <c r="S55" s="63"/>
      <c r="T55" s="63"/>
      <c r="U55" s="63"/>
      <c r="V55" s="63"/>
      <c r="W55" s="63"/>
      <c r="X55" s="63"/>
    </row>
    <row r="56" spans="1:24" s="60" customFormat="1" x14ac:dyDescent="0.2">
      <c r="A56" s="45" t="s">
        <v>48</v>
      </c>
      <c r="B56" s="7" t="s">
        <v>21</v>
      </c>
      <c r="C56" s="77" t="s">
        <v>7</v>
      </c>
      <c r="D56" s="78">
        <f t="shared" si="7"/>
        <v>1</v>
      </c>
      <c r="E56" s="84">
        <v>2</v>
      </c>
      <c r="F56" s="80">
        <f>E56/2</f>
        <v>1</v>
      </c>
      <c r="G56" s="6"/>
      <c r="H56" s="6"/>
      <c r="I56" s="6"/>
      <c r="J56" s="97"/>
      <c r="K56" s="93"/>
      <c r="L56" s="94"/>
      <c r="M56" s="98"/>
      <c r="N56" s="96"/>
      <c r="O56" s="36">
        <f t="shared" si="8"/>
        <v>0</v>
      </c>
      <c r="P56" s="36">
        <f t="shared" si="9"/>
        <v>0</v>
      </c>
      <c r="Q56" s="38">
        <f t="shared" si="10"/>
        <v>0</v>
      </c>
      <c r="R56" s="38">
        <f t="shared" si="11"/>
        <v>0</v>
      </c>
      <c r="S56" s="63"/>
      <c r="T56" s="63"/>
      <c r="U56" s="63"/>
      <c r="V56" s="63"/>
      <c r="W56" s="63"/>
      <c r="X56" s="63"/>
    </row>
    <row r="57" spans="1:24" s="60" customFormat="1" ht="13.5" thickBot="1" x14ac:dyDescent="0.25">
      <c r="A57" s="46" t="s">
        <v>49</v>
      </c>
      <c r="B57" s="8" t="s">
        <v>34</v>
      </c>
      <c r="C57" s="77" t="s">
        <v>7</v>
      </c>
      <c r="D57" s="78">
        <f t="shared" si="7"/>
        <v>15</v>
      </c>
      <c r="E57" s="81">
        <v>50</v>
      </c>
      <c r="F57" s="80">
        <v>50</v>
      </c>
      <c r="G57" s="6"/>
      <c r="H57" s="6"/>
      <c r="I57" s="6"/>
      <c r="J57" s="97"/>
      <c r="K57" s="93"/>
      <c r="L57" s="94"/>
      <c r="M57" s="98"/>
      <c r="N57" s="96"/>
      <c r="O57" s="88">
        <f t="shared" si="8"/>
        <v>0</v>
      </c>
      <c r="P57" s="88">
        <f t="shared" si="9"/>
        <v>0</v>
      </c>
      <c r="Q57" s="89">
        <f t="shared" si="10"/>
        <v>0</v>
      </c>
      <c r="R57" s="89">
        <f t="shared" si="11"/>
        <v>0</v>
      </c>
      <c r="S57" s="63"/>
      <c r="T57" s="63"/>
      <c r="U57" s="63"/>
      <c r="V57" s="63"/>
      <c r="W57" s="63"/>
      <c r="X57" s="63"/>
    </row>
    <row r="58" spans="1:24" s="60" customFormat="1" ht="13.5" thickBot="1" x14ac:dyDescent="0.25">
      <c r="A58" s="9"/>
      <c r="C58" s="9"/>
      <c r="E58" s="10"/>
      <c r="F58" s="62"/>
      <c r="G58" s="11"/>
      <c r="H58" s="12"/>
      <c r="I58" s="12"/>
      <c r="J58" s="12"/>
      <c r="K58" s="14"/>
      <c r="L58" s="14"/>
      <c r="M58" s="14"/>
      <c r="N58" s="44" t="s">
        <v>61</v>
      </c>
      <c r="O58" s="43">
        <f>SUM(O50:O57)</f>
        <v>0</v>
      </c>
      <c r="P58" s="43">
        <f>SUM(P50:P57)</f>
        <v>0</v>
      </c>
      <c r="Q58" s="43">
        <f>SUM(Q50:Q57)</f>
        <v>0</v>
      </c>
      <c r="R58" s="90">
        <f>SUM(R50:R57)</f>
        <v>0</v>
      </c>
      <c r="S58" s="66"/>
      <c r="T58" s="66"/>
      <c r="U58" s="66"/>
      <c r="V58" s="66"/>
      <c r="W58" s="66"/>
      <c r="X58" s="63"/>
    </row>
    <row r="59" spans="1:24" s="60" customFormat="1" ht="13.5" thickBot="1" x14ac:dyDescent="0.25">
      <c r="A59" s="9"/>
      <c r="B59" s="166" t="s">
        <v>70</v>
      </c>
      <c r="C59" s="166"/>
      <c r="D59" s="166"/>
      <c r="E59" s="166"/>
      <c r="F59" s="166"/>
      <c r="G59" s="166"/>
      <c r="H59" s="166"/>
      <c r="I59" s="166"/>
      <c r="J59" s="166"/>
      <c r="K59" s="166"/>
      <c r="L59" s="14"/>
      <c r="M59" s="14"/>
      <c r="N59" s="62"/>
      <c r="O59" s="1"/>
      <c r="P59" s="1"/>
      <c r="Q59" s="62"/>
      <c r="R59" s="15"/>
      <c r="S59" s="63"/>
      <c r="T59" s="63"/>
      <c r="U59" s="63"/>
      <c r="V59" s="63"/>
      <c r="W59" s="63"/>
      <c r="X59" s="63"/>
    </row>
    <row r="60" spans="1:24" s="60" customFormat="1" ht="13.5" thickBot="1" x14ac:dyDescent="0.25">
      <c r="A60" s="9"/>
      <c r="B60" s="166"/>
      <c r="C60" s="166"/>
      <c r="D60" s="166"/>
      <c r="E60" s="166"/>
      <c r="F60" s="166"/>
      <c r="G60" s="166"/>
      <c r="H60" s="166"/>
      <c r="I60" s="166"/>
      <c r="J60" s="166"/>
      <c r="K60" s="166"/>
      <c r="L60" s="14"/>
      <c r="O60" s="160" t="s">
        <v>2</v>
      </c>
      <c r="P60" s="161"/>
      <c r="Q60" s="161"/>
      <c r="R60" s="162"/>
      <c r="S60" s="63"/>
      <c r="T60" s="63"/>
      <c r="U60" s="63"/>
      <c r="V60" s="63"/>
    </row>
    <row r="61" spans="1:24" s="60" customFormat="1" ht="24.75" thickBot="1" x14ac:dyDescent="0.25">
      <c r="A61" s="9"/>
      <c r="B61" s="166"/>
      <c r="C61" s="166"/>
      <c r="D61" s="166"/>
      <c r="E61" s="166"/>
      <c r="F61" s="166"/>
      <c r="G61" s="166"/>
      <c r="H61" s="166"/>
      <c r="I61" s="166"/>
      <c r="J61" s="166"/>
      <c r="K61" s="166"/>
      <c r="L61" s="14"/>
      <c r="O61" s="39" t="s">
        <v>62</v>
      </c>
      <c r="P61" s="40" t="s">
        <v>63</v>
      </c>
      <c r="Q61" s="39" t="s">
        <v>64</v>
      </c>
      <c r="R61" s="39" t="s">
        <v>65</v>
      </c>
      <c r="S61" s="63"/>
      <c r="T61" s="63"/>
      <c r="U61" s="63"/>
      <c r="V61" s="63"/>
    </row>
    <row r="62" spans="1:24" s="60" customFormat="1" ht="13.5" thickBot="1" x14ac:dyDescent="0.25">
      <c r="A62" s="9"/>
      <c r="B62" s="166"/>
      <c r="C62" s="166"/>
      <c r="D62" s="166"/>
      <c r="E62" s="166"/>
      <c r="F62" s="166"/>
      <c r="G62" s="166"/>
      <c r="H62" s="166"/>
      <c r="I62" s="166"/>
      <c r="J62" s="166"/>
      <c r="K62" s="166"/>
      <c r="L62" s="14"/>
      <c r="O62" s="41">
        <f>O58</f>
        <v>0</v>
      </c>
      <c r="P62" s="42">
        <f>P58</f>
        <v>0</v>
      </c>
      <c r="Q62" s="42">
        <f>Q58</f>
        <v>0</v>
      </c>
      <c r="R62" s="91">
        <f>R58</f>
        <v>0</v>
      </c>
      <c r="S62" s="63"/>
      <c r="T62" s="63"/>
      <c r="U62" s="63"/>
      <c r="V62" s="63"/>
    </row>
    <row r="63" spans="1:24" x14ac:dyDescent="0.2">
      <c r="A63" s="9"/>
      <c r="B63" s="28"/>
      <c r="C63" s="9"/>
      <c r="E63" s="10"/>
      <c r="F63" s="13"/>
      <c r="G63" s="11"/>
      <c r="H63" s="12"/>
      <c r="I63" s="12"/>
      <c r="J63" s="12"/>
      <c r="K63" s="14"/>
      <c r="L63" s="14"/>
      <c r="M63" s="14"/>
      <c r="N63" s="13"/>
      <c r="O63" s="1"/>
      <c r="P63" s="1"/>
      <c r="Q63" s="13"/>
      <c r="R63" s="15"/>
    </row>
    <row r="64" spans="1:24" s="60" customFormat="1" x14ac:dyDescent="0.2">
      <c r="A64" s="9"/>
      <c r="B64" s="28"/>
      <c r="C64" s="9"/>
      <c r="E64" s="10"/>
      <c r="F64" s="62"/>
      <c r="G64" s="11"/>
      <c r="H64" s="12"/>
      <c r="I64" s="12"/>
      <c r="J64" s="12"/>
      <c r="K64" s="14"/>
      <c r="L64" s="14"/>
      <c r="M64" s="14"/>
      <c r="N64" s="62"/>
      <c r="O64" s="1"/>
      <c r="P64" s="1"/>
      <c r="Q64" s="62"/>
      <c r="R64" s="15"/>
      <c r="S64" s="63"/>
      <c r="T64" s="63"/>
      <c r="U64" s="63"/>
      <c r="V64" s="63"/>
      <c r="W64" s="63"/>
      <c r="X64" s="63"/>
    </row>
    <row r="65" spans="1:24" x14ac:dyDescent="0.2">
      <c r="A65" s="9"/>
      <c r="C65" s="9"/>
      <c r="E65" s="10"/>
      <c r="F65" s="13"/>
      <c r="G65" s="11"/>
      <c r="H65" s="12"/>
      <c r="I65" s="12"/>
      <c r="J65" s="12"/>
      <c r="K65" s="14"/>
      <c r="L65" s="14"/>
      <c r="M65" s="14"/>
      <c r="N65" s="13"/>
      <c r="O65" s="1"/>
      <c r="P65" s="1"/>
      <c r="Q65" s="13"/>
      <c r="R65" s="15"/>
    </row>
    <row r="66" spans="1:24" s="60" customFormat="1" x14ac:dyDescent="0.2">
      <c r="A66" s="61"/>
      <c r="B66" s="61"/>
      <c r="C66" s="153" t="s">
        <v>68</v>
      </c>
      <c r="D66" s="153"/>
      <c r="E66" s="153"/>
      <c r="F66" s="153"/>
      <c r="G66" s="61"/>
      <c r="H66" s="61"/>
      <c r="I66" s="61"/>
      <c r="J66" s="154" t="s">
        <v>69</v>
      </c>
      <c r="K66" s="154"/>
      <c r="L66" s="154"/>
      <c r="M66" s="154"/>
      <c r="N66" s="154"/>
      <c r="O66" s="83"/>
      <c r="P66" s="83"/>
      <c r="Q66" s="83"/>
      <c r="R66" s="83"/>
      <c r="S66" s="63"/>
      <c r="T66" s="63"/>
      <c r="U66" s="63"/>
      <c r="V66" s="63"/>
      <c r="W66" s="63"/>
      <c r="X66" s="63"/>
    </row>
    <row r="67" spans="1:24" s="60" customFormat="1" ht="51" x14ac:dyDescent="0.2">
      <c r="A67" s="33" t="s">
        <v>35</v>
      </c>
      <c r="B67" s="34" t="s">
        <v>5</v>
      </c>
      <c r="C67" s="71" t="s">
        <v>74</v>
      </c>
      <c r="D67" s="72" t="s">
        <v>36</v>
      </c>
      <c r="E67" s="72" t="s">
        <v>37</v>
      </c>
      <c r="F67" s="72" t="s">
        <v>38</v>
      </c>
      <c r="G67" s="35" t="s">
        <v>1</v>
      </c>
      <c r="H67" s="35" t="s">
        <v>0</v>
      </c>
      <c r="I67" s="35" t="s">
        <v>41</v>
      </c>
      <c r="J67" s="137" t="s">
        <v>86</v>
      </c>
      <c r="K67" s="85" t="s">
        <v>87</v>
      </c>
      <c r="L67" s="85" t="s">
        <v>88</v>
      </c>
      <c r="M67" s="138" t="s">
        <v>73</v>
      </c>
      <c r="N67" s="137" t="s">
        <v>89</v>
      </c>
      <c r="O67" s="86" t="s">
        <v>62</v>
      </c>
      <c r="P67" s="87" t="s">
        <v>63</v>
      </c>
      <c r="Q67" s="86" t="s">
        <v>64</v>
      </c>
      <c r="R67" s="86" t="s">
        <v>65</v>
      </c>
      <c r="S67" s="64"/>
      <c r="T67" s="65"/>
      <c r="U67" s="64"/>
      <c r="V67" s="65"/>
      <c r="W67" s="63"/>
      <c r="X67" s="63"/>
    </row>
    <row r="68" spans="1:24" s="60" customFormat="1" ht="13.5" thickBot="1" x14ac:dyDescent="0.25">
      <c r="A68" s="3">
        <v>1</v>
      </c>
      <c r="B68" s="3">
        <v>2</v>
      </c>
      <c r="C68" s="3">
        <v>3</v>
      </c>
      <c r="D68" s="3">
        <v>4</v>
      </c>
      <c r="E68" s="3">
        <v>5</v>
      </c>
      <c r="F68" s="3">
        <v>6</v>
      </c>
      <c r="G68" s="3">
        <v>7</v>
      </c>
      <c r="H68" s="3">
        <v>8</v>
      </c>
      <c r="I68" s="3">
        <v>9</v>
      </c>
      <c r="J68" s="3">
        <v>10</v>
      </c>
      <c r="K68" s="3">
        <v>11</v>
      </c>
      <c r="L68" s="3">
        <v>12</v>
      </c>
      <c r="M68" s="3">
        <v>13</v>
      </c>
      <c r="N68" s="3">
        <v>14</v>
      </c>
      <c r="O68" s="3" t="s">
        <v>59</v>
      </c>
      <c r="P68" s="3" t="s">
        <v>39</v>
      </c>
      <c r="Q68" s="3" t="s">
        <v>60</v>
      </c>
      <c r="R68" s="3" t="s">
        <v>40</v>
      </c>
      <c r="S68" s="63"/>
      <c r="T68" s="63"/>
      <c r="U68" s="63"/>
      <c r="V68" s="63"/>
      <c r="W68" s="63"/>
      <c r="X68" s="63"/>
    </row>
    <row r="69" spans="1:24" s="60" customFormat="1" ht="13.5" thickBot="1" x14ac:dyDescent="0.25">
      <c r="A69" s="163" t="s">
        <v>3</v>
      </c>
      <c r="B69" s="164"/>
      <c r="C69" s="164"/>
      <c r="D69" s="164"/>
      <c r="E69" s="164"/>
      <c r="F69" s="164"/>
      <c r="G69" s="164"/>
      <c r="H69" s="164"/>
      <c r="I69" s="164"/>
      <c r="J69" s="164"/>
      <c r="K69" s="164"/>
      <c r="L69" s="164"/>
      <c r="M69" s="164"/>
      <c r="N69" s="164"/>
      <c r="O69" s="164"/>
      <c r="P69" s="164"/>
      <c r="Q69" s="164"/>
      <c r="R69" s="165"/>
      <c r="S69" s="63"/>
      <c r="T69" s="63"/>
      <c r="U69" s="63"/>
      <c r="V69" s="63"/>
      <c r="W69" s="63"/>
      <c r="X69" s="63"/>
    </row>
    <row r="70" spans="1:24" ht="64.5" thickBot="1" x14ac:dyDescent="0.25">
      <c r="A70" s="30" t="s">
        <v>42</v>
      </c>
      <c r="B70" s="22" t="s">
        <v>66</v>
      </c>
      <c r="C70" s="100" t="s">
        <v>7</v>
      </c>
      <c r="D70" s="74">
        <v>90</v>
      </c>
      <c r="E70" s="101">
        <v>230</v>
      </c>
      <c r="F70" s="102">
        <f>E70/2</f>
        <v>115</v>
      </c>
      <c r="G70" s="51"/>
      <c r="H70" s="51"/>
      <c r="I70" s="51"/>
      <c r="J70" s="103"/>
      <c r="K70" s="93"/>
      <c r="L70" s="94"/>
      <c r="M70" s="104"/>
      <c r="N70" s="105"/>
      <c r="O70" s="88">
        <f>ROUND(K70*M70,2)</f>
        <v>0</v>
      </c>
      <c r="P70" s="88">
        <f>ROUND(O70+O70*N70,2)</f>
        <v>0</v>
      </c>
      <c r="Q70" s="99">
        <f>ROUND(L70*M70,2)</f>
        <v>0</v>
      </c>
      <c r="R70" s="99">
        <f>ROUND(Q70+Q70*N70,2)</f>
        <v>0</v>
      </c>
      <c r="S70" s="66"/>
    </row>
    <row r="71" spans="1:24" ht="13.5" thickBot="1" x14ac:dyDescent="0.25">
      <c r="A71" s="21"/>
      <c r="B71" s="48"/>
      <c r="C71" s="47"/>
      <c r="D71" s="48"/>
      <c r="E71" s="49"/>
      <c r="F71" s="50"/>
      <c r="G71" s="25"/>
      <c r="H71" s="25"/>
      <c r="I71" s="25"/>
      <c r="J71" s="25"/>
      <c r="K71" s="49"/>
      <c r="L71" s="49"/>
      <c r="M71" s="14"/>
      <c r="N71" s="44" t="s">
        <v>61</v>
      </c>
      <c r="O71" s="43">
        <f>SUM(O70)</f>
        <v>0</v>
      </c>
      <c r="P71" s="43">
        <f>SUM(P70)</f>
        <v>0</v>
      </c>
      <c r="Q71" s="43">
        <f>SUM(Q70)</f>
        <v>0</v>
      </c>
      <c r="R71" s="90">
        <f>SUM(R70)</f>
        <v>0</v>
      </c>
      <c r="T71" s="66"/>
      <c r="U71" s="66"/>
      <c r="V71" s="66"/>
      <c r="W71" s="66"/>
    </row>
    <row r="72" spans="1:24" ht="13.5" thickBot="1" x14ac:dyDescent="0.25">
      <c r="A72" s="23"/>
      <c r="B72" s="166" t="s">
        <v>71</v>
      </c>
      <c r="C72" s="166"/>
      <c r="D72" s="166"/>
      <c r="E72" s="166"/>
      <c r="F72" s="166"/>
      <c r="G72" s="166"/>
      <c r="H72" s="166"/>
      <c r="I72" s="166"/>
      <c r="J72" s="166"/>
      <c r="K72" s="166"/>
      <c r="L72" s="14"/>
      <c r="M72" s="14"/>
      <c r="N72" s="13"/>
      <c r="O72" s="1"/>
      <c r="P72" s="1"/>
      <c r="Q72" s="13"/>
      <c r="R72" s="15"/>
    </row>
    <row r="73" spans="1:24" ht="13.5" thickBot="1" x14ac:dyDescent="0.25">
      <c r="A73" s="23"/>
      <c r="B73" s="166"/>
      <c r="C73" s="166"/>
      <c r="D73" s="166"/>
      <c r="E73" s="166"/>
      <c r="F73" s="166"/>
      <c r="G73" s="166"/>
      <c r="H73" s="166"/>
      <c r="I73" s="166"/>
      <c r="J73" s="166"/>
      <c r="K73" s="166"/>
      <c r="L73" s="14"/>
      <c r="M73" s="63"/>
      <c r="N73" s="63"/>
      <c r="O73" s="160" t="s">
        <v>3</v>
      </c>
      <c r="P73" s="161"/>
      <c r="Q73" s="161"/>
      <c r="R73" s="162"/>
      <c r="S73" s="2"/>
      <c r="T73" s="2"/>
      <c r="U73" s="2"/>
      <c r="V73" s="2"/>
      <c r="W73" s="2"/>
      <c r="X73" s="2"/>
    </row>
    <row r="74" spans="1:24" ht="24.75" thickBot="1" x14ac:dyDescent="0.25">
      <c r="A74" s="23"/>
      <c r="B74" s="166"/>
      <c r="C74" s="166"/>
      <c r="D74" s="166"/>
      <c r="E74" s="166"/>
      <c r="F74" s="166"/>
      <c r="G74" s="166"/>
      <c r="H74" s="166"/>
      <c r="I74" s="166"/>
      <c r="J74" s="166"/>
      <c r="K74" s="166"/>
      <c r="L74" s="14"/>
      <c r="M74" s="63"/>
      <c r="N74" s="63"/>
      <c r="O74" s="39" t="s">
        <v>62</v>
      </c>
      <c r="P74" s="40" t="s">
        <v>63</v>
      </c>
      <c r="Q74" s="39" t="s">
        <v>64</v>
      </c>
      <c r="R74" s="39" t="s">
        <v>65</v>
      </c>
      <c r="S74" s="2"/>
      <c r="T74" s="2"/>
      <c r="U74" s="2"/>
      <c r="V74" s="2"/>
      <c r="W74" s="2"/>
      <c r="X74" s="2"/>
    </row>
    <row r="75" spans="1:24" ht="13.5" thickBot="1" x14ac:dyDescent="0.25">
      <c r="A75" s="23"/>
      <c r="B75" s="166"/>
      <c r="C75" s="166"/>
      <c r="D75" s="166"/>
      <c r="E75" s="166"/>
      <c r="F75" s="166"/>
      <c r="G75" s="166"/>
      <c r="H75" s="166"/>
      <c r="I75" s="166"/>
      <c r="J75" s="166"/>
      <c r="K75" s="166"/>
      <c r="L75" s="14"/>
      <c r="M75" s="63"/>
      <c r="N75" s="63"/>
      <c r="O75" s="41">
        <f>O71</f>
        <v>0</v>
      </c>
      <c r="P75" s="42">
        <f>P71</f>
        <v>0</v>
      </c>
      <c r="Q75" s="42">
        <f>Q71</f>
        <v>0</v>
      </c>
      <c r="R75" s="91">
        <f>R71</f>
        <v>0</v>
      </c>
      <c r="S75" s="2"/>
      <c r="T75" s="2"/>
      <c r="U75" s="2"/>
      <c r="V75" s="2"/>
      <c r="W75" s="2"/>
      <c r="X75" s="2"/>
    </row>
    <row r="76" spans="1:24" x14ac:dyDescent="0.2">
      <c r="A76" s="23"/>
      <c r="B76" s="52"/>
      <c r="C76" s="52"/>
      <c r="D76" s="52"/>
      <c r="E76" s="52"/>
      <c r="F76" s="52"/>
      <c r="G76" s="52"/>
      <c r="H76" s="52"/>
      <c r="I76" s="52"/>
      <c r="J76" s="52"/>
      <c r="K76" s="52"/>
      <c r="L76" s="14"/>
      <c r="M76" s="14"/>
      <c r="N76" s="13"/>
      <c r="O76" s="1"/>
      <c r="P76" s="1"/>
      <c r="Q76" s="13"/>
      <c r="R76" s="24"/>
    </row>
    <row r="77" spans="1:24" x14ac:dyDescent="0.2">
      <c r="A77" s="23"/>
      <c r="B77" s="23"/>
      <c r="C77" s="23"/>
      <c r="D77" s="23"/>
      <c r="E77" s="23"/>
      <c r="F77" s="13"/>
      <c r="G77" s="23"/>
      <c r="H77" s="23"/>
      <c r="I77" s="20"/>
      <c r="J77" s="20"/>
      <c r="K77" s="14"/>
      <c r="L77" s="14"/>
      <c r="M77" s="14"/>
      <c r="N77" s="13"/>
      <c r="O77" s="1"/>
      <c r="P77" s="1"/>
      <c r="Q77" s="13"/>
      <c r="R77" s="24"/>
    </row>
    <row r="78" spans="1:24" x14ac:dyDescent="0.2">
      <c r="A78" s="23"/>
      <c r="B78" s="52"/>
      <c r="C78" s="52"/>
      <c r="D78" s="52"/>
      <c r="E78" s="52"/>
      <c r="F78" s="52"/>
      <c r="G78" s="52"/>
      <c r="H78" s="52"/>
      <c r="I78" s="52"/>
      <c r="J78" s="52"/>
      <c r="K78" s="52"/>
      <c r="L78" s="14"/>
      <c r="M78" s="14"/>
      <c r="N78" s="13"/>
      <c r="O78" s="1"/>
      <c r="P78" s="1"/>
      <c r="Q78" s="13"/>
      <c r="R78" s="24"/>
    </row>
    <row r="79" spans="1:24" s="60" customFormat="1" x14ac:dyDescent="0.2">
      <c r="A79" s="61"/>
      <c r="B79" s="61"/>
      <c r="C79" s="153" t="s">
        <v>68</v>
      </c>
      <c r="D79" s="153"/>
      <c r="E79" s="153"/>
      <c r="F79" s="153"/>
      <c r="G79" s="61"/>
      <c r="H79" s="61"/>
      <c r="I79" s="61"/>
      <c r="J79" s="154" t="s">
        <v>69</v>
      </c>
      <c r="K79" s="154"/>
      <c r="L79" s="154"/>
      <c r="M79" s="154"/>
      <c r="N79" s="154"/>
      <c r="O79" s="83"/>
      <c r="P79" s="83"/>
      <c r="Q79" s="83"/>
      <c r="R79" s="83"/>
      <c r="S79" s="63"/>
      <c r="T79" s="63"/>
      <c r="U79" s="63"/>
      <c r="V79" s="63"/>
      <c r="W79" s="63"/>
      <c r="X79" s="63"/>
    </row>
    <row r="80" spans="1:24" s="60" customFormat="1" ht="51" x14ac:dyDescent="0.2">
      <c r="A80" s="33" t="s">
        <v>35</v>
      </c>
      <c r="B80" s="34" t="s">
        <v>5</v>
      </c>
      <c r="C80" s="71" t="s">
        <v>74</v>
      </c>
      <c r="D80" s="72" t="s">
        <v>36</v>
      </c>
      <c r="E80" s="72" t="s">
        <v>37</v>
      </c>
      <c r="F80" s="72" t="s">
        <v>38</v>
      </c>
      <c r="G80" s="35" t="s">
        <v>1</v>
      </c>
      <c r="H80" s="35" t="s">
        <v>0</v>
      </c>
      <c r="I80" s="35" t="s">
        <v>41</v>
      </c>
      <c r="J80" s="137" t="s">
        <v>86</v>
      </c>
      <c r="K80" s="85" t="s">
        <v>87</v>
      </c>
      <c r="L80" s="85" t="s">
        <v>88</v>
      </c>
      <c r="M80" s="138" t="s">
        <v>73</v>
      </c>
      <c r="N80" s="137" t="s">
        <v>89</v>
      </c>
      <c r="O80" s="86" t="s">
        <v>62</v>
      </c>
      <c r="P80" s="87" t="s">
        <v>63</v>
      </c>
      <c r="Q80" s="86" t="s">
        <v>64</v>
      </c>
      <c r="R80" s="86" t="s">
        <v>65</v>
      </c>
      <c r="S80" s="64"/>
      <c r="T80" s="65"/>
      <c r="U80" s="64"/>
      <c r="V80" s="65"/>
      <c r="W80" s="63"/>
      <c r="X80" s="63"/>
    </row>
    <row r="81" spans="1:24" s="60" customFormat="1" ht="13.5" thickBot="1" x14ac:dyDescent="0.25">
      <c r="A81" s="3">
        <v>1</v>
      </c>
      <c r="B81" s="3">
        <v>2</v>
      </c>
      <c r="C81" s="3">
        <v>3</v>
      </c>
      <c r="D81" s="3">
        <v>4</v>
      </c>
      <c r="E81" s="3">
        <v>5</v>
      </c>
      <c r="F81" s="3">
        <v>6</v>
      </c>
      <c r="G81" s="3">
        <v>7</v>
      </c>
      <c r="H81" s="3">
        <v>8</v>
      </c>
      <c r="I81" s="3">
        <v>9</v>
      </c>
      <c r="J81" s="3">
        <v>10</v>
      </c>
      <c r="K81" s="3">
        <v>11</v>
      </c>
      <c r="L81" s="3">
        <v>12</v>
      </c>
      <c r="M81" s="3">
        <v>13</v>
      </c>
      <c r="N81" s="3">
        <v>14</v>
      </c>
      <c r="O81" s="3" t="s">
        <v>59</v>
      </c>
      <c r="P81" s="3" t="s">
        <v>39</v>
      </c>
      <c r="Q81" s="3" t="s">
        <v>60</v>
      </c>
      <c r="R81" s="3" t="s">
        <v>40</v>
      </c>
      <c r="S81" s="63"/>
      <c r="T81" s="63"/>
      <c r="U81" s="63"/>
      <c r="V81" s="63"/>
      <c r="W81" s="63"/>
      <c r="X81" s="63"/>
    </row>
    <row r="82" spans="1:24" s="60" customFormat="1" ht="13.5" thickBot="1" x14ac:dyDescent="0.25">
      <c r="A82" s="163" t="s">
        <v>4</v>
      </c>
      <c r="B82" s="164"/>
      <c r="C82" s="164"/>
      <c r="D82" s="164"/>
      <c r="E82" s="164"/>
      <c r="F82" s="164"/>
      <c r="G82" s="164"/>
      <c r="H82" s="164"/>
      <c r="I82" s="164"/>
      <c r="J82" s="164"/>
      <c r="K82" s="164"/>
      <c r="L82" s="164"/>
      <c r="M82" s="164"/>
      <c r="N82" s="164"/>
      <c r="O82" s="164"/>
      <c r="P82" s="164"/>
      <c r="Q82" s="164"/>
      <c r="R82" s="165"/>
      <c r="S82" s="63"/>
      <c r="T82" s="63"/>
      <c r="U82" s="63"/>
      <c r="V82" s="63"/>
      <c r="W82" s="63"/>
      <c r="X82" s="63"/>
    </row>
    <row r="83" spans="1:24" ht="12.75" customHeight="1" thickBot="1" x14ac:dyDescent="0.25">
      <c r="A83" s="51" t="s">
        <v>42</v>
      </c>
      <c r="B83" s="22" t="s">
        <v>30</v>
      </c>
      <c r="C83" s="100" t="s">
        <v>7</v>
      </c>
      <c r="D83" s="74">
        <v>40</v>
      </c>
      <c r="E83" s="101">
        <v>120</v>
      </c>
      <c r="F83" s="102">
        <f>E83/2</f>
        <v>60</v>
      </c>
      <c r="G83" s="53"/>
      <c r="H83" s="53"/>
      <c r="I83" s="53"/>
      <c r="J83" s="106"/>
      <c r="K83" s="93"/>
      <c r="L83" s="94"/>
      <c r="M83" s="107"/>
      <c r="N83" s="105"/>
      <c r="O83" s="88">
        <f>ROUND(K83*M83,2)</f>
        <v>0</v>
      </c>
      <c r="P83" s="88">
        <f>ROUND(O83+O83*N83,2)</f>
        <v>0</v>
      </c>
      <c r="Q83" s="99">
        <f>ROUND(L83*M83,2)</f>
        <v>0</v>
      </c>
      <c r="R83" s="99">
        <f>ROUND(Q83+Q83*N83,2)</f>
        <v>0</v>
      </c>
      <c r="S83" s="66"/>
    </row>
    <row r="84" spans="1:24" ht="13.5" thickBot="1" x14ac:dyDescent="0.25">
      <c r="A84" s="20"/>
      <c r="B84" s="17"/>
      <c r="C84" s="18"/>
      <c r="D84" s="17"/>
      <c r="E84" s="19"/>
      <c r="F84" s="13"/>
      <c r="G84" s="20"/>
      <c r="H84" s="20"/>
      <c r="I84" s="20"/>
      <c r="J84" s="20"/>
      <c r="K84" s="14"/>
      <c r="L84" s="14"/>
      <c r="M84" s="14"/>
      <c r="N84" s="44" t="s">
        <v>61</v>
      </c>
      <c r="O84" s="43">
        <f>SUM(O83)</f>
        <v>0</v>
      </c>
      <c r="P84" s="43">
        <f>SUM(P83)</f>
        <v>0</v>
      </c>
      <c r="Q84" s="43">
        <f>SUM(Q83)</f>
        <v>0</v>
      </c>
      <c r="R84" s="90">
        <f>SUM(R83)</f>
        <v>0</v>
      </c>
      <c r="T84" s="66"/>
      <c r="U84" s="66"/>
      <c r="V84" s="66"/>
      <c r="W84" s="66"/>
    </row>
    <row r="85" spans="1:24" ht="13.5" customHeight="1" thickBot="1" x14ac:dyDescent="0.25">
      <c r="A85" s="20"/>
      <c r="B85" s="166" t="s">
        <v>70</v>
      </c>
      <c r="C85" s="166"/>
      <c r="D85" s="166"/>
      <c r="E85" s="166"/>
      <c r="F85" s="166"/>
      <c r="G85" s="166"/>
      <c r="H85" s="166"/>
      <c r="I85" s="166"/>
      <c r="J85" s="166"/>
      <c r="K85" s="166"/>
      <c r="L85" s="14"/>
      <c r="M85" s="14"/>
      <c r="N85" s="13"/>
      <c r="O85" s="1"/>
      <c r="P85" s="1"/>
      <c r="Q85" s="13"/>
      <c r="R85" s="15"/>
    </row>
    <row r="86" spans="1:24" ht="13.5" thickBot="1" x14ac:dyDescent="0.25">
      <c r="A86" s="20"/>
      <c r="B86" s="166"/>
      <c r="C86" s="166"/>
      <c r="D86" s="166"/>
      <c r="E86" s="166"/>
      <c r="F86" s="166"/>
      <c r="G86" s="166"/>
      <c r="H86" s="166"/>
      <c r="I86" s="166"/>
      <c r="J86" s="166"/>
      <c r="K86" s="166"/>
      <c r="L86" s="14"/>
      <c r="M86" s="63"/>
      <c r="N86" s="63"/>
      <c r="O86" s="160" t="s">
        <v>4</v>
      </c>
      <c r="P86" s="161"/>
      <c r="Q86" s="161"/>
      <c r="R86" s="162"/>
      <c r="S86" s="2"/>
      <c r="T86" s="2"/>
      <c r="U86" s="2"/>
      <c r="V86" s="2"/>
      <c r="W86" s="2"/>
      <c r="X86" s="2"/>
    </row>
    <row r="87" spans="1:24" ht="24.75" thickBot="1" x14ac:dyDescent="0.25">
      <c r="A87" s="20"/>
      <c r="B87" s="166"/>
      <c r="C87" s="166"/>
      <c r="D87" s="166"/>
      <c r="E87" s="166"/>
      <c r="F87" s="166"/>
      <c r="G87" s="166"/>
      <c r="H87" s="166"/>
      <c r="I87" s="166"/>
      <c r="J87" s="166"/>
      <c r="K87" s="166"/>
      <c r="L87" s="14"/>
      <c r="M87" s="63"/>
      <c r="N87" s="63"/>
      <c r="O87" s="39" t="s">
        <v>62</v>
      </c>
      <c r="P87" s="40" t="s">
        <v>63</v>
      </c>
      <c r="Q87" s="39" t="s">
        <v>64</v>
      </c>
      <c r="R87" s="39" t="s">
        <v>65</v>
      </c>
      <c r="S87" s="2"/>
      <c r="T87" s="2"/>
      <c r="U87" s="2"/>
      <c r="V87" s="2"/>
      <c r="W87" s="2"/>
      <c r="X87" s="2"/>
    </row>
    <row r="88" spans="1:24" ht="13.5" thickBot="1" x14ac:dyDescent="0.25">
      <c r="A88" s="20"/>
      <c r="B88" s="166"/>
      <c r="C88" s="166"/>
      <c r="D88" s="166"/>
      <c r="E88" s="166"/>
      <c r="F88" s="166"/>
      <c r="G88" s="166"/>
      <c r="H88" s="166"/>
      <c r="I88" s="166"/>
      <c r="J88" s="166"/>
      <c r="K88" s="166"/>
      <c r="L88" s="14"/>
      <c r="M88" s="63"/>
      <c r="N88" s="63"/>
      <c r="O88" s="41">
        <f>O84</f>
        <v>0</v>
      </c>
      <c r="P88" s="42">
        <f>P84</f>
        <v>0</v>
      </c>
      <c r="Q88" s="42">
        <f>Q84</f>
        <v>0</v>
      </c>
      <c r="R88" s="91">
        <f>R84</f>
        <v>0</v>
      </c>
      <c r="S88" s="2"/>
      <c r="T88" s="2"/>
      <c r="U88" s="2"/>
      <c r="V88" s="2"/>
      <c r="W88" s="2"/>
      <c r="X88" s="2"/>
    </row>
    <row r="89" spans="1:24" x14ac:dyDescent="0.2">
      <c r="A89" s="20"/>
      <c r="B89" s="17"/>
      <c r="C89" s="18"/>
      <c r="D89" s="17"/>
      <c r="E89" s="19"/>
      <c r="F89" s="13"/>
      <c r="G89" s="20"/>
      <c r="H89" s="20"/>
      <c r="I89" s="20"/>
      <c r="J89" s="20"/>
      <c r="K89" s="14"/>
      <c r="L89" s="14"/>
      <c r="M89" s="14"/>
      <c r="N89" s="13"/>
      <c r="O89" s="1"/>
      <c r="P89" s="1"/>
      <c r="Q89" s="13"/>
      <c r="R89" s="24"/>
    </row>
    <row r="90" spans="1:24" x14ac:dyDescent="0.2">
      <c r="A90" s="20"/>
      <c r="B90" s="17"/>
      <c r="C90" s="18"/>
      <c r="D90" s="17"/>
      <c r="E90" s="19"/>
      <c r="F90" s="13"/>
      <c r="G90" s="20"/>
      <c r="H90" s="20"/>
      <c r="I90" s="20"/>
      <c r="J90" s="20"/>
      <c r="K90" s="14"/>
      <c r="L90" s="14"/>
      <c r="M90" s="14"/>
      <c r="N90" s="13"/>
      <c r="O90" s="1"/>
      <c r="P90" s="1"/>
      <c r="Q90" s="13"/>
      <c r="R90" s="24"/>
    </row>
    <row r="91" spans="1:24" x14ac:dyDescent="0.2">
      <c r="A91" s="20"/>
      <c r="B91" s="17"/>
      <c r="C91" s="18"/>
      <c r="D91" s="17"/>
      <c r="E91" s="19"/>
      <c r="F91" s="13"/>
      <c r="G91" s="20"/>
      <c r="H91" s="20"/>
      <c r="I91" s="20"/>
      <c r="J91" s="20"/>
      <c r="K91" s="14"/>
      <c r="L91" s="14"/>
      <c r="M91" s="14"/>
      <c r="N91" s="13"/>
      <c r="O91" s="1"/>
      <c r="P91" s="1"/>
      <c r="Q91" s="13"/>
      <c r="R91" s="24"/>
    </row>
    <row r="92" spans="1:24" s="60" customFormat="1" x14ac:dyDescent="0.2">
      <c r="A92" s="61"/>
      <c r="B92" s="61"/>
      <c r="C92" s="153" t="s">
        <v>68</v>
      </c>
      <c r="D92" s="153"/>
      <c r="E92" s="153"/>
      <c r="F92" s="153"/>
      <c r="G92" s="61"/>
      <c r="H92" s="61"/>
      <c r="I92" s="61"/>
      <c r="J92" s="154" t="s">
        <v>69</v>
      </c>
      <c r="K92" s="154"/>
      <c r="L92" s="154"/>
      <c r="M92" s="154"/>
      <c r="N92" s="154"/>
      <c r="O92" s="83"/>
      <c r="P92" s="83"/>
      <c r="Q92" s="83"/>
      <c r="R92" s="83"/>
      <c r="S92" s="63"/>
      <c r="T92" s="63"/>
      <c r="U92" s="63"/>
      <c r="V92" s="63"/>
      <c r="W92" s="63"/>
      <c r="X92" s="63"/>
    </row>
    <row r="93" spans="1:24" s="60" customFormat="1" ht="51" x14ac:dyDescent="0.2">
      <c r="A93" s="33" t="s">
        <v>35</v>
      </c>
      <c r="B93" s="34" t="s">
        <v>5</v>
      </c>
      <c r="C93" s="71" t="s">
        <v>74</v>
      </c>
      <c r="D93" s="72" t="s">
        <v>36</v>
      </c>
      <c r="E93" s="72" t="s">
        <v>37</v>
      </c>
      <c r="F93" s="72" t="s">
        <v>38</v>
      </c>
      <c r="G93" s="35" t="s">
        <v>1</v>
      </c>
      <c r="H93" s="35" t="s">
        <v>0</v>
      </c>
      <c r="I93" s="35" t="s">
        <v>41</v>
      </c>
      <c r="J93" s="137" t="s">
        <v>86</v>
      </c>
      <c r="K93" s="85" t="s">
        <v>87</v>
      </c>
      <c r="L93" s="85" t="s">
        <v>88</v>
      </c>
      <c r="M93" s="138" t="s">
        <v>73</v>
      </c>
      <c r="N93" s="137" t="s">
        <v>89</v>
      </c>
      <c r="O93" s="86" t="s">
        <v>62</v>
      </c>
      <c r="P93" s="87" t="s">
        <v>63</v>
      </c>
      <c r="Q93" s="86" t="s">
        <v>64</v>
      </c>
      <c r="R93" s="86" t="s">
        <v>65</v>
      </c>
      <c r="S93" s="64"/>
      <c r="T93" s="65"/>
      <c r="U93" s="64"/>
      <c r="V93" s="65"/>
      <c r="W93" s="63"/>
      <c r="X93" s="63"/>
    </row>
    <row r="94" spans="1:24" s="60" customFormat="1" ht="13.5" thickBot="1" x14ac:dyDescent="0.25">
      <c r="A94" s="3">
        <v>1</v>
      </c>
      <c r="B94" s="3">
        <v>2</v>
      </c>
      <c r="C94" s="3">
        <v>3</v>
      </c>
      <c r="D94" s="3">
        <v>4</v>
      </c>
      <c r="E94" s="3">
        <v>5</v>
      </c>
      <c r="F94" s="3">
        <v>6</v>
      </c>
      <c r="G94" s="3">
        <v>7</v>
      </c>
      <c r="H94" s="3">
        <v>8</v>
      </c>
      <c r="I94" s="3">
        <v>9</v>
      </c>
      <c r="J94" s="3">
        <v>10</v>
      </c>
      <c r="K94" s="3">
        <v>11</v>
      </c>
      <c r="L94" s="3">
        <v>12</v>
      </c>
      <c r="M94" s="3">
        <v>13</v>
      </c>
      <c r="N94" s="3">
        <v>14</v>
      </c>
      <c r="O94" s="3" t="s">
        <v>59</v>
      </c>
      <c r="P94" s="3" t="s">
        <v>39</v>
      </c>
      <c r="Q94" s="3" t="s">
        <v>60</v>
      </c>
      <c r="R94" s="3" t="s">
        <v>40</v>
      </c>
      <c r="S94" s="63"/>
      <c r="T94" s="63"/>
      <c r="U94" s="63"/>
      <c r="V94" s="63"/>
      <c r="W94" s="63"/>
      <c r="X94" s="63"/>
    </row>
    <row r="95" spans="1:24" s="60" customFormat="1" ht="13.5" thickBot="1" x14ac:dyDescent="0.25">
      <c r="A95" s="163" t="s">
        <v>75</v>
      </c>
      <c r="B95" s="164"/>
      <c r="C95" s="164"/>
      <c r="D95" s="164"/>
      <c r="E95" s="164"/>
      <c r="F95" s="164"/>
      <c r="G95" s="164"/>
      <c r="H95" s="164"/>
      <c r="I95" s="164"/>
      <c r="J95" s="164"/>
      <c r="K95" s="164"/>
      <c r="L95" s="164"/>
      <c r="M95" s="164"/>
      <c r="N95" s="164"/>
      <c r="O95" s="164"/>
      <c r="P95" s="164"/>
      <c r="Q95" s="164"/>
      <c r="R95" s="165"/>
      <c r="S95" s="63"/>
      <c r="T95" s="63"/>
      <c r="U95" s="63"/>
      <c r="V95" s="63"/>
      <c r="W95" s="63"/>
      <c r="X95" s="63"/>
    </row>
    <row r="96" spans="1:24" s="29" customFormat="1" ht="13.5" thickBot="1" x14ac:dyDescent="0.25">
      <c r="A96" s="45" t="s">
        <v>42</v>
      </c>
      <c r="B96" s="16" t="s">
        <v>13</v>
      </c>
      <c r="C96" s="73" t="s">
        <v>7</v>
      </c>
      <c r="D96" s="73">
        <v>1</v>
      </c>
      <c r="E96" s="101">
        <v>3</v>
      </c>
      <c r="F96" s="102">
        <v>2</v>
      </c>
      <c r="G96" s="4"/>
      <c r="H96" s="4"/>
      <c r="I96" s="4"/>
      <c r="J96" s="92"/>
      <c r="K96" s="93"/>
      <c r="L96" s="94"/>
      <c r="M96" s="104"/>
      <c r="N96" s="105"/>
      <c r="O96" s="88">
        <f>ROUND(K96*M96,2)</f>
        <v>0</v>
      </c>
      <c r="P96" s="88">
        <f>ROUND(O96+O96*N96,2)</f>
        <v>0</v>
      </c>
      <c r="Q96" s="99">
        <f>ROUND(L96*M96,2)</f>
        <v>0</v>
      </c>
      <c r="R96" s="99">
        <f>ROUND(Q96+Q96*N96,2)</f>
        <v>0</v>
      </c>
      <c r="S96" s="66"/>
      <c r="T96" s="63"/>
      <c r="U96" s="63"/>
      <c r="V96" s="63"/>
      <c r="W96" s="63"/>
      <c r="X96" s="67"/>
    </row>
    <row r="97" spans="2:24" ht="13.5" thickBot="1" x14ac:dyDescent="0.25">
      <c r="B97" s="17"/>
      <c r="D97" s="17"/>
      <c r="M97" s="14"/>
      <c r="N97" s="44" t="s">
        <v>61</v>
      </c>
      <c r="O97" s="43">
        <f>SUM(O96)</f>
        <v>0</v>
      </c>
      <c r="P97" s="43">
        <f>SUM(P96)</f>
        <v>0</v>
      </c>
      <c r="Q97" s="43">
        <f>SUM(Q96)</f>
        <v>0</v>
      </c>
      <c r="R97" s="90">
        <f>SUM(R96)</f>
        <v>0</v>
      </c>
      <c r="T97" s="66"/>
      <c r="U97" s="66"/>
      <c r="V97" s="66"/>
      <c r="W97" s="66"/>
    </row>
    <row r="98" spans="2:24" ht="13.5" customHeight="1" thickBot="1" x14ac:dyDescent="0.25">
      <c r="B98" s="166" t="s">
        <v>70</v>
      </c>
      <c r="C98" s="166"/>
      <c r="D98" s="166"/>
      <c r="E98" s="166"/>
      <c r="F98" s="166"/>
      <c r="G98" s="166"/>
      <c r="H98" s="166"/>
      <c r="I98" s="166"/>
      <c r="J98" s="166"/>
      <c r="K98" s="166"/>
      <c r="M98" s="14"/>
      <c r="N98" s="13"/>
      <c r="O98" s="1"/>
      <c r="P98" s="1"/>
      <c r="Q98" s="13"/>
      <c r="R98" s="15"/>
    </row>
    <row r="99" spans="2:24" ht="13.5" thickBot="1" x14ac:dyDescent="0.25">
      <c r="B99" s="166"/>
      <c r="C99" s="166"/>
      <c r="D99" s="166"/>
      <c r="E99" s="166"/>
      <c r="F99" s="166"/>
      <c r="G99" s="166"/>
      <c r="H99" s="166"/>
      <c r="I99" s="166"/>
      <c r="J99" s="166"/>
      <c r="K99" s="166"/>
      <c r="M99" s="63"/>
      <c r="N99" s="63"/>
      <c r="O99" s="160" t="s">
        <v>75</v>
      </c>
      <c r="P99" s="161"/>
      <c r="Q99" s="161"/>
      <c r="R99" s="162"/>
      <c r="S99" s="2"/>
      <c r="T99" s="2"/>
      <c r="U99" s="2"/>
      <c r="V99" s="2"/>
      <c r="W99" s="2"/>
      <c r="X99" s="2"/>
    </row>
    <row r="100" spans="2:24" ht="24.75" thickBot="1" x14ac:dyDescent="0.25">
      <c r="B100" s="166"/>
      <c r="C100" s="166"/>
      <c r="D100" s="166"/>
      <c r="E100" s="166"/>
      <c r="F100" s="166"/>
      <c r="G100" s="166"/>
      <c r="H100" s="166"/>
      <c r="I100" s="166"/>
      <c r="J100" s="166"/>
      <c r="K100" s="166"/>
      <c r="M100" s="63"/>
      <c r="N100" s="63"/>
      <c r="O100" s="39" t="s">
        <v>62</v>
      </c>
      <c r="P100" s="40" t="s">
        <v>63</v>
      </c>
      <c r="Q100" s="39" t="s">
        <v>64</v>
      </c>
      <c r="R100" s="39" t="s">
        <v>65</v>
      </c>
      <c r="S100" s="2"/>
      <c r="T100" s="2"/>
      <c r="U100" s="2"/>
      <c r="V100" s="2"/>
      <c r="W100" s="2"/>
      <c r="X100" s="2"/>
    </row>
    <row r="101" spans="2:24" ht="13.5" thickBot="1" x14ac:dyDescent="0.25">
      <c r="B101" s="166"/>
      <c r="C101" s="166"/>
      <c r="D101" s="166"/>
      <c r="E101" s="166"/>
      <c r="F101" s="166"/>
      <c r="G101" s="166"/>
      <c r="H101" s="166"/>
      <c r="I101" s="166"/>
      <c r="J101" s="166"/>
      <c r="K101" s="166"/>
      <c r="M101" s="63"/>
      <c r="N101" s="63"/>
      <c r="O101" s="41">
        <f>O97</f>
        <v>0</v>
      </c>
      <c r="P101" s="42">
        <f>P97</f>
        <v>0</v>
      </c>
      <c r="Q101" s="42">
        <f>Q97</f>
        <v>0</v>
      </c>
      <c r="R101" s="91">
        <f>R97</f>
        <v>0</v>
      </c>
      <c r="S101" s="2"/>
      <c r="T101" s="2"/>
      <c r="U101" s="2"/>
      <c r="V101" s="2"/>
      <c r="W101" s="2"/>
      <c r="X101" s="2"/>
    </row>
    <row r="104" spans="2:24" ht="13.5" thickBot="1" x14ac:dyDescent="0.25"/>
    <row r="105" spans="2:24" ht="13.5" thickBot="1" x14ac:dyDescent="0.25">
      <c r="L105" s="2"/>
      <c r="M105" s="2"/>
      <c r="N105" s="157" t="s">
        <v>72</v>
      </c>
      <c r="O105" s="158"/>
      <c r="P105" s="158"/>
      <c r="Q105" s="158"/>
      <c r="R105" s="159"/>
      <c r="W105" s="2"/>
      <c r="X105" s="2"/>
    </row>
    <row r="106" spans="2:24" ht="24" x14ac:dyDescent="0.2">
      <c r="L106" s="2"/>
      <c r="M106" s="2"/>
      <c r="N106" s="56" t="s">
        <v>67</v>
      </c>
      <c r="O106" s="56" t="s">
        <v>62</v>
      </c>
      <c r="P106" s="57" t="s">
        <v>63</v>
      </c>
      <c r="Q106" s="56" t="s">
        <v>64</v>
      </c>
      <c r="R106" s="56" t="s">
        <v>65</v>
      </c>
      <c r="S106" s="68"/>
      <c r="T106" s="68"/>
      <c r="U106" s="68"/>
      <c r="V106" s="69"/>
      <c r="W106" s="2"/>
      <c r="X106" s="2"/>
    </row>
    <row r="107" spans="2:24" x14ac:dyDescent="0.2">
      <c r="L107" s="2"/>
      <c r="M107" s="2"/>
      <c r="N107" s="31" t="s">
        <v>42</v>
      </c>
      <c r="O107" s="55">
        <f>O42</f>
        <v>0</v>
      </c>
      <c r="P107" s="55">
        <f>P42</f>
        <v>0</v>
      </c>
      <c r="Q107" s="55">
        <f>Q42</f>
        <v>0</v>
      </c>
      <c r="R107" s="55">
        <f>R42</f>
        <v>0</v>
      </c>
      <c r="X107" s="2"/>
    </row>
    <row r="108" spans="2:24" s="60" customFormat="1" x14ac:dyDescent="0.2">
      <c r="C108" s="26"/>
      <c r="E108" s="27"/>
      <c r="G108" s="28"/>
      <c r="K108" s="21"/>
      <c r="N108" s="31" t="s">
        <v>43</v>
      </c>
      <c r="O108" s="55">
        <f>O62</f>
        <v>0</v>
      </c>
      <c r="P108" s="55">
        <f>P62</f>
        <v>0</v>
      </c>
      <c r="Q108" s="55">
        <f>Q62</f>
        <v>0</v>
      </c>
      <c r="R108" s="55">
        <f>R62</f>
        <v>0</v>
      </c>
      <c r="S108" s="63"/>
      <c r="T108" s="63"/>
      <c r="U108" s="63"/>
      <c r="V108" s="63"/>
      <c r="W108" s="63"/>
    </row>
    <row r="109" spans="2:24" x14ac:dyDescent="0.2">
      <c r="L109" s="2"/>
      <c r="M109" s="2"/>
      <c r="N109" s="31" t="s">
        <v>44</v>
      </c>
      <c r="O109" s="54">
        <f>O75</f>
        <v>0</v>
      </c>
      <c r="P109" s="54">
        <f>P75</f>
        <v>0</v>
      </c>
      <c r="Q109" s="54">
        <f>Q75</f>
        <v>0</v>
      </c>
      <c r="R109" s="54">
        <f>R75</f>
        <v>0</v>
      </c>
      <c r="W109" s="2"/>
      <c r="X109" s="2"/>
    </row>
    <row r="110" spans="2:24" x14ac:dyDescent="0.2">
      <c r="L110" s="2"/>
      <c r="M110" s="2"/>
      <c r="N110" s="31" t="s">
        <v>45</v>
      </c>
      <c r="O110" s="54">
        <f>O88</f>
        <v>0</v>
      </c>
      <c r="P110" s="54">
        <f>P88</f>
        <v>0</v>
      </c>
      <c r="Q110" s="54">
        <f>Q88</f>
        <v>0</v>
      </c>
      <c r="R110" s="54">
        <f>R88</f>
        <v>0</v>
      </c>
      <c r="W110" s="2"/>
      <c r="X110" s="2"/>
    </row>
    <row r="111" spans="2:24" ht="13.5" thickBot="1" x14ac:dyDescent="0.25">
      <c r="L111" s="2"/>
      <c r="M111" s="2"/>
      <c r="N111" s="32" t="s">
        <v>46</v>
      </c>
      <c r="O111" s="58">
        <f>O101</f>
        <v>0</v>
      </c>
      <c r="P111" s="58">
        <f>P101</f>
        <v>0</v>
      </c>
      <c r="Q111" s="58">
        <f>Q101</f>
        <v>0</v>
      </c>
      <c r="R111" s="58">
        <f>R101</f>
        <v>0</v>
      </c>
      <c r="W111" s="2"/>
      <c r="X111" s="2"/>
    </row>
    <row r="112" spans="2:24" ht="13.5" thickBot="1" x14ac:dyDescent="0.25">
      <c r="L112" s="2"/>
      <c r="M112" s="2"/>
      <c r="N112" s="44" t="s">
        <v>61</v>
      </c>
      <c r="O112" s="59">
        <f>SUM(O107:O111)</f>
        <v>0</v>
      </c>
      <c r="P112" s="59">
        <f>SUM(P107:P111)</f>
        <v>0</v>
      </c>
      <c r="Q112" s="59">
        <f>SUM(Q107:Q111)</f>
        <v>0</v>
      </c>
      <c r="R112" s="108">
        <f>SUM(R107:R111)</f>
        <v>0</v>
      </c>
      <c r="S112" s="66"/>
      <c r="T112" s="66"/>
      <c r="U112" s="66"/>
      <c r="V112" s="66"/>
      <c r="W112" s="2"/>
      <c r="X112" s="2"/>
    </row>
  </sheetData>
  <mergeCells count="37">
    <mergeCell ref="B6:O6"/>
    <mergeCell ref="B7:O7"/>
    <mergeCell ref="B9:R9"/>
    <mergeCell ref="B15:S15"/>
    <mergeCell ref="M1:R1"/>
    <mergeCell ref="B2:L2"/>
    <mergeCell ref="B3:O3"/>
    <mergeCell ref="B4:O4"/>
    <mergeCell ref="B5:R5"/>
    <mergeCell ref="O99:R99"/>
    <mergeCell ref="A20:R20"/>
    <mergeCell ref="B39:K42"/>
    <mergeCell ref="C92:F92"/>
    <mergeCell ref="C66:F66"/>
    <mergeCell ref="C79:F79"/>
    <mergeCell ref="C46:F46"/>
    <mergeCell ref="A69:R69"/>
    <mergeCell ref="B72:K75"/>
    <mergeCell ref="A82:R82"/>
    <mergeCell ref="O86:R86"/>
    <mergeCell ref="J92:N92"/>
    <mergeCell ref="C17:F17"/>
    <mergeCell ref="J17:N17"/>
    <mergeCell ref="C10:F10"/>
    <mergeCell ref="J10:N10"/>
    <mergeCell ref="N105:R105"/>
    <mergeCell ref="O40:R40"/>
    <mergeCell ref="J66:N66"/>
    <mergeCell ref="O73:R73"/>
    <mergeCell ref="J79:N79"/>
    <mergeCell ref="J46:N46"/>
    <mergeCell ref="A49:R49"/>
    <mergeCell ref="B59:K62"/>
    <mergeCell ref="O60:R60"/>
    <mergeCell ref="A95:R95"/>
    <mergeCell ref="B98:K101"/>
    <mergeCell ref="B85:K88"/>
  </mergeCells>
  <pageMargins left="0.23622047244094491" right="0.23622047244094491" top="0.74803149606299213" bottom="0.74803149606299213" header="0.31496062992125984" footer="0.31496062992125984"/>
  <pageSetup paperSize="9" scale="64" fitToHeight="0" orientation="landscape" r:id="rId1"/>
  <headerFooter>
    <oddHeader>&amp;CFORMULARZ ASORTYMENTOWO-CENOWY</oddHeader>
    <oddFooter>Strona &amp;P z &amp;N</oddFooter>
  </headerFooter>
  <rowBreaks count="1" manualBreakCount="1">
    <brk id="6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FAC</vt:lpstr>
      <vt:lpstr>FAC!Obszar_wydruku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dc:creator>
  <cp:lastModifiedBy>Morawska Monika</cp:lastModifiedBy>
  <cp:lastPrinted>2024-10-21T07:50:49Z</cp:lastPrinted>
  <dcterms:created xsi:type="dcterms:W3CDTF">2017-12-18T07:20:46Z</dcterms:created>
  <dcterms:modified xsi:type="dcterms:W3CDTF">2024-11-06T13:49:43Z</dcterms:modified>
</cp:coreProperties>
</file>