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80" activeTab="4"/>
  </bookViews>
  <sheets>
    <sheet name="Pakiet I" sheetId="10" r:id="rId1"/>
    <sheet name="Pakiet II" sheetId="2" r:id="rId2"/>
    <sheet name="Pakiet IX" sheetId="9" r:id="rId3"/>
    <sheet name="Pakiet X" sheetId="11" r:id="rId4"/>
    <sheet name="Pakiet XI" sheetId="12" r:id="rId5"/>
  </sheets>
  <calcPr calcId="145621"/>
</workbook>
</file>

<file path=xl/calcChain.xml><?xml version="1.0" encoding="utf-8"?>
<calcChain xmlns="http://schemas.openxmlformats.org/spreadsheetml/2006/main">
  <c r="I75" i="12" l="1"/>
  <c r="I74" i="12"/>
  <c r="I73" i="12"/>
  <c r="I72" i="12"/>
  <c r="I71" i="12"/>
  <c r="I70" i="12"/>
  <c r="I69" i="12"/>
  <c r="K69" i="12" s="1"/>
  <c r="L69" i="12" s="1"/>
  <c r="I68" i="12"/>
  <c r="I67" i="12"/>
  <c r="I66" i="12"/>
  <c r="I65" i="12"/>
  <c r="I64" i="12"/>
  <c r="I63" i="12"/>
  <c r="I62" i="12"/>
  <c r="I61" i="12"/>
  <c r="I60" i="12"/>
  <c r="I59" i="12"/>
  <c r="I58" i="12"/>
  <c r="I57" i="12"/>
  <c r="K56" i="12"/>
  <c r="L56" i="12" s="1"/>
  <c r="I56" i="12"/>
  <c r="I55" i="12"/>
  <c r="I54" i="12"/>
  <c r="I53" i="12"/>
  <c r="I52" i="12"/>
  <c r="I51" i="12"/>
  <c r="I50" i="12"/>
  <c r="I47" i="12"/>
  <c r="K47" i="12" s="1"/>
  <c r="L47" i="12" s="1"/>
  <c r="I42" i="12"/>
  <c r="I37" i="12"/>
  <c r="I32" i="12"/>
  <c r="F77" i="12" s="1"/>
  <c r="L50" i="12" l="1"/>
  <c r="L51" i="12"/>
  <c r="L54" i="12"/>
  <c r="L73" i="12"/>
  <c r="L75" i="12"/>
  <c r="L37" i="12"/>
  <c r="L42" i="12"/>
  <c r="L67" i="12"/>
  <c r="L53" i="12"/>
  <c r="K63" i="12"/>
  <c r="L63" i="12" s="1"/>
  <c r="K50" i="12"/>
  <c r="K70" i="12"/>
  <c r="L70" i="12" s="1"/>
  <c r="K57" i="12"/>
  <c r="L57" i="12" s="1"/>
  <c r="K64" i="12"/>
  <c r="L64" i="12" s="1"/>
  <c r="K51" i="12"/>
  <c r="K71" i="12"/>
  <c r="L71" i="12" s="1"/>
  <c r="K58" i="12"/>
  <c r="L58" i="12" s="1"/>
  <c r="K65" i="12"/>
  <c r="L65" i="12" s="1"/>
  <c r="K52" i="12"/>
  <c r="L52" i="12" s="1"/>
  <c r="K72" i="12"/>
  <c r="L72" i="12" s="1"/>
  <c r="K59" i="12"/>
  <c r="L59" i="12" s="1"/>
  <c r="K32" i="12"/>
  <c r="L32" i="12" s="1"/>
  <c r="K66" i="12"/>
  <c r="L66" i="12" s="1"/>
  <c r="K53" i="12"/>
  <c r="K73" i="12"/>
  <c r="K60" i="12"/>
  <c r="L60" i="12" s="1"/>
  <c r="K37" i="12"/>
  <c r="K67" i="12"/>
  <c r="K54" i="12"/>
  <c r="K74" i="12"/>
  <c r="L74" i="12" s="1"/>
  <c r="K61" i="12"/>
  <c r="L61" i="12" s="1"/>
  <c r="K42" i="12"/>
  <c r="K68" i="12"/>
  <c r="L68" i="12" s="1"/>
  <c r="K55" i="12"/>
  <c r="L55" i="12" s="1"/>
  <c r="K75" i="12"/>
  <c r="K62" i="12"/>
  <c r="L62" i="12" s="1"/>
  <c r="I77" i="11"/>
  <c r="I76" i="11"/>
  <c r="I75" i="11"/>
  <c r="I74" i="11"/>
  <c r="I73" i="11"/>
  <c r="I72" i="11"/>
  <c r="K72" i="11" s="1"/>
  <c r="I71" i="11"/>
  <c r="I70" i="11"/>
  <c r="I69" i="11"/>
  <c r="I68" i="11"/>
  <c r="I67" i="11"/>
  <c r="I66" i="11"/>
  <c r="K65" i="11"/>
  <c r="L65" i="11" s="1"/>
  <c r="I65" i="11"/>
  <c r="I64" i="11"/>
  <c r="I63" i="11"/>
  <c r="I62" i="11"/>
  <c r="I61" i="11"/>
  <c r="I60" i="11"/>
  <c r="I59" i="11"/>
  <c r="I58" i="11"/>
  <c r="K58" i="11" s="1"/>
  <c r="L58" i="11" s="1"/>
  <c r="I57" i="11"/>
  <c r="I56" i="11"/>
  <c r="I55" i="11"/>
  <c r="I52" i="11"/>
  <c r="I47" i="11"/>
  <c r="I42" i="11"/>
  <c r="I37" i="11"/>
  <c r="I32" i="11"/>
  <c r="F79" i="11" s="1"/>
  <c r="F78" i="12" l="1"/>
  <c r="B26" i="12" s="1"/>
  <c r="L37" i="11"/>
  <c r="L70" i="11"/>
  <c r="L42" i="11"/>
  <c r="L71" i="11"/>
  <c r="L47" i="11"/>
  <c r="L52" i="11"/>
  <c r="L73" i="11"/>
  <c r="L55" i="11"/>
  <c r="L74" i="11"/>
  <c r="L56" i="11"/>
  <c r="L76" i="11"/>
  <c r="L72" i="11"/>
  <c r="K42" i="11"/>
  <c r="K59" i="11"/>
  <c r="L59" i="11" s="1"/>
  <c r="K66" i="11"/>
  <c r="L66" i="11" s="1"/>
  <c r="K47" i="11"/>
  <c r="K73" i="11"/>
  <c r="K60" i="11"/>
  <c r="L60" i="11" s="1"/>
  <c r="K67" i="11"/>
  <c r="L67" i="11" s="1"/>
  <c r="K52" i="11"/>
  <c r="K74" i="11"/>
  <c r="K61" i="11"/>
  <c r="L61" i="11" s="1"/>
  <c r="K68" i="11"/>
  <c r="L68" i="11" s="1"/>
  <c r="K55" i="11"/>
  <c r="K75" i="11"/>
  <c r="L75" i="11" s="1"/>
  <c r="K62" i="11"/>
  <c r="L62" i="11" s="1"/>
  <c r="K69" i="11"/>
  <c r="L69" i="11" s="1"/>
  <c r="K56" i="11"/>
  <c r="K76" i="11"/>
  <c r="K63" i="11"/>
  <c r="L63" i="11" s="1"/>
  <c r="K32" i="11"/>
  <c r="K70" i="11"/>
  <c r="L32" i="11"/>
  <c r="K57" i="11"/>
  <c r="L57" i="11" s="1"/>
  <c r="K77" i="11"/>
  <c r="L77" i="11" s="1"/>
  <c r="K64" i="11"/>
  <c r="L64" i="11" s="1"/>
  <c r="K37" i="11"/>
  <c r="K71" i="11"/>
  <c r="I82" i="10"/>
  <c r="I81" i="10"/>
  <c r="I80" i="10"/>
  <c r="I79" i="10"/>
  <c r="I78" i="10"/>
  <c r="I77" i="10"/>
  <c r="I76" i="10"/>
  <c r="I75" i="10"/>
  <c r="I74" i="10"/>
  <c r="I73" i="10"/>
  <c r="I72" i="10"/>
  <c r="I71" i="10"/>
  <c r="I70" i="10"/>
  <c r="K70" i="10" s="1"/>
  <c r="I69" i="10"/>
  <c r="I68" i="10"/>
  <c r="I67" i="10"/>
  <c r="I66" i="10"/>
  <c r="I65" i="10"/>
  <c r="K65" i="10" s="1"/>
  <c r="I64" i="10"/>
  <c r="I63" i="10"/>
  <c r="I62" i="10"/>
  <c r="I61" i="10"/>
  <c r="K61" i="10" s="1"/>
  <c r="I60" i="10"/>
  <c r="I59" i="10"/>
  <c r="I58" i="10"/>
  <c r="I57" i="10"/>
  <c r="K57" i="10" s="1"/>
  <c r="I56" i="10"/>
  <c r="K56" i="10" s="1"/>
  <c r="L56" i="10" s="1"/>
  <c r="I55" i="10"/>
  <c r="I54" i="10"/>
  <c r="K54" i="10" s="1"/>
  <c r="I53" i="10"/>
  <c r="I52" i="10"/>
  <c r="I51" i="10"/>
  <c r="I50" i="10"/>
  <c r="I47" i="10"/>
  <c r="K47" i="10" s="1"/>
  <c r="I42" i="10"/>
  <c r="I37" i="10"/>
  <c r="K37" i="10" s="1"/>
  <c r="I32" i="10"/>
  <c r="K69" i="10" l="1"/>
  <c r="L69" i="10" s="1"/>
  <c r="L47" i="10"/>
  <c r="F84" i="10"/>
  <c r="K76" i="10"/>
  <c r="L76" i="10" s="1"/>
  <c r="F80" i="11"/>
  <c r="B26" i="11" s="1"/>
  <c r="L55" i="10"/>
  <c r="L82" i="10"/>
  <c r="L68" i="10"/>
  <c r="L51" i="10"/>
  <c r="K63" i="10"/>
  <c r="L63" i="10" s="1"/>
  <c r="K50" i="10"/>
  <c r="L50" i="10" s="1"/>
  <c r="L70" i="10"/>
  <c r="L57" i="10"/>
  <c r="K58" i="10"/>
  <c r="L58" i="10" s="1"/>
  <c r="K78" i="10"/>
  <c r="L78" i="10" s="1"/>
  <c r="K52" i="10"/>
  <c r="L52" i="10" s="1"/>
  <c r="L65" i="10"/>
  <c r="K72" i="10"/>
  <c r="L72" i="10" s="1"/>
  <c r="K59" i="10"/>
  <c r="L59" i="10" s="1"/>
  <c r="K79" i="10"/>
  <c r="L79" i="10" s="1"/>
  <c r="K32" i="10"/>
  <c r="K66" i="10"/>
  <c r="L66" i="10" s="1"/>
  <c r="L32" i="10"/>
  <c r="K53" i="10"/>
  <c r="L53" i="10" s="1"/>
  <c r="K73" i="10"/>
  <c r="L73" i="10" s="1"/>
  <c r="K80" i="10"/>
  <c r="L80" i="10" s="1"/>
  <c r="K67" i="10"/>
  <c r="L67" i="10" s="1"/>
  <c r="L37" i="10"/>
  <c r="K74" i="10"/>
  <c r="L74" i="10" s="1"/>
  <c r="L54" i="10"/>
  <c r="K81" i="10"/>
  <c r="L81" i="10" s="1"/>
  <c r="K42" i="10"/>
  <c r="L42" i="10" s="1"/>
  <c r="L61" i="10"/>
  <c r="K68" i="10"/>
  <c r="K55" i="10"/>
  <c r="K75" i="10"/>
  <c r="L75" i="10" s="1"/>
  <c r="K62" i="10"/>
  <c r="L62" i="10" s="1"/>
  <c r="K82" i="10"/>
  <c r="K77" i="10"/>
  <c r="L77" i="10" s="1"/>
  <c r="K64" i="10"/>
  <c r="L64" i="10" s="1"/>
  <c r="K51" i="10"/>
  <c r="K71" i="10"/>
  <c r="L71" i="10" s="1"/>
  <c r="K60" i="10"/>
  <c r="L60" i="10" s="1"/>
  <c r="F85" i="10" l="1"/>
  <c r="B26" i="10" s="1"/>
  <c r="I102" i="9"/>
  <c r="I101" i="9"/>
  <c r="I100" i="9"/>
  <c r="I99" i="9"/>
  <c r="K99" i="9" s="1"/>
  <c r="I98" i="9"/>
  <c r="K98" i="9" s="1"/>
  <c r="I97" i="9"/>
  <c r="I96" i="9"/>
  <c r="I95" i="9"/>
  <c r="I94" i="9"/>
  <c r="I93" i="9"/>
  <c r="I92" i="9"/>
  <c r="K91" i="9"/>
  <c r="L91" i="9" s="1"/>
  <c r="I91" i="9"/>
  <c r="K90" i="9"/>
  <c r="L90" i="9" s="1"/>
  <c r="I90" i="9"/>
  <c r="I89" i="9"/>
  <c r="I88" i="9"/>
  <c r="I87" i="9"/>
  <c r="I86" i="9"/>
  <c r="I85" i="9"/>
  <c r="I84" i="9"/>
  <c r="I83" i="9"/>
  <c r="K83" i="9" s="1"/>
  <c r="L83" i="9" s="1"/>
  <c r="I82" i="9"/>
  <c r="I81" i="9"/>
  <c r="I80" i="9"/>
  <c r="I79" i="9"/>
  <c r="K79" i="9" s="1"/>
  <c r="L79" i="9" s="1"/>
  <c r="I78" i="9"/>
  <c r="I77" i="9"/>
  <c r="I76" i="9"/>
  <c r="I75" i="9"/>
  <c r="I74" i="9"/>
  <c r="I73" i="9"/>
  <c r="I72" i="9"/>
  <c r="I71" i="9"/>
  <c r="K70" i="9"/>
  <c r="L70" i="9" s="1"/>
  <c r="I70" i="9"/>
  <c r="I69" i="9"/>
  <c r="I68" i="9"/>
  <c r="I67" i="9"/>
  <c r="I66" i="9"/>
  <c r="I65" i="9"/>
  <c r="I64" i="9"/>
  <c r="I63" i="9"/>
  <c r="K63" i="9" s="1"/>
  <c r="L63" i="9" s="1"/>
  <c r="I62" i="9"/>
  <c r="I61" i="9"/>
  <c r="I60" i="9"/>
  <c r="I59" i="9"/>
  <c r="I58" i="9"/>
  <c r="I57" i="9"/>
  <c r="I56" i="9"/>
  <c r="I55" i="9"/>
  <c r="I54" i="9"/>
  <c r="I53" i="9"/>
  <c r="I52" i="9"/>
  <c r="I51" i="9"/>
  <c r="K50" i="9"/>
  <c r="L50" i="9" s="1"/>
  <c r="I50" i="9"/>
  <c r="I49" i="9"/>
  <c r="I48" i="9"/>
  <c r="I47" i="9"/>
  <c r="I46" i="9"/>
  <c r="I45" i="9"/>
  <c r="I44" i="9"/>
  <c r="I43" i="9"/>
  <c r="K43" i="9" s="1"/>
  <c r="L43" i="9" s="1"/>
  <c r="I42" i="9"/>
  <c r="I41" i="9"/>
  <c r="I40" i="9"/>
  <c r="I39" i="9"/>
  <c r="K38" i="9"/>
  <c r="L38" i="9" s="1"/>
  <c r="I38" i="9"/>
  <c r="I37" i="9"/>
  <c r="I36" i="9"/>
  <c r="I35" i="9"/>
  <c r="I34" i="9"/>
  <c r="I33" i="9"/>
  <c r="I32" i="9"/>
  <c r="I31" i="9"/>
  <c r="K30" i="9"/>
  <c r="L30" i="9" s="1"/>
  <c r="I30" i="9"/>
  <c r="L52" i="9" l="1"/>
  <c r="L37" i="9"/>
  <c r="L92" i="9"/>
  <c r="L39" i="9"/>
  <c r="L58" i="9"/>
  <c r="L77" i="9"/>
  <c r="L59" i="9"/>
  <c r="L44" i="9"/>
  <c r="L45" i="9"/>
  <c r="L64" i="9"/>
  <c r="L65" i="9"/>
  <c r="K59" i="9"/>
  <c r="K39" i="9"/>
  <c r="K71" i="9"/>
  <c r="L71" i="9" s="1"/>
  <c r="K92" i="9"/>
  <c r="L61" i="9"/>
  <c r="K51" i="9"/>
  <c r="L51" i="9" s="1"/>
  <c r="L93" i="9"/>
  <c r="F104" i="9"/>
  <c r="L41" i="9"/>
  <c r="K72" i="9"/>
  <c r="L72" i="9" s="1"/>
  <c r="L94" i="9"/>
  <c r="L42" i="9"/>
  <c r="K84" i="9"/>
  <c r="L84" i="9" s="1"/>
  <c r="K52" i="9"/>
  <c r="K73" i="9"/>
  <c r="L73" i="9" s="1"/>
  <c r="K64" i="9"/>
  <c r="L74" i="9"/>
  <c r="K32" i="9"/>
  <c r="L32" i="9" s="1"/>
  <c r="K53" i="9"/>
  <c r="L53" i="9" s="1"/>
  <c r="K85" i="9"/>
  <c r="L85" i="9" s="1"/>
  <c r="K97" i="9"/>
  <c r="L97" i="9" s="1"/>
  <c r="K44" i="9"/>
  <c r="L54" i="9"/>
  <c r="L76" i="9"/>
  <c r="K33" i="9"/>
  <c r="L33" i="9" s="1"/>
  <c r="L55" i="9"/>
  <c r="K65" i="9"/>
  <c r="K86" i="9"/>
  <c r="L86" i="9" s="1"/>
  <c r="L34" i="9"/>
  <c r="L56" i="9"/>
  <c r="K77" i="9"/>
  <c r="K45" i="9"/>
  <c r="L98" i="9"/>
  <c r="L36" i="9"/>
  <c r="K57" i="9"/>
  <c r="L57" i="9" s="1"/>
  <c r="K66" i="9"/>
  <c r="L66" i="9" s="1"/>
  <c r="L89" i="9"/>
  <c r="L46" i="9"/>
  <c r="K78" i="9"/>
  <c r="L78" i="9" s="1"/>
  <c r="K31" i="9"/>
  <c r="L31" i="9" s="1"/>
  <c r="L99" i="9"/>
  <c r="K37" i="9"/>
  <c r="K46" i="9"/>
  <c r="K58" i="9"/>
  <c r="L69" i="9"/>
  <c r="L101" i="9"/>
  <c r="K93" i="9"/>
  <c r="K40" i="9"/>
  <c r="L40" i="9" s="1"/>
  <c r="K60" i="9"/>
  <c r="L60" i="9" s="1"/>
  <c r="K80" i="9"/>
  <c r="L80" i="9" s="1"/>
  <c r="K100" i="9"/>
  <c r="L100" i="9" s="1"/>
  <c r="K47" i="9"/>
  <c r="L47" i="9" s="1"/>
  <c r="K67" i="9"/>
  <c r="L67" i="9" s="1"/>
  <c r="K87" i="9"/>
  <c r="L87" i="9" s="1"/>
  <c r="K34" i="9"/>
  <c r="K54" i="9"/>
  <c r="K74" i="9"/>
  <c r="K94" i="9"/>
  <c r="K41" i="9"/>
  <c r="K61" i="9"/>
  <c r="K81" i="9"/>
  <c r="L81" i="9" s="1"/>
  <c r="K101" i="9"/>
  <c r="K48" i="9"/>
  <c r="L48" i="9" s="1"/>
  <c r="K68" i="9"/>
  <c r="L68" i="9" s="1"/>
  <c r="K88" i="9"/>
  <c r="L88" i="9" s="1"/>
  <c r="K35" i="9"/>
  <c r="L35" i="9" s="1"/>
  <c r="K55" i="9"/>
  <c r="K75" i="9"/>
  <c r="L75" i="9" s="1"/>
  <c r="K95" i="9"/>
  <c r="L95" i="9" s="1"/>
  <c r="K42" i="9"/>
  <c r="K62" i="9"/>
  <c r="L62" i="9" s="1"/>
  <c r="K82" i="9"/>
  <c r="L82" i="9" s="1"/>
  <c r="K102" i="9"/>
  <c r="L102" i="9" s="1"/>
  <c r="K49" i="9"/>
  <c r="L49" i="9" s="1"/>
  <c r="K69" i="9"/>
  <c r="K89" i="9"/>
  <c r="K36" i="9"/>
  <c r="K56" i="9"/>
  <c r="K76" i="9"/>
  <c r="K96" i="9"/>
  <c r="L96" i="9" s="1"/>
  <c r="F105" i="9" l="1"/>
  <c r="B26" i="9" s="1"/>
  <c r="K81" i="2" l="1"/>
  <c r="I81" i="2"/>
  <c r="L81" i="2" s="1"/>
  <c r="I80" i="2"/>
  <c r="K80" i="2" s="1"/>
  <c r="I79" i="2"/>
  <c r="I78" i="2"/>
  <c r="I77" i="2"/>
  <c r="I76" i="2"/>
  <c r="K76" i="2" s="1"/>
  <c r="I75" i="2"/>
  <c r="I74" i="2"/>
  <c r="K73" i="2"/>
  <c r="L73" i="2" s="1"/>
  <c r="I73" i="2"/>
  <c r="I72" i="2"/>
  <c r="K72" i="2" s="1"/>
  <c r="K71" i="2"/>
  <c r="L71" i="2" s="1"/>
  <c r="I71" i="2"/>
  <c r="I70" i="2"/>
  <c r="I69" i="2"/>
  <c r="K69" i="2" s="1"/>
  <c r="I68" i="2"/>
  <c r="K68" i="2" s="1"/>
  <c r="I67" i="2"/>
  <c r="I66" i="2"/>
  <c r="K66" i="2" s="1"/>
  <c r="L66" i="2" s="1"/>
  <c r="K65" i="2"/>
  <c r="L65" i="2" s="1"/>
  <c r="I65" i="2"/>
  <c r="I64" i="2"/>
  <c r="K64" i="2" s="1"/>
  <c r="L64" i="2" s="1"/>
  <c r="I63" i="2"/>
  <c r="K63" i="2" s="1"/>
  <c r="K62" i="2"/>
  <c r="I62" i="2"/>
  <c r="L62" i="2" s="1"/>
  <c r="I61" i="2"/>
  <c r="I60" i="2"/>
  <c r="I59" i="2"/>
  <c r="I58" i="2"/>
  <c r="K58" i="2" s="1"/>
  <c r="L58" i="2" s="1"/>
  <c r="I57" i="2"/>
  <c r="I56" i="2"/>
  <c r="I55" i="2"/>
  <c r="K55" i="2" s="1"/>
  <c r="I52" i="2"/>
  <c r="K47" i="2"/>
  <c r="L47" i="2" s="1"/>
  <c r="I47" i="2"/>
  <c r="I42" i="2"/>
  <c r="I37" i="2"/>
  <c r="I32" i="2"/>
  <c r="F83" i="2" s="1"/>
  <c r="L60" i="2" l="1"/>
  <c r="L77" i="2"/>
  <c r="L78" i="2"/>
  <c r="K74" i="2"/>
  <c r="L74" i="2" s="1"/>
  <c r="K61" i="2"/>
  <c r="L61" i="2" s="1"/>
  <c r="L68" i="2"/>
  <c r="L55" i="2"/>
  <c r="K56" i="2"/>
  <c r="L56" i="2" s="1"/>
  <c r="L69" i="2"/>
  <c r="L76" i="2"/>
  <c r="K32" i="2"/>
  <c r="L32" i="2" s="1"/>
  <c r="L63" i="2"/>
  <c r="K70" i="2"/>
  <c r="L70" i="2" s="1"/>
  <c r="K57" i="2"/>
  <c r="L57" i="2" s="1"/>
  <c r="K77" i="2"/>
  <c r="K60" i="2"/>
  <c r="L80" i="2"/>
  <c r="K75" i="2"/>
  <c r="L75" i="2" s="1"/>
  <c r="K37" i="2"/>
  <c r="L37" i="2" s="1"/>
  <c r="K78" i="2"/>
  <c r="L72" i="2"/>
  <c r="K79" i="2"/>
  <c r="L79" i="2" s="1"/>
  <c r="K67" i="2"/>
  <c r="L67" i="2" s="1"/>
  <c r="K52" i="2"/>
  <c r="L52" i="2" s="1"/>
  <c r="K42" i="2"/>
  <c r="L42" i="2" s="1"/>
  <c r="K59" i="2"/>
  <c r="L59" i="2" s="1"/>
  <c r="F84" i="2" l="1"/>
  <c r="B26" i="2" s="1"/>
</calcChain>
</file>

<file path=xl/sharedStrings.xml><?xml version="1.0" encoding="utf-8"?>
<sst xmlns="http://schemas.openxmlformats.org/spreadsheetml/2006/main" count="1211" uniqueCount="370">
  <si>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</si>
  <si>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</si>
  <si>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</si>
  <si>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</si>
  <si>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</si>
  <si>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</si>
  <si>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</si>
  <si>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</si>
  <si>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</si>
  <si>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</si>
  <si>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</si>
  <si>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</si>
  <si>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</si>
  <si>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</si>
  <si>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M3P</t>
  </si>
  <si>
    <t xml:space="preserve"> 18</t>
  </si>
  <si>
    <t>PORZ-STOS</t>
  </si>
  <si>
    <t>Wynoszenie i układanie pozostałości w stosy niewymiarowe</t>
  </si>
  <si>
    <t xml:space="preserve"> 20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</si>
  <si>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</si>
  <si>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</si>
  <si>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</si>
  <si>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</si>
  <si>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</si>
  <si>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(teren równy lub falisty)</t>
  </si>
  <si>
    <t xml:space="preserve"> 49</t>
  </si>
  <si>
    <t>OPR-OCHRO</t>
  </si>
  <si>
    <t>Chemiczna ochrona roślin opryskiwaczem ręcznym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</si>
  <si>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</si>
  <si>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</si>
  <si>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</si>
  <si>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</si>
  <si>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</si>
  <si>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</si>
  <si>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</si>
  <si>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</si>
  <si>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97</t>
  </si>
  <si>
    <t>WYK-RAB2</t>
  </si>
  <si>
    <t>Wykonanie rabatowałków pługiem specjalistycznym 2-odkładnicowym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</si>
  <si>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</si>
  <si>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</si>
  <si>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</si>
  <si>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</si>
  <si>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</si>
  <si>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</si>
  <si>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</si>
  <si>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</si>
  <si>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</si>
  <si>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</si>
  <si>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</si>
  <si>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</si>
  <si>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</si>
  <si>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</si>
  <si>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</si>
  <si>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</si>
  <si>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</si>
  <si>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</si>
  <si>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</si>
  <si>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</si>
  <si>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</si>
  <si>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</si>
  <si>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</si>
  <si>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</si>
  <si>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</si>
  <si>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</si>
  <si>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</si>
  <si>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SZT</t>
  </si>
  <si>
    <t>159</t>
  </si>
  <si>
    <t>SZUK-OWAD</t>
  </si>
  <si>
    <t>Próbne poszukiwania owadów w ściółce</t>
  </si>
  <si>
    <t>163</t>
  </si>
  <si>
    <t>KOR-DRWI</t>
  </si>
  <si>
    <t>Ręczne korowanie drewna wielkowymiarowego iglastego i niszczenie kory</t>
  </si>
  <si>
    <t>169</t>
  </si>
  <si>
    <t>CZYSZ-BUD</t>
  </si>
  <si>
    <t>Czyszczenie budek lęgowych i schronów dla nietoperzy</t>
  </si>
  <si>
    <t>171</t>
  </si>
  <si>
    <t>PPOŻ-ODN</t>
  </si>
  <si>
    <t>Odnowienie bruzdy na pasach przeciwpożarowych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</si>
  <si>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</si>
  <si>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</si>
  <si>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</si>
  <si>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</si>
  <si>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</si>
  <si>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</si>
  <si>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</si>
  <si>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</si>
  <si>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</si>
  <si>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</si>
  <si>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</si>
  <si>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</si>
  <si>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</si>
  <si>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</si>
  <si>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607</t>
  </si>
  <si>
    <t>ŁR-TAL</t>
  </si>
  <si>
    <t>Talerzowanie</t>
  </si>
  <si>
    <t>614</t>
  </si>
  <si>
    <t>ŁR-NAWM</t>
  </si>
  <si>
    <t>Wysiew nawozów sztucznych</t>
  </si>
  <si>
    <t>618</t>
  </si>
  <si>
    <t>ŁR-WYSNAS</t>
  </si>
  <si>
    <t>Wysiew nasion siewnikiem zbożowym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</si>
  <si>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</si>
  <si>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</si>
  <si>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</si>
  <si>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</si>
  <si>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</si>
  <si>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</si>
  <si>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</si>
  <si>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</si>
  <si>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</si>
  <si>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</si>
  <si>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</si>
  <si>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</si>
  <si>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</si>
  <si>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</si>
  <si>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</si>
  <si>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Rudka</t>
  </si>
  <si>
    <t xml:space="preserve">17-123 Rudka; Olendzka;31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</si>
  <si>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</si>
  <si>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</si>
  <si>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</si>
  <si>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</si>
  <si>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</si>
  <si>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</si>
  <si>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</si>
  <si>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</si>
  <si>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</si>
  <si>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</si>
  <si>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</si>
  <si>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</si>
  <si>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</si>
  <si>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</si>
  <si>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</si>
  <si>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</si>
  <si>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</si>
  <si>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</si>
  <si>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</si>
  <si>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642</t>
  </si>
  <si>
    <t>GODZ ŁRU8</t>
  </si>
  <si>
    <t>Prace godzinowe ręczne z urządzeniem w gosp. łąkowo-rolnej</t>
  </si>
  <si>
    <t>373</t>
  </si>
  <si>
    <t>GODZ RU8</t>
  </si>
  <si>
    <t>Prace godzinowe ręczne z urządzeniem</t>
  </si>
  <si>
    <t>128</t>
  </si>
  <si>
    <t>PODK-FORM</t>
  </si>
  <si>
    <t>Podkrzesywanie i formowanie drzewek na uprawach</t>
  </si>
  <si>
    <t>157</t>
  </si>
  <si>
    <t>SZUK-PĘDR</t>
  </si>
  <si>
    <t>Badanie zapędraczenia gleby - dół o objętości 0,5 m3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</si>
  <si>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</si>
  <si>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</si>
  <si>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</si>
  <si>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</si>
  <si>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</si>
  <si>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</si>
  <si>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185</t>
  </si>
  <si>
    <t>WYOR-AK</t>
  </si>
  <si>
    <t>Wyorywanie sadzonek ciągnikowym wyorywaczem aktywnym</t>
  </si>
  <si>
    <t>AR</t>
  </si>
  <si>
    <t>188</t>
  </si>
  <si>
    <t>OPR-SC</t>
  </si>
  <si>
    <t>Opryskiwanie szkółek opryskiwaczem ciągnikowym</t>
  </si>
  <si>
    <t>208</t>
  </si>
  <si>
    <t>ZB-KAM</t>
  </si>
  <si>
    <t>Zbiór i wywóz kamieni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</si>
  <si>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</si>
  <si>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</si>
  <si>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</si>
  <si>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</si>
  <si>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</si>
  <si>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</si>
  <si>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213</t>
  </si>
  <si>
    <t>PRZEZ-NAM</t>
  </si>
  <si>
    <t>Przerzedzanie siewów z pieleniem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</si>
  <si>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</si>
  <si>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</si>
  <si>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</si>
  <si>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</si>
  <si>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</si>
  <si>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</si>
  <si>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</si>
  <si>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</si>
  <si>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</si>
  <si>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</si>
  <si>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</si>
  <si>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</si>
  <si>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</si>
  <si>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</si>
  <si>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</si>
  <si>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232</t>
  </si>
  <si>
    <t>WYC-RR</t>
  </si>
  <si>
    <t>Wyciskanie rządków siewnych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</si>
  <si>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</si>
  <si>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</si>
  <si>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</si>
  <si>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</si>
  <si>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</si>
  <si>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</si>
  <si>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</si>
  <si>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</si>
  <si>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</si>
  <si>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</si>
  <si>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</si>
  <si>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</si>
  <si>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</si>
  <si>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</si>
  <si>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</si>
  <si>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</si>
  <si>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</si>
  <si>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</si>
  <si>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</si>
  <si>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</si>
  <si>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</si>
  <si>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</si>
  <si>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</si>
  <si>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</si>
  <si>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</si>
  <si>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</si>
  <si>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</si>
  <si>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</si>
  <si>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</si>
  <si>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</si>
  <si>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</si>
  <si>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261</t>
  </si>
  <si>
    <t>WYC-SC</t>
  </si>
  <si>
    <t>Wyciskanie rządków siewnych lub wyciskanie szpar</t>
  </si>
  <si>
    <t>266</t>
  </si>
  <si>
    <t>SIEW-CRC</t>
  </si>
  <si>
    <t>Siew nasion w rządki</t>
  </si>
  <si>
    <t>267</t>
  </si>
  <si>
    <t>SIEW-PRC</t>
  </si>
  <si>
    <t>Siew nasion rzutem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</si>
  <si>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</si>
  <si>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</si>
  <si>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</si>
  <si>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</si>
  <si>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</si>
  <si>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</si>
  <si>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281</t>
  </si>
  <si>
    <t>SZK-IC5</t>
  </si>
  <si>
    <t>Mechaniczne szkółkowanie siewek iglastych sadzarką pięciorzędową</t>
  </si>
  <si>
    <t>286</t>
  </si>
  <si>
    <t>SZK-LC5</t>
  </si>
  <si>
    <t>Mechaniczne szkółkowanie siewek liściastych sadzarką pięciorzędową</t>
  </si>
  <si>
    <t>287</t>
  </si>
  <si>
    <t>WAŁ-FOL</t>
  </si>
  <si>
    <t>Wałowanie</t>
  </si>
  <si>
    <t>290</t>
  </si>
  <si>
    <t>SIEW-DC</t>
  </si>
  <si>
    <t>Siew nasion drobnych</t>
  </si>
  <si>
    <t>291</t>
  </si>
  <si>
    <t>SIEW-GC</t>
  </si>
  <si>
    <t>Siew nasion grubych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</si>
  <si>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</si>
  <si>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</si>
  <si>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</si>
  <si>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</si>
  <si>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</si>
  <si>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</si>
  <si>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306</t>
  </si>
  <si>
    <t>WYJ 1R</t>
  </si>
  <si>
    <t>Wyjęcie 1-latek</t>
  </si>
  <si>
    <t>307</t>
  </si>
  <si>
    <t>WYJ 2-3L</t>
  </si>
  <si>
    <t>Wyjęcie 2-3 latek</t>
  </si>
  <si>
    <t>313</t>
  </si>
  <si>
    <t>SIEW-R</t>
  </si>
  <si>
    <t>Siew nasion</t>
  </si>
  <si>
    <t>315</t>
  </si>
  <si>
    <t>ZAŁ-SUB</t>
  </si>
  <si>
    <t>Załadunek lub rozładunek trocin lub substratu</t>
  </si>
  <si>
    <t>316</t>
  </si>
  <si>
    <t>PRZER-SUB</t>
  </si>
  <si>
    <t>Jednorazowe przerobienie substratu z wapnem lub nawozami</t>
  </si>
  <si>
    <t>327</t>
  </si>
  <si>
    <t>WYW-GRZ</t>
  </si>
  <si>
    <t>Formowanie grzędy siewnej</t>
  </si>
  <si>
    <t>328</t>
  </si>
  <si>
    <t>PIEL-NAM</t>
  </si>
  <si>
    <t>Pielenie z wyniesieniem chwastów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</si>
  <si>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</si>
  <si>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</si>
  <si>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</si>
  <si>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</si>
  <si>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</si>
  <si>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</si>
  <si>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</si>
  <si>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</si>
  <si>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</si>
  <si>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334</t>
  </si>
  <si>
    <t>GLEBOSZ</t>
  </si>
  <si>
    <t>Głęboszowanie na szkółce</t>
  </si>
  <si>
    <t>336</t>
  </si>
  <si>
    <t>ZEBR-SUB</t>
  </si>
  <si>
    <t>Zebranie zużytego substratu z wywiezieniem</t>
  </si>
  <si>
    <t>338</t>
  </si>
  <si>
    <t>N-ZSGDNSO</t>
  </si>
  <si>
    <t>Zbiór szyszek z gospodarczych drzewostanów nasiennych sosnowych</t>
  </si>
  <si>
    <t>360</t>
  </si>
  <si>
    <t>ZB-NASDB</t>
  </si>
  <si>
    <t>Zbiór nasion dęba</t>
  </si>
  <si>
    <t>364</t>
  </si>
  <si>
    <t>ZB-NASGB</t>
  </si>
  <si>
    <t>Zbiór nasion graba</t>
  </si>
  <si>
    <t>365</t>
  </si>
  <si>
    <t>ZB-NASWZ</t>
  </si>
  <si>
    <t>Zbiór nasion wiązu</t>
  </si>
  <si>
    <t>366</t>
  </si>
  <si>
    <t>ZB-NAS OL</t>
  </si>
  <si>
    <t>Zbiór nasion olszy</t>
  </si>
  <si>
    <t>368</t>
  </si>
  <si>
    <t>ZB-NASKL</t>
  </si>
  <si>
    <t>Zbiór nasion klonów</t>
  </si>
  <si>
    <t>369</t>
  </si>
  <si>
    <t>ZB-NASP</t>
  </si>
  <si>
    <t>Zbiór nasion pozostałych gatunków</t>
  </si>
  <si>
    <t>601</t>
  </si>
  <si>
    <t>ŁR-ORKA</t>
  </si>
  <si>
    <t>Głęboka orka</t>
  </si>
  <si>
    <t>603</t>
  </si>
  <si>
    <t>ŁR-PODOR</t>
  </si>
  <si>
    <t>Podorywka</t>
  </si>
  <si>
    <t>605</t>
  </si>
  <si>
    <t>ŁR-KULT</t>
  </si>
  <si>
    <t>Kultywatorowanie</t>
  </si>
  <si>
    <t>606</t>
  </si>
  <si>
    <t>ŁR-BRON</t>
  </si>
  <si>
    <t>625</t>
  </si>
  <si>
    <t>ŁR-OPRYSK</t>
  </si>
  <si>
    <t>Mechaniczny oprysk chemiczny</t>
  </si>
  <si>
    <t>644</t>
  </si>
  <si>
    <t>GODZŁMH23</t>
  </si>
  <si>
    <t>Prace wykonywane innym sprzętem mechanicznym w gosp. łąkowo-rolnej</t>
  </si>
  <si>
    <t xml:space="preserve"> 61</t>
  </si>
  <si>
    <t>WYK-PL12</t>
  </si>
  <si>
    <t>Zdarcie pokrywy na placówkach o średnicy 1,2 m</t>
  </si>
  <si>
    <t>100</t>
  </si>
  <si>
    <t>KOP-ROW</t>
  </si>
  <si>
    <t>Wykopy ziemne o różnych przekrojach</t>
  </si>
  <si>
    <t>155</t>
  </si>
  <si>
    <t>PUŁ-RYJ</t>
  </si>
  <si>
    <t>Wykładanie pułapek na ryjkowce - dołki chwytne, wałki itp.</t>
  </si>
  <si>
    <t>501</t>
  </si>
  <si>
    <t>GODZ RŁ23</t>
  </si>
  <si>
    <t>Prace godzinowe ręczne w łowiectwie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</si>
  <si>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</si>
  <si>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</si>
  <si>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</si>
  <si>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</si>
  <si>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</si>
  <si>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</si>
  <si>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512</t>
  </si>
  <si>
    <t>PREP-JEL</t>
  </si>
  <si>
    <t>Preparacja poroża byka jelenia</t>
  </si>
  <si>
    <t>514</t>
  </si>
  <si>
    <t>PREP-ROG</t>
  </si>
  <si>
    <t>Preparacja parostków rogacza</t>
  </si>
  <si>
    <t>Zakres zamówienia, który zostanie wykonany przez danego Wykonawcę wspólnie ubiegającego się o udzielenie zamówienia</t>
  </si>
  <si>
    <t xml:space="preserve"> 14</t>
  </si>
  <si>
    <t>PORZ MECH</t>
  </si>
  <si>
    <t>Mechaniczne wywożenie pozostałości drzewnych (ciągnikiem)</t>
  </si>
  <si>
    <t>172</t>
  </si>
  <si>
    <t>PPOŻ-PORZ</t>
  </si>
  <si>
    <t>Porządkowanie terenów na pasach przeciwpożarowych</t>
  </si>
  <si>
    <t>Odpowiadając na ogłoszenie o przetargu nieograniczonym na „Wykonywanie usług z zakresu gospodarki leśnej na terenie Nadleśnictwa Rudka w roku 2025 - drugi przetarg''  składamy niniejszym ofertę na pakiet Pakiet I (leśnictwa: Pietkowo, Zwierzyniec, Brańsk) tego zamówienia:</t>
  </si>
  <si>
    <t>Odpowiadając na ogłoszenie o przetargu nieograniczonym na „Wykonywanie usług z zakresu gospodarki leśnej na terenie Nadleśnictwa Rudka w roku 2025 - drugi przetarg''  składamy niniejszym ofertę na pakiet Pakiet II (leśnictwo Józefin) tego zamówienia:</t>
  </si>
  <si>
    <t>Odpowiadając na ogłoszenie o przetargu nieograniczonym na „Wykonywanie usług z zakresu gospodarki leśnej na terenie Nadleśnictwa Rudka w roku 2025 - drugi przetarg''  składamy niniejszym ofertę na pakiet Pakiet IX (Gospodarstwo Szkółkarskie Koryciny) tego zamówienia:</t>
  </si>
  <si>
    <t>Odpowiadając na ogłoszenie o przetargu nieograniczonym na „Wykonywanie usług z zakresu gospodarki leśnej na terenie Nadleśnictwa Rudka w roku 2025 - drugi przetarg''  składamy niniejszym ofertę na pakiet Pakiet X (leśnictwa: Mazury, Trzeciny) tego zamówienia:</t>
  </si>
  <si>
    <t>Odpowiadając na ogłoszenie o przetargu nieograniczonym na „Wykonywanie usług z zakresu gospodarki leśnej na terenie Nadleśnictwa Rudka w roku 2025 - drugi przetarg''  składamy niniejszym ofertę na pakiet Pakiet XI (leśnictwa: Wyliny, Szepietowo)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</si>
</sst>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>
      <alignment horizontal="left"/>
    </xf>
    <xf numFmtId="49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39" fontId="10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 applyProtection="1">
      <alignment horizontal="right" vertical="center"/>
      <protection locked="0"/>
    </xf>
    <xf numFmtId="4" fontId="10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 wrapText="1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>
      <alignment horizontal="left" vertical="center" wrapText="1"/>
    </xf>
    <xf numFmtId="0" fontId="10" fillId="2" borderId="2" xfId="0" applyFont="1" applyFill="1" applyBorder="1" applyAlignment="1" applyProtection="1">
      <alignment horizontal="left"/>
      <protection locked="0"/>
    </xf>
    <xf numFmtId="49" fontId="18" fillId="2" borderId="4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0" fontId="17" fillId="3" borderId="2" xfId="0" applyFont="1" applyFill="1" applyBorder="1" applyAlignment="1" applyProtection="1">
      <alignment horizontal="center" vertical="center" wrapText="1"/>
      <protection locked="0"/>
    </xf>
    <xf numFmtId="49" fontId="1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7" fillId="3" borderId="1" xfId="0" applyNumberFormat="1" applyFont="1" applyFill="1" applyBorder="1" applyAlignment="1">
      <alignment horizontal="right" vertical="center"/>
    </xf>
    <xf numFmtId="4" fontId="17" fillId="2" borderId="5" xfId="0" applyNumberFormat="1" applyFont="1" applyFill="1" applyBorder="1" applyAlignment="1">
      <alignment horizontal="right" vertical="center"/>
    </xf>
    <xf numFmtId="49" fontId="17" fillId="2" borderId="6" xfId="0" applyNumberFormat="1" applyFont="1" applyFill="1" applyBorder="1" applyAlignment="1">
      <alignment horizontal="right" vertical="center"/>
    </xf>
    <xf numFmtId="49" fontId="17" fillId="2" borderId="7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right" vertical="center"/>
    </xf>
    <xf numFmtId="49" fontId="10" fillId="2" borderId="7" xfId="0" applyNumberFormat="1" applyFont="1" applyFill="1" applyBorder="1" applyAlignment="1">
      <alignment horizontal="right" vertical="center"/>
    </xf>
    <xf numFmtId="49" fontId="17" fillId="3" borderId="2" xfId="0" applyNumberFormat="1" applyFont="1" applyFill="1" applyBorder="1" applyAlignment="1" applyProtection="1">
      <alignment horizontal="center" vertical="center"/>
      <protection locked="0"/>
    </xf>
    <xf numFmtId="49" fontId="15" fillId="2" borderId="0" xfId="0" applyNumberFormat="1" applyFont="1" applyFill="1" applyAlignment="1">
      <alignment horizontal="left" vertical="center"/>
    </xf>
    <xf numFmtId="0" fontId="16" fillId="3" borderId="1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4" fontId="11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right" vertical="top"/>
    </xf>
    <xf numFmtId="0" fontId="10" fillId="2" borderId="0" xfId="0" applyFont="1" applyFill="1" applyAlignment="1" applyProtection="1">
      <alignment horizontal="left"/>
      <protection locked="0"/>
    </xf>
    <xf numFmtId="0" fontId="12" fillId="2" borderId="3" xfId="0" applyFont="1" applyFill="1" applyBorder="1" applyAlignment="1">
      <alignment horizontal="left" vertical="center"/>
    </xf>
    <xf numFmtId="49" fontId="13" fillId="2" borderId="0" xfId="0" applyNumberFormat="1" applyFont="1" applyFill="1" applyAlignment="1">
      <alignment horizontal="center" vertical="top"/>
    </xf>
    <xf numFmtId="49" fontId="12" fillId="2" borderId="0" xfId="0" applyNumberFormat="1" applyFont="1" applyFill="1" applyAlignment="1" applyProtection="1">
      <alignment horizontal="left" vertical="center"/>
      <protection locked="0"/>
    </xf>
    <xf numFmtId="49" fontId="14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2"/>
  <sheetViews>
    <sheetView topLeftCell="A1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1" customFormat="1" ht="5.25" customHeight="1" x14ac:dyDescent="0.2"/>
    <row r="2" spans="2:15" s="11" customFormat="1" ht="17.100000000000001" customHeight="1" x14ac:dyDescent="0.2">
      <c r="I2" s="43" t="s">
        <v>111</v>
      </c>
      <c r="J2" s="43"/>
      <c r="K2" s="43"/>
      <c r="L2" s="43"/>
      <c r="M2" s="43"/>
      <c r="N2" s="43"/>
      <c r="O2" s="43"/>
    </row>
    <row r="3" spans="2:15" s="11" customFormat="1" ht="28.7" customHeight="1" x14ac:dyDescent="0.2">
      <c r="B3" s="44"/>
      <c r="C3" s="44"/>
      <c r="D3" s="44"/>
      <c r="E3" s="44"/>
    </row>
    <row r="4" spans="2:15" s="11" customFormat="1" ht="2.65" customHeight="1" x14ac:dyDescent="0.2">
      <c r="B4" s="45"/>
      <c r="C4" s="45"/>
      <c r="D4" s="45"/>
    </row>
    <row r="5" spans="2:15" s="11" customFormat="1" ht="28.7" customHeight="1" x14ac:dyDescent="0.2">
      <c r="B5" s="44"/>
      <c r="C5" s="44"/>
      <c r="D5" s="44"/>
      <c r="E5" s="44"/>
    </row>
    <row r="6" spans="2:15" s="11" customFormat="1" ht="2.65" customHeight="1" x14ac:dyDescent="0.2">
      <c r="B6" s="45"/>
      <c r="C6" s="45"/>
      <c r="D6" s="45"/>
    </row>
    <row r="7" spans="2:15" s="11" customFormat="1" ht="28.7" customHeight="1" x14ac:dyDescent="0.2">
      <c r="B7" s="44"/>
      <c r="C7" s="44"/>
      <c r="D7" s="44"/>
      <c r="E7" s="44"/>
    </row>
    <row r="8" spans="2:15" s="11" customFormat="1" ht="5.25" customHeight="1" x14ac:dyDescent="0.2">
      <c r="B8" s="45"/>
      <c r="C8" s="45"/>
      <c r="D8" s="45"/>
    </row>
    <row r="9" spans="2:15" s="11" customFormat="1" ht="4.3499999999999996" customHeight="1" x14ac:dyDescent="0.2"/>
    <row r="10" spans="2:15" s="11" customFormat="1" ht="6.95" customHeight="1" x14ac:dyDescent="0.2">
      <c r="B10" s="46" t="s">
        <v>112</v>
      </c>
      <c r="C10" s="46"/>
      <c r="D10" s="46"/>
    </row>
    <row r="11" spans="2:15" s="11" customFormat="1" ht="12.2" customHeight="1" x14ac:dyDescent="0.2">
      <c r="B11" s="46"/>
      <c r="C11" s="46"/>
      <c r="D11" s="46"/>
      <c r="G11" s="47" t="s">
        <v>113</v>
      </c>
      <c r="H11" s="47"/>
      <c r="I11" s="47"/>
      <c r="J11" s="47"/>
      <c r="K11" s="47"/>
      <c r="L11" s="47"/>
      <c r="M11" s="47"/>
      <c r="N11" s="47"/>
    </row>
    <row r="12" spans="2:15" s="11" customFormat="1" ht="7.9" customHeight="1" x14ac:dyDescent="0.2">
      <c r="G12" s="47"/>
      <c r="H12" s="47"/>
      <c r="I12" s="47"/>
      <c r="J12" s="47"/>
      <c r="K12" s="47"/>
      <c r="L12" s="47"/>
      <c r="M12" s="47"/>
      <c r="N12" s="47"/>
    </row>
    <row r="13" spans="2:15" s="11" customFormat="1" ht="20.25" customHeight="1" x14ac:dyDescent="0.2"/>
    <row r="14" spans="2:15" s="11" customFormat="1" ht="24" customHeight="1" x14ac:dyDescent="0.2">
      <c r="E14" s="48" t="s">
        <v>114</v>
      </c>
      <c r="F14" s="48"/>
      <c r="G14" s="48"/>
    </row>
    <row r="15" spans="2:15" s="11" customFormat="1" ht="43.15" customHeight="1" x14ac:dyDescent="0.2"/>
    <row r="16" spans="2:15" s="11" customFormat="1" ht="20.85" customHeight="1" x14ac:dyDescent="0.2">
      <c r="B16" s="39" t="s">
        <v>115</v>
      </c>
      <c r="C16" s="39"/>
      <c r="D16" s="39"/>
      <c r="E16" s="39"/>
      <c r="F16" s="39"/>
      <c r="G16" s="39"/>
      <c r="H16" s="39"/>
      <c r="I16" s="39"/>
    </row>
    <row r="17" spans="2:13" s="11" customFormat="1" ht="2.65" customHeight="1" x14ac:dyDescent="0.2"/>
    <row r="18" spans="2:13" s="11" customFormat="1" ht="20.85" customHeight="1" x14ac:dyDescent="0.2">
      <c r="B18" s="39" t="s">
        <v>116</v>
      </c>
      <c r="C18" s="39"/>
      <c r="D18" s="39"/>
      <c r="E18" s="39"/>
      <c r="F18" s="39"/>
      <c r="G18" s="39"/>
      <c r="H18" s="39"/>
      <c r="I18" s="39"/>
    </row>
    <row r="19" spans="2:13" s="11" customFormat="1" ht="2.65" customHeight="1" x14ac:dyDescent="0.2"/>
    <row r="20" spans="2:13" s="11" customFormat="1" ht="20.85" customHeight="1" x14ac:dyDescent="0.2">
      <c r="B20" s="39" t="s">
        <v>117</v>
      </c>
      <c r="C20" s="39"/>
      <c r="D20" s="39"/>
      <c r="E20" s="39"/>
      <c r="F20" s="39"/>
      <c r="G20" s="39"/>
      <c r="H20" s="39"/>
      <c r="I20" s="39"/>
    </row>
    <row r="21" spans="2:13" s="11" customFormat="1" ht="2.65" customHeight="1" x14ac:dyDescent="0.2"/>
    <row r="22" spans="2:13" s="11" customFormat="1" ht="20.85" customHeight="1" x14ac:dyDescent="0.2">
      <c r="B22" s="39" t="s">
        <v>118</v>
      </c>
      <c r="C22" s="39"/>
      <c r="D22" s="39"/>
      <c r="E22" s="39"/>
      <c r="F22" s="39"/>
      <c r="G22" s="39"/>
      <c r="H22" s="39"/>
      <c r="I22" s="39"/>
    </row>
    <row r="23" spans="2:13" s="11" customFormat="1" ht="34.700000000000003" customHeight="1" x14ac:dyDescent="0.2"/>
    <row r="24" spans="2:13" s="11" customFormat="1" ht="50.1" customHeight="1" x14ac:dyDescent="0.2">
      <c r="B24" s="41" t="s">
        <v>365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</row>
    <row r="25" spans="2:13" s="11" customFormat="1" ht="2.65" customHeight="1" x14ac:dyDescent="0.2"/>
    <row r="26" spans="2:13" s="11" customFormat="1" ht="50.1" customHeight="1" x14ac:dyDescent="0.2">
      <c r="B26" s="42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1" customFormat="1" ht="45.75" customHeight="1" x14ac:dyDescent="0.2"/>
    <row r="28" spans="2:13" s="11" customFormat="1" ht="3.2" customHeight="1" x14ac:dyDescent="0.2"/>
    <row r="29" spans="2:13" s="11" customFormat="1" ht="18.2" customHeight="1" x14ac:dyDescent="0.2">
      <c r="B29" s="39" t="s">
        <v>120</v>
      </c>
      <c r="C29" s="39"/>
      <c r="D29" s="39"/>
      <c r="E29" s="39"/>
      <c r="F29" s="39"/>
      <c r="G29" s="39"/>
      <c r="H29" s="39"/>
      <c r="I29" s="39"/>
      <c r="J29" s="39"/>
      <c r="K29" s="39"/>
    </row>
    <row r="30" spans="2:13" s="11" customFormat="1" ht="5.25" customHeight="1" x14ac:dyDescent="0.2"/>
    <row r="31" spans="2:13" s="11" customFormat="1" ht="45.4" customHeight="1" x14ac:dyDescent="0.2">
      <c r="B31" s="12" t="s">
        <v>0</v>
      </c>
      <c r="C31" s="13" t="s">
        <v>1</v>
      </c>
      <c r="D31" s="14" t="s">
        <v>2</v>
      </c>
      <c r="E31" s="14" t="s">
        <v>3</v>
      </c>
      <c r="F31" s="14" t="s">
        <v>4</v>
      </c>
      <c r="G31" s="14" t="s">
        <v>5</v>
      </c>
      <c r="H31" s="14" t="s">
        <v>6</v>
      </c>
      <c r="I31" s="13" t="s">
        <v>7</v>
      </c>
      <c r="J31" s="14" t="s">
        <v>8</v>
      </c>
      <c r="K31" s="14" t="s">
        <v>9</v>
      </c>
      <c r="L31" s="40" t="s">
        <v>137</v>
      </c>
      <c r="M31" s="40"/>
    </row>
    <row r="32" spans="2:13" s="11" customFormat="1" ht="19.7" customHeight="1" x14ac:dyDescent="0.2">
      <c r="B32" s="15">
        <v>1</v>
      </c>
      <c r="C32" s="16" t="s">
        <v>10</v>
      </c>
      <c r="D32" s="16" t="s">
        <v>11</v>
      </c>
      <c r="E32" s="17" t="s">
        <v>12</v>
      </c>
      <c r="F32" s="16" t="s">
        <v>13</v>
      </c>
      <c r="G32" s="18">
        <v>5599</v>
      </c>
      <c r="H32" s="19">
        <v>0</v>
      </c>
      <c r="I32" s="20">
        <f>ROUND(G32* H32,2)</f>
        <v>0</v>
      </c>
      <c r="J32" s="15">
        <v>8</v>
      </c>
      <c r="K32" s="20">
        <f>ROUND(I32* J32/100,2)</f>
        <v>0</v>
      </c>
      <c r="L32" s="29">
        <f>ROUND(I32+ K32,2)</f>
        <v>0</v>
      </c>
      <c r="M32" s="30"/>
    </row>
    <row r="33" spans="2:13" s="11" customFormat="1" ht="3.2" customHeight="1" x14ac:dyDescent="0.2"/>
    <row r="34" spans="2:13" s="11" customFormat="1" ht="18.2" customHeight="1" x14ac:dyDescent="0.2">
      <c r="B34" s="39" t="s">
        <v>121</v>
      </c>
      <c r="C34" s="39"/>
      <c r="D34" s="39"/>
      <c r="E34" s="39"/>
      <c r="F34" s="39"/>
      <c r="G34" s="39"/>
      <c r="H34" s="39"/>
      <c r="I34" s="39"/>
      <c r="J34" s="39"/>
      <c r="K34" s="39"/>
    </row>
    <row r="35" spans="2:13" s="11" customFormat="1" ht="5.25" customHeight="1" x14ac:dyDescent="0.2"/>
    <row r="36" spans="2:13" s="11" customFormat="1" ht="45.4" customHeight="1" x14ac:dyDescent="0.2">
      <c r="B36" s="12" t="s">
        <v>0</v>
      </c>
      <c r="C36" s="13" t="s">
        <v>1</v>
      </c>
      <c r="D36" s="14" t="s">
        <v>2</v>
      </c>
      <c r="E36" s="14" t="s">
        <v>3</v>
      </c>
      <c r="F36" s="14" t="s">
        <v>4</v>
      </c>
      <c r="G36" s="14" t="s">
        <v>5</v>
      </c>
      <c r="H36" s="14" t="s">
        <v>6</v>
      </c>
      <c r="I36" s="13" t="s">
        <v>7</v>
      </c>
      <c r="J36" s="14" t="s">
        <v>8</v>
      </c>
      <c r="K36" s="14" t="s">
        <v>9</v>
      </c>
      <c r="L36" s="40" t="s">
        <v>137</v>
      </c>
      <c r="M36" s="40"/>
    </row>
    <row r="37" spans="2:13" s="11" customFormat="1" ht="19.7" customHeight="1" x14ac:dyDescent="0.2">
      <c r="B37" s="15">
        <v>2</v>
      </c>
      <c r="C37" s="16" t="s">
        <v>10</v>
      </c>
      <c r="D37" s="16" t="s">
        <v>11</v>
      </c>
      <c r="E37" s="17" t="s">
        <v>12</v>
      </c>
      <c r="F37" s="16" t="s">
        <v>13</v>
      </c>
      <c r="G37" s="18">
        <v>7456</v>
      </c>
      <c r="H37" s="19">
        <v>0</v>
      </c>
      <c r="I37" s="20">
        <f>ROUND(G37* H37,2)</f>
        <v>0</v>
      </c>
      <c r="J37" s="15">
        <v>8</v>
      </c>
      <c r="K37" s="20">
        <f>ROUND(I37* J37/100,2)</f>
        <v>0</v>
      </c>
      <c r="L37" s="29">
        <f>ROUND(I37+ K37,2)</f>
        <v>0</v>
      </c>
      <c r="M37" s="30"/>
    </row>
    <row r="38" spans="2:13" s="11" customFormat="1" ht="3.2" customHeight="1" x14ac:dyDescent="0.2"/>
    <row r="39" spans="2:13" s="11" customFormat="1" ht="18.2" customHeight="1" x14ac:dyDescent="0.2">
      <c r="B39" s="39" t="s">
        <v>122</v>
      </c>
      <c r="C39" s="39"/>
      <c r="D39" s="39"/>
      <c r="E39" s="39"/>
      <c r="F39" s="39"/>
      <c r="G39" s="39"/>
      <c r="H39" s="39"/>
      <c r="I39" s="39"/>
      <c r="J39" s="39"/>
      <c r="K39" s="39"/>
    </row>
    <row r="40" spans="2:13" s="11" customFormat="1" ht="5.25" customHeight="1" x14ac:dyDescent="0.2"/>
    <row r="41" spans="2:13" s="11" customFormat="1" ht="45.4" customHeight="1" x14ac:dyDescent="0.2">
      <c r="B41" s="12" t="s">
        <v>0</v>
      </c>
      <c r="C41" s="13" t="s">
        <v>1</v>
      </c>
      <c r="D41" s="14" t="s">
        <v>2</v>
      </c>
      <c r="E41" s="14" t="s">
        <v>3</v>
      </c>
      <c r="F41" s="14" t="s">
        <v>4</v>
      </c>
      <c r="G41" s="14" t="s">
        <v>5</v>
      </c>
      <c r="H41" s="14" t="s">
        <v>6</v>
      </c>
      <c r="I41" s="13" t="s">
        <v>7</v>
      </c>
      <c r="J41" s="14" t="s">
        <v>8</v>
      </c>
      <c r="K41" s="14" t="s">
        <v>9</v>
      </c>
      <c r="L41" s="40" t="s">
        <v>137</v>
      </c>
      <c r="M41" s="40"/>
    </row>
    <row r="42" spans="2:13" s="11" customFormat="1" ht="19.7" customHeight="1" x14ac:dyDescent="0.2">
      <c r="B42" s="15">
        <v>3</v>
      </c>
      <c r="C42" s="16" t="s">
        <v>10</v>
      </c>
      <c r="D42" s="16" t="s">
        <v>11</v>
      </c>
      <c r="E42" s="17" t="s">
        <v>12</v>
      </c>
      <c r="F42" s="16" t="s">
        <v>13</v>
      </c>
      <c r="G42" s="18">
        <v>523</v>
      </c>
      <c r="H42" s="19">
        <v>0</v>
      </c>
      <c r="I42" s="20">
        <f>ROUND(G42* H42,2)</f>
        <v>0</v>
      </c>
      <c r="J42" s="15">
        <v>8</v>
      </c>
      <c r="K42" s="20">
        <f>ROUND(I42* J42/100,2)</f>
        <v>0</v>
      </c>
      <c r="L42" s="29">
        <f>ROUND(I42+ K42,2)</f>
        <v>0</v>
      </c>
      <c r="M42" s="30"/>
    </row>
    <row r="43" spans="2:13" s="11" customFormat="1" ht="3.2" customHeight="1" x14ac:dyDescent="0.2"/>
    <row r="44" spans="2:13" s="11" customFormat="1" ht="18.2" customHeight="1" x14ac:dyDescent="0.2">
      <c r="B44" s="39" t="s">
        <v>123</v>
      </c>
      <c r="C44" s="39"/>
      <c r="D44" s="39"/>
      <c r="E44" s="39"/>
      <c r="F44" s="39"/>
      <c r="G44" s="39"/>
      <c r="H44" s="39"/>
      <c r="I44" s="39"/>
      <c r="J44" s="39"/>
      <c r="K44" s="39"/>
    </row>
    <row r="45" spans="2:13" s="11" customFormat="1" ht="5.25" customHeight="1" x14ac:dyDescent="0.2"/>
    <row r="46" spans="2:13" s="11" customFormat="1" ht="45.4" customHeight="1" x14ac:dyDescent="0.2">
      <c r="B46" s="12" t="s">
        <v>0</v>
      </c>
      <c r="C46" s="13" t="s">
        <v>1</v>
      </c>
      <c r="D46" s="14" t="s">
        <v>2</v>
      </c>
      <c r="E46" s="14" t="s">
        <v>3</v>
      </c>
      <c r="F46" s="14" t="s">
        <v>4</v>
      </c>
      <c r="G46" s="14" t="s">
        <v>5</v>
      </c>
      <c r="H46" s="14" t="s">
        <v>6</v>
      </c>
      <c r="I46" s="13" t="s">
        <v>7</v>
      </c>
      <c r="J46" s="14" t="s">
        <v>8</v>
      </c>
      <c r="K46" s="14" t="s">
        <v>9</v>
      </c>
      <c r="L46" s="40" t="s">
        <v>137</v>
      </c>
      <c r="M46" s="40"/>
    </row>
    <row r="47" spans="2:13" s="11" customFormat="1" ht="19.7" customHeight="1" x14ac:dyDescent="0.2">
      <c r="B47" s="15">
        <v>4</v>
      </c>
      <c r="C47" s="16" t="s">
        <v>10</v>
      </c>
      <c r="D47" s="16" t="s">
        <v>11</v>
      </c>
      <c r="E47" s="17" t="s">
        <v>12</v>
      </c>
      <c r="F47" s="16" t="s">
        <v>13</v>
      </c>
      <c r="G47" s="18">
        <v>1955</v>
      </c>
      <c r="H47" s="19">
        <v>0</v>
      </c>
      <c r="I47" s="20">
        <f>ROUND(G47* H47,2)</f>
        <v>0</v>
      </c>
      <c r="J47" s="15">
        <v>8</v>
      </c>
      <c r="K47" s="20">
        <f>ROUND(I47* J47/100,2)</f>
        <v>0</v>
      </c>
      <c r="L47" s="29">
        <f>ROUND(I47+ K47,2)</f>
        <v>0</v>
      </c>
      <c r="M47" s="30"/>
    </row>
    <row r="48" spans="2:13" s="11" customFormat="1" ht="9" customHeight="1" x14ac:dyDescent="0.2"/>
    <row r="49" spans="2:13" s="1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14" t="s">
        <v>5</v>
      </c>
      <c r="H49" s="14" t="s">
        <v>6</v>
      </c>
      <c r="I49" s="13" t="s">
        <v>7</v>
      </c>
      <c r="J49" s="14" t="s">
        <v>8</v>
      </c>
      <c r="K49" s="14" t="s">
        <v>9</v>
      </c>
      <c r="L49" s="40" t="s">
        <v>137</v>
      </c>
      <c r="M49" s="40"/>
    </row>
    <row r="50" spans="2:13" s="11" customFormat="1" ht="28.7" customHeight="1" x14ac:dyDescent="0.2">
      <c r="B50" s="15">
        <v>5</v>
      </c>
      <c r="C50" s="16" t="s">
        <v>15</v>
      </c>
      <c r="D50" s="16" t="s">
        <v>16</v>
      </c>
      <c r="E50" s="17" t="s">
        <v>17</v>
      </c>
      <c r="F50" s="16" t="s">
        <v>14</v>
      </c>
      <c r="G50" s="18">
        <v>59</v>
      </c>
      <c r="H50" s="19">
        <v>0</v>
      </c>
      <c r="I50" s="20">
        <f t="shared" ref="I50:I82" si="0">ROUND(G50* H50,2)</f>
        <v>0</v>
      </c>
      <c r="J50" s="15">
        <v>8</v>
      </c>
      <c r="K50" s="20">
        <f t="shared" ref="K50:K82" si="1">ROUND(I50* J50/100,2)</f>
        <v>0</v>
      </c>
      <c r="L50" s="29">
        <f t="shared" ref="L50:L82" si="2">ROUND(I50+ K50,2)</f>
        <v>0</v>
      </c>
      <c r="M50" s="30"/>
    </row>
    <row r="51" spans="2:13" s="11" customFormat="1" ht="19.7" customHeight="1" x14ac:dyDescent="0.2">
      <c r="B51" s="15">
        <v>6</v>
      </c>
      <c r="C51" s="16" t="s">
        <v>18</v>
      </c>
      <c r="D51" s="16" t="s">
        <v>19</v>
      </c>
      <c r="E51" s="17" t="s">
        <v>20</v>
      </c>
      <c r="F51" s="16" t="s">
        <v>21</v>
      </c>
      <c r="G51" s="18">
        <v>14.31</v>
      </c>
      <c r="H51" s="19">
        <v>0</v>
      </c>
      <c r="I51" s="20">
        <f t="shared" si="0"/>
        <v>0</v>
      </c>
      <c r="J51" s="15">
        <v>8</v>
      </c>
      <c r="K51" s="20">
        <f t="shared" si="1"/>
        <v>0</v>
      </c>
      <c r="L51" s="29">
        <f t="shared" si="2"/>
        <v>0</v>
      </c>
      <c r="M51" s="30"/>
    </row>
    <row r="52" spans="2:13" s="11" customFormat="1" ht="19.7" customHeight="1" x14ac:dyDescent="0.2">
      <c r="B52" s="15">
        <v>7</v>
      </c>
      <c r="C52" s="16" t="s">
        <v>22</v>
      </c>
      <c r="D52" s="16" t="s">
        <v>23</v>
      </c>
      <c r="E52" s="17" t="s">
        <v>24</v>
      </c>
      <c r="F52" s="16" t="s">
        <v>21</v>
      </c>
      <c r="G52" s="18">
        <v>0.94</v>
      </c>
      <c r="H52" s="19">
        <v>0</v>
      </c>
      <c r="I52" s="20">
        <f t="shared" si="0"/>
        <v>0</v>
      </c>
      <c r="J52" s="15">
        <v>8</v>
      </c>
      <c r="K52" s="20">
        <f t="shared" si="1"/>
        <v>0</v>
      </c>
      <c r="L52" s="29">
        <f t="shared" si="2"/>
        <v>0</v>
      </c>
      <c r="M52" s="30"/>
    </row>
    <row r="53" spans="2:13" s="11" customFormat="1" ht="19.7" customHeight="1" x14ac:dyDescent="0.2">
      <c r="B53" s="15">
        <v>8</v>
      </c>
      <c r="C53" s="16" t="s">
        <v>334</v>
      </c>
      <c r="D53" s="16" t="s">
        <v>335</v>
      </c>
      <c r="E53" s="17" t="s">
        <v>336</v>
      </c>
      <c r="F53" s="16" t="s">
        <v>28</v>
      </c>
      <c r="G53" s="18">
        <v>0.27</v>
      </c>
      <c r="H53" s="19">
        <v>0</v>
      </c>
      <c r="I53" s="20">
        <f t="shared" si="0"/>
        <v>0</v>
      </c>
      <c r="J53" s="15">
        <v>8</v>
      </c>
      <c r="K53" s="20">
        <f t="shared" si="1"/>
        <v>0</v>
      </c>
      <c r="L53" s="29">
        <f t="shared" si="2"/>
        <v>0</v>
      </c>
      <c r="M53" s="30"/>
    </row>
    <row r="54" spans="2:13" s="11" customFormat="1" ht="19.7" customHeight="1" x14ac:dyDescent="0.2">
      <c r="B54" s="15">
        <v>9</v>
      </c>
      <c r="C54" s="16" t="s">
        <v>33</v>
      </c>
      <c r="D54" s="16" t="s">
        <v>34</v>
      </c>
      <c r="E54" s="17" t="s">
        <v>35</v>
      </c>
      <c r="F54" s="16" t="s">
        <v>32</v>
      </c>
      <c r="G54" s="18">
        <v>24.84</v>
      </c>
      <c r="H54" s="19">
        <v>0</v>
      </c>
      <c r="I54" s="20">
        <f t="shared" si="0"/>
        <v>0</v>
      </c>
      <c r="J54" s="15">
        <v>8</v>
      </c>
      <c r="K54" s="20">
        <f t="shared" si="1"/>
        <v>0</v>
      </c>
      <c r="L54" s="29">
        <f t="shared" si="2"/>
        <v>0</v>
      </c>
      <c r="M54" s="30"/>
    </row>
    <row r="55" spans="2:13" s="11" customFormat="1" ht="19.7" customHeight="1" x14ac:dyDescent="0.2">
      <c r="B55" s="15">
        <v>10</v>
      </c>
      <c r="C55" s="16" t="s">
        <v>337</v>
      </c>
      <c r="D55" s="16" t="s">
        <v>338</v>
      </c>
      <c r="E55" s="17" t="s">
        <v>339</v>
      </c>
      <c r="F55" s="16" t="s">
        <v>13</v>
      </c>
      <c r="G55" s="18">
        <v>20</v>
      </c>
      <c r="H55" s="19">
        <v>0</v>
      </c>
      <c r="I55" s="20">
        <f t="shared" si="0"/>
        <v>0</v>
      </c>
      <c r="J55" s="15">
        <v>8</v>
      </c>
      <c r="K55" s="20">
        <f t="shared" si="1"/>
        <v>0</v>
      </c>
      <c r="L55" s="29">
        <f t="shared" si="2"/>
        <v>0</v>
      </c>
      <c r="M55" s="30"/>
    </row>
    <row r="56" spans="2:13" s="11" customFormat="1" ht="19.7" customHeight="1" x14ac:dyDescent="0.2">
      <c r="B56" s="15">
        <v>11</v>
      </c>
      <c r="C56" s="16" t="s">
        <v>39</v>
      </c>
      <c r="D56" s="16" t="s">
        <v>40</v>
      </c>
      <c r="E56" s="17" t="s">
        <v>41</v>
      </c>
      <c r="F56" s="16" t="s">
        <v>28</v>
      </c>
      <c r="G56" s="18">
        <v>80.760000000000005</v>
      </c>
      <c r="H56" s="19">
        <v>0</v>
      </c>
      <c r="I56" s="20">
        <f t="shared" si="0"/>
        <v>0</v>
      </c>
      <c r="J56" s="15">
        <v>8</v>
      </c>
      <c r="K56" s="20">
        <f t="shared" si="1"/>
        <v>0</v>
      </c>
      <c r="L56" s="29">
        <f t="shared" si="2"/>
        <v>0</v>
      </c>
      <c r="M56" s="30"/>
    </row>
    <row r="57" spans="2:13" s="11" customFormat="1" ht="28.7" customHeight="1" x14ac:dyDescent="0.2">
      <c r="B57" s="15">
        <v>12</v>
      </c>
      <c r="C57" s="16" t="s">
        <v>42</v>
      </c>
      <c r="D57" s="16" t="s">
        <v>43</v>
      </c>
      <c r="E57" s="17" t="s">
        <v>44</v>
      </c>
      <c r="F57" s="16" t="s">
        <v>28</v>
      </c>
      <c r="G57" s="18">
        <v>2.58</v>
      </c>
      <c r="H57" s="19">
        <v>0</v>
      </c>
      <c r="I57" s="20">
        <f t="shared" si="0"/>
        <v>0</v>
      </c>
      <c r="J57" s="15">
        <v>8</v>
      </c>
      <c r="K57" s="20">
        <f t="shared" si="1"/>
        <v>0</v>
      </c>
      <c r="L57" s="29">
        <f t="shared" si="2"/>
        <v>0</v>
      </c>
      <c r="M57" s="30"/>
    </row>
    <row r="58" spans="2:13" s="11" customFormat="1" ht="19.7" customHeight="1" x14ac:dyDescent="0.2">
      <c r="B58" s="15">
        <v>13</v>
      </c>
      <c r="C58" s="16" t="s">
        <v>45</v>
      </c>
      <c r="D58" s="16" t="s">
        <v>46</v>
      </c>
      <c r="E58" s="17" t="s">
        <v>47</v>
      </c>
      <c r="F58" s="16" t="s">
        <v>28</v>
      </c>
      <c r="G58" s="18">
        <v>83.34</v>
      </c>
      <c r="H58" s="19">
        <v>0</v>
      </c>
      <c r="I58" s="20">
        <f t="shared" si="0"/>
        <v>0</v>
      </c>
      <c r="J58" s="15">
        <v>8</v>
      </c>
      <c r="K58" s="20">
        <f t="shared" si="1"/>
        <v>0</v>
      </c>
      <c r="L58" s="29">
        <f t="shared" si="2"/>
        <v>0</v>
      </c>
      <c r="M58" s="30"/>
    </row>
    <row r="59" spans="2:13" s="11" customFormat="1" ht="28.7" customHeight="1" x14ac:dyDescent="0.2">
      <c r="B59" s="15">
        <v>14</v>
      </c>
      <c r="C59" s="16" t="s">
        <v>48</v>
      </c>
      <c r="D59" s="16" t="s">
        <v>49</v>
      </c>
      <c r="E59" s="17" t="s">
        <v>50</v>
      </c>
      <c r="F59" s="16" t="s">
        <v>21</v>
      </c>
      <c r="G59" s="18">
        <v>4</v>
      </c>
      <c r="H59" s="19">
        <v>0</v>
      </c>
      <c r="I59" s="20">
        <f t="shared" si="0"/>
        <v>0</v>
      </c>
      <c r="J59" s="15">
        <v>8</v>
      </c>
      <c r="K59" s="20">
        <f t="shared" si="1"/>
        <v>0</v>
      </c>
      <c r="L59" s="29">
        <f t="shared" si="2"/>
        <v>0</v>
      </c>
      <c r="M59" s="30"/>
    </row>
    <row r="60" spans="2:13" s="11" customFormat="1" ht="28.7" customHeight="1" x14ac:dyDescent="0.2">
      <c r="B60" s="15">
        <v>15</v>
      </c>
      <c r="C60" s="16" t="s">
        <v>51</v>
      </c>
      <c r="D60" s="16" t="s">
        <v>52</v>
      </c>
      <c r="E60" s="17" t="s">
        <v>53</v>
      </c>
      <c r="F60" s="16" t="s">
        <v>21</v>
      </c>
      <c r="G60" s="18">
        <v>31</v>
      </c>
      <c r="H60" s="19">
        <v>0</v>
      </c>
      <c r="I60" s="20">
        <f t="shared" si="0"/>
        <v>0</v>
      </c>
      <c r="J60" s="15">
        <v>8</v>
      </c>
      <c r="K60" s="20">
        <f t="shared" si="1"/>
        <v>0</v>
      </c>
      <c r="L60" s="29">
        <f t="shared" si="2"/>
        <v>0</v>
      </c>
      <c r="M60" s="30"/>
    </row>
    <row r="61" spans="2:13" s="11" customFormat="1" ht="28.7" customHeight="1" x14ac:dyDescent="0.2">
      <c r="B61" s="15">
        <v>16</v>
      </c>
      <c r="C61" s="16" t="s">
        <v>54</v>
      </c>
      <c r="D61" s="16" t="s">
        <v>55</v>
      </c>
      <c r="E61" s="17" t="s">
        <v>56</v>
      </c>
      <c r="F61" s="16" t="s">
        <v>21</v>
      </c>
      <c r="G61" s="18">
        <v>20</v>
      </c>
      <c r="H61" s="19">
        <v>0</v>
      </c>
      <c r="I61" s="20">
        <f t="shared" si="0"/>
        <v>0</v>
      </c>
      <c r="J61" s="15">
        <v>8</v>
      </c>
      <c r="K61" s="20">
        <f t="shared" si="1"/>
        <v>0</v>
      </c>
      <c r="L61" s="29">
        <f t="shared" si="2"/>
        <v>0</v>
      </c>
      <c r="M61" s="30"/>
    </row>
    <row r="62" spans="2:13" s="11" customFormat="1" ht="19.7" customHeight="1" x14ac:dyDescent="0.2">
      <c r="B62" s="15">
        <v>17</v>
      </c>
      <c r="C62" s="16" t="s">
        <v>57</v>
      </c>
      <c r="D62" s="16" t="s">
        <v>58</v>
      </c>
      <c r="E62" s="17" t="s">
        <v>59</v>
      </c>
      <c r="F62" s="16" t="s">
        <v>21</v>
      </c>
      <c r="G62" s="18">
        <v>33.54</v>
      </c>
      <c r="H62" s="19">
        <v>0</v>
      </c>
      <c r="I62" s="20">
        <f t="shared" si="0"/>
        <v>0</v>
      </c>
      <c r="J62" s="15">
        <v>8</v>
      </c>
      <c r="K62" s="20">
        <f t="shared" si="1"/>
        <v>0</v>
      </c>
      <c r="L62" s="29">
        <f t="shared" si="2"/>
        <v>0</v>
      </c>
      <c r="M62" s="30"/>
    </row>
    <row r="63" spans="2:13" s="11" customFormat="1" ht="19.7" customHeight="1" x14ac:dyDescent="0.2">
      <c r="B63" s="15">
        <v>18</v>
      </c>
      <c r="C63" s="16" t="s">
        <v>60</v>
      </c>
      <c r="D63" s="16" t="s">
        <v>61</v>
      </c>
      <c r="E63" s="17" t="s">
        <v>62</v>
      </c>
      <c r="F63" s="16" t="s">
        <v>21</v>
      </c>
      <c r="G63" s="18">
        <v>5.29</v>
      </c>
      <c r="H63" s="19">
        <v>0</v>
      </c>
      <c r="I63" s="20">
        <f t="shared" si="0"/>
        <v>0</v>
      </c>
      <c r="J63" s="15">
        <v>8</v>
      </c>
      <c r="K63" s="20">
        <f t="shared" si="1"/>
        <v>0</v>
      </c>
      <c r="L63" s="29">
        <f t="shared" si="2"/>
        <v>0</v>
      </c>
      <c r="M63" s="30"/>
    </row>
    <row r="64" spans="2:13" s="11" customFormat="1" ht="28.7" customHeight="1" x14ac:dyDescent="0.2">
      <c r="B64" s="15">
        <v>19</v>
      </c>
      <c r="C64" s="16" t="s">
        <v>63</v>
      </c>
      <c r="D64" s="16" t="s">
        <v>64</v>
      </c>
      <c r="E64" s="17" t="s">
        <v>65</v>
      </c>
      <c r="F64" s="16" t="s">
        <v>21</v>
      </c>
      <c r="G64" s="18">
        <v>86.81</v>
      </c>
      <c r="H64" s="19">
        <v>0</v>
      </c>
      <c r="I64" s="20">
        <f t="shared" si="0"/>
        <v>0</v>
      </c>
      <c r="J64" s="15">
        <v>8</v>
      </c>
      <c r="K64" s="20">
        <f t="shared" si="1"/>
        <v>0</v>
      </c>
      <c r="L64" s="29">
        <f t="shared" si="2"/>
        <v>0</v>
      </c>
      <c r="M64" s="30"/>
    </row>
    <row r="65" spans="2:13" s="11" customFormat="1" ht="19.7" customHeight="1" x14ac:dyDescent="0.2">
      <c r="B65" s="15">
        <v>20</v>
      </c>
      <c r="C65" s="16" t="s">
        <v>340</v>
      </c>
      <c r="D65" s="16" t="s">
        <v>341</v>
      </c>
      <c r="E65" s="17" t="s">
        <v>342</v>
      </c>
      <c r="F65" s="16" t="s">
        <v>66</v>
      </c>
      <c r="G65" s="18">
        <v>181</v>
      </c>
      <c r="H65" s="19">
        <v>0</v>
      </c>
      <c r="I65" s="20">
        <f t="shared" si="0"/>
        <v>0</v>
      </c>
      <c r="J65" s="15">
        <v>8</v>
      </c>
      <c r="K65" s="20">
        <f t="shared" si="1"/>
        <v>0</v>
      </c>
      <c r="L65" s="29">
        <f t="shared" si="2"/>
        <v>0</v>
      </c>
      <c r="M65" s="30"/>
    </row>
    <row r="66" spans="2:13" s="11" customFormat="1" ht="19.7" customHeight="1" x14ac:dyDescent="0.2">
      <c r="B66" s="15">
        <v>21</v>
      </c>
      <c r="C66" s="16" t="s">
        <v>67</v>
      </c>
      <c r="D66" s="16" t="s">
        <v>68</v>
      </c>
      <c r="E66" s="17" t="s">
        <v>69</v>
      </c>
      <c r="F66" s="16" t="s">
        <v>66</v>
      </c>
      <c r="G66" s="18">
        <v>5</v>
      </c>
      <c r="H66" s="19">
        <v>0</v>
      </c>
      <c r="I66" s="20">
        <f t="shared" si="0"/>
        <v>0</v>
      </c>
      <c r="J66" s="15">
        <v>8</v>
      </c>
      <c r="K66" s="20">
        <f t="shared" si="1"/>
        <v>0</v>
      </c>
      <c r="L66" s="29">
        <f t="shared" si="2"/>
        <v>0</v>
      </c>
      <c r="M66" s="30"/>
    </row>
    <row r="67" spans="2:13" s="11" customFormat="1" ht="28.7" customHeight="1" x14ac:dyDescent="0.2">
      <c r="B67" s="15">
        <v>22</v>
      </c>
      <c r="C67" s="16" t="s">
        <v>70</v>
      </c>
      <c r="D67" s="16" t="s">
        <v>71</v>
      </c>
      <c r="E67" s="17" t="s">
        <v>72</v>
      </c>
      <c r="F67" s="16" t="s">
        <v>13</v>
      </c>
      <c r="G67" s="18">
        <v>25</v>
      </c>
      <c r="H67" s="19">
        <v>0</v>
      </c>
      <c r="I67" s="20">
        <f t="shared" si="0"/>
        <v>0</v>
      </c>
      <c r="J67" s="15">
        <v>8</v>
      </c>
      <c r="K67" s="20">
        <f t="shared" si="1"/>
        <v>0</v>
      </c>
      <c r="L67" s="29">
        <f t="shared" si="2"/>
        <v>0</v>
      </c>
      <c r="M67" s="30"/>
    </row>
    <row r="68" spans="2:13" s="11" customFormat="1" ht="19.7" customHeight="1" x14ac:dyDescent="0.2">
      <c r="B68" s="15">
        <v>23</v>
      </c>
      <c r="C68" s="16" t="s">
        <v>73</v>
      </c>
      <c r="D68" s="16" t="s">
        <v>74</v>
      </c>
      <c r="E68" s="17" t="s">
        <v>75</v>
      </c>
      <c r="F68" s="16" t="s">
        <v>66</v>
      </c>
      <c r="G68" s="18">
        <v>165</v>
      </c>
      <c r="H68" s="19">
        <v>0</v>
      </c>
      <c r="I68" s="20">
        <f t="shared" si="0"/>
        <v>0</v>
      </c>
      <c r="J68" s="15">
        <v>8</v>
      </c>
      <c r="K68" s="20">
        <f t="shared" si="1"/>
        <v>0</v>
      </c>
      <c r="L68" s="29">
        <f t="shared" si="2"/>
        <v>0</v>
      </c>
      <c r="M68" s="30"/>
    </row>
    <row r="69" spans="2:13" s="11" customFormat="1" ht="19.7" customHeight="1" x14ac:dyDescent="0.2">
      <c r="B69" s="15">
        <v>24</v>
      </c>
      <c r="C69" s="16" t="s">
        <v>79</v>
      </c>
      <c r="D69" s="16" t="s">
        <v>80</v>
      </c>
      <c r="E69" s="17" t="s">
        <v>81</v>
      </c>
      <c r="F69" s="16" t="s">
        <v>82</v>
      </c>
      <c r="G69" s="18">
        <v>217</v>
      </c>
      <c r="H69" s="19">
        <v>0</v>
      </c>
      <c r="I69" s="20">
        <f t="shared" si="0"/>
        <v>0</v>
      </c>
      <c r="J69" s="15">
        <v>8</v>
      </c>
      <c r="K69" s="20">
        <f t="shared" si="1"/>
        <v>0</v>
      </c>
      <c r="L69" s="29">
        <f t="shared" si="2"/>
        <v>0</v>
      </c>
      <c r="M69" s="30"/>
    </row>
    <row r="70" spans="2:13" s="11" customFormat="1" ht="19.7" customHeight="1" x14ac:dyDescent="0.2">
      <c r="B70" s="15">
        <v>25</v>
      </c>
      <c r="C70" s="16" t="s">
        <v>83</v>
      </c>
      <c r="D70" s="16" t="s">
        <v>84</v>
      </c>
      <c r="E70" s="17" t="s">
        <v>81</v>
      </c>
      <c r="F70" s="16" t="s">
        <v>82</v>
      </c>
      <c r="G70" s="18">
        <v>293</v>
      </c>
      <c r="H70" s="19">
        <v>0</v>
      </c>
      <c r="I70" s="20">
        <f t="shared" si="0"/>
        <v>0</v>
      </c>
      <c r="J70" s="15">
        <v>23</v>
      </c>
      <c r="K70" s="20">
        <f t="shared" si="1"/>
        <v>0</v>
      </c>
      <c r="L70" s="29">
        <f t="shared" si="2"/>
        <v>0</v>
      </c>
      <c r="M70" s="30"/>
    </row>
    <row r="71" spans="2:13" s="11" customFormat="1" ht="19.7" customHeight="1" x14ac:dyDescent="0.2">
      <c r="B71" s="15">
        <v>26</v>
      </c>
      <c r="C71" s="16" t="s">
        <v>85</v>
      </c>
      <c r="D71" s="16" t="s">
        <v>86</v>
      </c>
      <c r="E71" s="17" t="s">
        <v>87</v>
      </c>
      <c r="F71" s="16" t="s">
        <v>82</v>
      </c>
      <c r="G71" s="18">
        <v>15</v>
      </c>
      <c r="H71" s="19">
        <v>0</v>
      </c>
      <c r="I71" s="20">
        <f t="shared" si="0"/>
        <v>0</v>
      </c>
      <c r="J71" s="15">
        <v>8</v>
      </c>
      <c r="K71" s="20">
        <f t="shared" si="1"/>
        <v>0</v>
      </c>
      <c r="L71" s="29">
        <f t="shared" si="2"/>
        <v>0</v>
      </c>
      <c r="M71" s="30"/>
    </row>
    <row r="72" spans="2:13" s="11" customFormat="1" ht="19.7" customHeight="1" x14ac:dyDescent="0.2">
      <c r="B72" s="15">
        <v>27</v>
      </c>
      <c r="C72" s="16" t="s">
        <v>88</v>
      </c>
      <c r="D72" s="16" t="s">
        <v>89</v>
      </c>
      <c r="E72" s="17" t="s">
        <v>90</v>
      </c>
      <c r="F72" s="16" t="s">
        <v>82</v>
      </c>
      <c r="G72" s="18">
        <v>35</v>
      </c>
      <c r="H72" s="19">
        <v>0</v>
      </c>
      <c r="I72" s="20">
        <f t="shared" si="0"/>
        <v>0</v>
      </c>
      <c r="J72" s="15">
        <v>8</v>
      </c>
      <c r="K72" s="20">
        <f t="shared" si="1"/>
        <v>0</v>
      </c>
      <c r="L72" s="29">
        <f t="shared" si="2"/>
        <v>0</v>
      </c>
      <c r="M72" s="30"/>
    </row>
    <row r="73" spans="2:13" s="11" customFormat="1" ht="19.7" customHeight="1" x14ac:dyDescent="0.2">
      <c r="B73" s="15">
        <v>28</v>
      </c>
      <c r="C73" s="16" t="s">
        <v>91</v>
      </c>
      <c r="D73" s="16" t="s">
        <v>92</v>
      </c>
      <c r="E73" s="17" t="s">
        <v>90</v>
      </c>
      <c r="F73" s="16" t="s">
        <v>82</v>
      </c>
      <c r="G73" s="18">
        <v>20</v>
      </c>
      <c r="H73" s="19">
        <v>0</v>
      </c>
      <c r="I73" s="20">
        <f t="shared" si="0"/>
        <v>0</v>
      </c>
      <c r="J73" s="15">
        <v>23</v>
      </c>
      <c r="K73" s="20">
        <f t="shared" si="1"/>
        <v>0</v>
      </c>
      <c r="L73" s="29">
        <f t="shared" si="2"/>
        <v>0</v>
      </c>
      <c r="M73" s="30"/>
    </row>
    <row r="74" spans="2:13" s="11" customFormat="1" ht="19.7" customHeight="1" x14ac:dyDescent="0.2">
      <c r="B74" s="15">
        <v>29</v>
      </c>
      <c r="C74" s="16" t="s">
        <v>343</v>
      </c>
      <c r="D74" s="16" t="s">
        <v>344</v>
      </c>
      <c r="E74" s="17" t="s">
        <v>345</v>
      </c>
      <c r="F74" s="16" t="s">
        <v>82</v>
      </c>
      <c r="G74" s="18">
        <v>77</v>
      </c>
      <c r="H74" s="19">
        <v>0</v>
      </c>
      <c r="I74" s="20">
        <f t="shared" si="0"/>
        <v>0</v>
      </c>
      <c r="J74" s="15">
        <v>23</v>
      </c>
      <c r="K74" s="20">
        <f t="shared" si="1"/>
        <v>0</v>
      </c>
      <c r="L74" s="29">
        <f t="shared" si="2"/>
        <v>0</v>
      </c>
      <c r="M74" s="30"/>
    </row>
    <row r="75" spans="2:13" s="11" customFormat="1" ht="19.7" customHeight="1" x14ac:dyDescent="0.2">
      <c r="B75" s="15">
        <v>30</v>
      </c>
      <c r="C75" s="16" t="s">
        <v>346</v>
      </c>
      <c r="D75" s="16" t="s">
        <v>347</v>
      </c>
      <c r="E75" s="17" t="s">
        <v>348</v>
      </c>
      <c r="F75" s="16" t="s">
        <v>82</v>
      </c>
      <c r="G75" s="18">
        <v>33</v>
      </c>
      <c r="H75" s="19">
        <v>0</v>
      </c>
      <c r="I75" s="20">
        <f t="shared" si="0"/>
        <v>0</v>
      </c>
      <c r="J75" s="15">
        <v>23</v>
      </c>
      <c r="K75" s="20">
        <f t="shared" si="1"/>
        <v>0</v>
      </c>
      <c r="L75" s="29">
        <f t="shared" si="2"/>
        <v>0</v>
      </c>
      <c r="M75" s="30"/>
    </row>
    <row r="76" spans="2:13" s="11" customFormat="1" ht="19.7" customHeight="1" x14ac:dyDescent="0.2">
      <c r="B76" s="15">
        <v>31</v>
      </c>
      <c r="C76" s="16" t="s">
        <v>349</v>
      </c>
      <c r="D76" s="16" t="s">
        <v>350</v>
      </c>
      <c r="E76" s="17" t="s">
        <v>351</v>
      </c>
      <c r="F76" s="16" t="s">
        <v>82</v>
      </c>
      <c r="G76" s="18">
        <v>23</v>
      </c>
      <c r="H76" s="19">
        <v>0</v>
      </c>
      <c r="I76" s="20">
        <f t="shared" si="0"/>
        <v>0</v>
      </c>
      <c r="J76" s="15">
        <v>23</v>
      </c>
      <c r="K76" s="20">
        <f t="shared" si="1"/>
        <v>0</v>
      </c>
      <c r="L76" s="29">
        <f t="shared" si="2"/>
        <v>0</v>
      </c>
      <c r="M76" s="30"/>
    </row>
    <row r="77" spans="2:13" s="11" customFormat="1" ht="19.7" customHeight="1" x14ac:dyDescent="0.2">
      <c r="B77" s="15">
        <v>32</v>
      </c>
      <c r="C77" s="16" t="s">
        <v>352</v>
      </c>
      <c r="D77" s="16" t="s">
        <v>353</v>
      </c>
      <c r="E77" s="17" t="s">
        <v>354</v>
      </c>
      <c r="F77" s="16" t="s">
        <v>66</v>
      </c>
      <c r="G77" s="18">
        <v>3</v>
      </c>
      <c r="H77" s="19">
        <v>0</v>
      </c>
      <c r="I77" s="20">
        <f t="shared" si="0"/>
        <v>0</v>
      </c>
      <c r="J77" s="15">
        <v>23</v>
      </c>
      <c r="K77" s="20">
        <f t="shared" si="1"/>
        <v>0</v>
      </c>
      <c r="L77" s="29">
        <f t="shared" si="2"/>
        <v>0</v>
      </c>
      <c r="M77" s="30"/>
    </row>
    <row r="78" spans="2:13" s="11" customFormat="1" ht="19.7" customHeight="1" x14ac:dyDescent="0.2">
      <c r="B78" s="15">
        <v>33</v>
      </c>
      <c r="C78" s="16" t="s">
        <v>355</v>
      </c>
      <c r="D78" s="16" t="s">
        <v>356</v>
      </c>
      <c r="E78" s="17" t="s">
        <v>357</v>
      </c>
      <c r="F78" s="16" t="s">
        <v>66</v>
      </c>
      <c r="G78" s="18">
        <v>6</v>
      </c>
      <c r="H78" s="19">
        <v>0</v>
      </c>
      <c r="I78" s="20">
        <f t="shared" si="0"/>
        <v>0</v>
      </c>
      <c r="J78" s="15">
        <v>23</v>
      </c>
      <c r="K78" s="20">
        <f t="shared" si="1"/>
        <v>0</v>
      </c>
      <c r="L78" s="29">
        <f t="shared" si="2"/>
        <v>0</v>
      </c>
      <c r="M78" s="30"/>
    </row>
    <row r="79" spans="2:13" s="11" customFormat="1" ht="19.7" customHeight="1" x14ac:dyDescent="0.2">
      <c r="B79" s="15">
        <v>34</v>
      </c>
      <c r="C79" s="16" t="s">
        <v>93</v>
      </c>
      <c r="D79" s="16" t="s">
        <v>94</v>
      </c>
      <c r="E79" s="17" t="s">
        <v>95</v>
      </c>
      <c r="F79" s="16" t="s">
        <v>21</v>
      </c>
      <c r="G79" s="18">
        <v>4.5199999999999996</v>
      </c>
      <c r="H79" s="19">
        <v>0</v>
      </c>
      <c r="I79" s="20">
        <f t="shared" si="0"/>
        <v>0</v>
      </c>
      <c r="J79" s="15">
        <v>23</v>
      </c>
      <c r="K79" s="20">
        <f t="shared" si="1"/>
        <v>0</v>
      </c>
      <c r="L79" s="29">
        <f t="shared" si="2"/>
        <v>0</v>
      </c>
      <c r="M79" s="30"/>
    </row>
    <row r="80" spans="2:13" s="11" customFormat="1" ht="19.7" customHeight="1" x14ac:dyDescent="0.2">
      <c r="B80" s="15">
        <v>35</v>
      </c>
      <c r="C80" s="16" t="s">
        <v>96</v>
      </c>
      <c r="D80" s="16" t="s">
        <v>97</v>
      </c>
      <c r="E80" s="17" t="s">
        <v>98</v>
      </c>
      <c r="F80" s="16" t="s">
        <v>21</v>
      </c>
      <c r="G80" s="18">
        <v>1.44</v>
      </c>
      <c r="H80" s="19">
        <v>0</v>
      </c>
      <c r="I80" s="20">
        <f t="shared" si="0"/>
        <v>0</v>
      </c>
      <c r="J80" s="15">
        <v>23</v>
      </c>
      <c r="K80" s="20">
        <f t="shared" si="1"/>
        <v>0</v>
      </c>
      <c r="L80" s="29">
        <f t="shared" si="2"/>
        <v>0</v>
      </c>
      <c r="M80" s="30"/>
    </row>
    <row r="81" spans="2:14" s="11" customFormat="1" ht="19.7" customHeight="1" x14ac:dyDescent="0.2">
      <c r="B81" s="15">
        <v>36</v>
      </c>
      <c r="C81" s="16" t="s">
        <v>99</v>
      </c>
      <c r="D81" s="16" t="s">
        <v>100</v>
      </c>
      <c r="E81" s="17" t="s">
        <v>101</v>
      </c>
      <c r="F81" s="16" t="s">
        <v>21</v>
      </c>
      <c r="G81" s="18">
        <v>1.44</v>
      </c>
      <c r="H81" s="19">
        <v>0</v>
      </c>
      <c r="I81" s="20">
        <f t="shared" si="0"/>
        <v>0</v>
      </c>
      <c r="J81" s="15">
        <v>23</v>
      </c>
      <c r="K81" s="20">
        <f t="shared" si="1"/>
        <v>0</v>
      </c>
      <c r="L81" s="29">
        <f t="shared" si="2"/>
        <v>0</v>
      </c>
      <c r="M81" s="30"/>
    </row>
    <row r="82" spans="2:14" s="11" customFormat="1" ht="19.7" customHeight="1" x14ac:dyDescent="0.2">
      <c r="B82" s="15">
        <v>37</v>
      </c>
      <c r="C82" s="16" t="s">
        <v>102</v>
      </c>
      <c r="D82" s="16" t="s">
        <v>103</v>
      </c>
      <c r="E82" s="17" t="s">
        <v>104</v>
      </c>
      <c r="F82" s="16" t="s">
        <v>21</v>
      </c>
      <c r="G82" s="18">
        <v>4.47</v>
      </c>
      <c r="H82" s="19">
        <v>0</v>
      </c>
      <c r="I82" s="20">
        <f t="shared" si="0"/>
        <v>0</v>
      </c>
      <c r="J82" s="15">
        <v>23</v>
      </c>
      <c r="K82" s="20">
        <f t="shared" si="1"/>
        <v>0</v>
      </c>
      <c r="L82" s="29">
        <f t="shared" si="2"/>
        <v>0</v>
      </c>
      <c r="M82" s="30"/>
    </row>
    <row r="83" spans="2:14" s="11" customFormat="1" ht="55.9" customHeight="1" x14ac:dyDescent="0.2"/>
    <row r="84" spans="2:14" s="11" customFormat="1" ht="21.4" customHeight="1" x14ac:dyDescent="0.2">
      <c r="B84" s="31" t="s">
        <v>105</v>
      </c>
      <c r="C84" s="31"/>
      <c r="D84" s="31"/>
      <c r="E84" s="31"/>
      <c r="F84" s="32">
        <f>ROUND(I32+I37+I42+I47+I50+I51+I52+I53+I54+I55+I56+I57+I58+I59+I60+I61+I62+I63+I64+I65+I66+I67+I68+I69+I70+I71+I72+I73+I74+I75+I76+I77+I78+I79+I80+I81+I82,2)</f>
        <v>0</v>
      </c>
      <c r="G84" s="33"/>
      <c r="H84" s="33"/>
      <c r="I84" s="33"/>
      <c r="J84" s="33"/>
      <c r="K84" s="33"/>
      <c r="L84" s="33"/>
      <c r="M84" s="34"/>
    </row>
    <row r="85" spans="2:14" s="11" customFormat="1" ht="21.4" customHeight="1" x14ac:dyDescent="0.2">
      <c r="B85" s="31" t="s">
        <v>106</v>
      </c>
      <c r="C85" s="31"/>
      <c r="D85" s="31"/>
      <c r="E85" s="31"/>
      <c r="F85" s="35">
        <f>ROUND(L32+L37+L42+L47+L50+L51+L52+L53+L54+L55+L56+L57+L58+L59+L60+L61+L62+L63+L64+L65+L66+L67+L68+L69+L70+L71+L72+L73+L74+L75+L76+L77+L78+L79+L80+L81+L82,2)</f>
        <v>0</v>
      </c>
      <c r="G85" s="36"/>
      <c r="H85" s="36"/>
      <c r="I85" s="36"/>
      <c r="J85" s="36"/>
      <c r="K85" s="36"/>
      <c r="L85" s="36"/>
      <c r="M85" s="37"/>
    </row>
    <row r="86" spans="2:14" s="11" customFormat="1" ht="11.1" customHeight="1" x14ac:dyDescent="0.2"/>
    <row r="87" spans="2:14" s="11" customFormat="1" ht="80.099999999999994" customHeight="1" x14ac:dyDescent="0.2">
      <c r="B87" s="22" t="s">
        <v>124</v>
      </c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2:14" s="11" customFormat="1" ht="2.65" customHeight="1" x14ac:dyDescent="0.2"/>
    <row r="89" spans="2:14" s="11" customFormat="1" ht="110.1" customHeight="1" x14ac:dyDescent="0.2">
      <c r="B89" s="22" t="s">
        <v>125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1" customFormat="1" ht="5.25" customHeight="1" x14ac:dyDescent="0.2"/>
    <row r="91" spans="2:14" s="11" customFormat="1" ht="110.1" customHeight="1" x14ac:dyDescent="0.2">
      <c r="B91" s="23" t="s">
        <v>126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1" customFormat="1" ht="5.25" customHeight="1" x14ac:dyDescent="0.2"/>
    <row r="93" spans="2:14" s="11" customFormat="1" ht="37.9" customHeight="1" x14ac:dyDescent="0.2">
      <c r="B93" s="27" t="s">
        <v>107</v>
      </c>
      <c r="C93" s="27"/>
      <c r="D93" s="27"/>
      <c r="E93" s="27"/>
      <c r="F93" s="38" t="s">
        <v>108</v>
      </c>
      <c r="G93" s="38"/>
      <c r="H93" s="38"/>
      <c r="I93" s="38"/>
      <c r="J93" s="38"/>
      <c r="K93" s="38"/>
      <c r="L93" s="38"/>
    </row>
    <row r="94" spans="2:14" s="11" customFormat="1" ht="28.7" customHeight="1" x14ac:dyDescent="0.2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2:14" s="11" customFormat="1" ht="28.7" customHeight="1" x14ac:dyDescent="0.2"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2:14" s="11" customFormat="1" ht="28.7" customHeight="1" x14ac:dyDescent="0.2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4" s="11" customFormat="1" ht="28.7" customHeight="1" x14ac:dyDescent="0.2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1" customFormat="1" ht="2.65" customHeight="1" x14ac:dyDescent="0.2"/>
    <row r="99" spans="2:14" s="11" customFormat="1" ht="203.1" customHeight="1" x14ac:dyDescent="0.2">
      <c r="B99" s="22" t="s">
        <v>127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1" customFormat="1" ht="2.65" customHeight="1" x14ac:dyDescent="0.2"/>
    <row r="101" spans="2:14" s="11" customFormat="1" ht="36.950000000000003" customHeight="1" x14ac:dyDescent="0.2">
      <c r="B101" s="26" t="s">
        <v>128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2:14" s="11" customFormat="1" ht="2.65" customHeight="1" x14ac:dyDescent="0.2"/>
    <row r="103" spans="2:14" s="11" customFormat="1" ht="37.9" customHeight="1" x14ac:dyDescent="0.2">
      <c r="B103" s="27" t="s">
        <v>109</v>
      </c>
      <c r="C103" s="27"/>
      <c r="D103" s="27"/>
      <c r="E103" s="27"/>
      <c r="F103" s="28" t="s">
        <v>358</v>
      </c>
      <c r="G103" s="28"/>
      <c r="H103" s="28"/>
      <c r="I103" s="28"/>
      <c r="J103" s="28"/>
      <c r="K103" s="28"/>
      <c r="L103" s="28"/>
    </row>
    <row r="104" spans="2:14" s="11" customFormat="1" ht="28.7" customHeight="1" x14ac:dyDescent="0.2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4" s="11" customFormat="1" ht="28.7" customHeight="1" x14ac:dyDescent="0.2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2:14" s="11" customFormat="1" ht="28.7" customHeight="1" x14ac:dyDescent="0.2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1" customFormat="1" ht="2.65" customHeight="1" x14ac:dyDescent="0.2"/>
    <row r="108" spans="2:14" s="11" customFormat="1" ht="159.94999999999999" customHeight="1" x14ac:dyDescent="0.2">
      <c r="B108" s="22" t="s">
        <v>129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 s="11" customFormat="1" ht="2.65" customHeight="1" x14ac:dyDescent="0.2"/>
    <row r="110" spans="2:14" s="11" customFormat="1" ht="54.95" customHeight="1" x14ac:dyDescent="0.2">
      <c r="B110" s="22" t="s">
        <v>130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 s="11" customFormat="1" ht="2.65" customHeight="1" x14ac:dyDescent="0.2"/>
    <row r="112" spans="2:14" s="11" customFormat="1" ht="60" customHeight="1" x14ac:dyDescent="0.2">
      <c r="B112" s="23" t="s">
        <v>131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2:14" s="11" customFormat="1" ht="2.65" customHeight="1" x14ac:dyDescent="0.2"/>
    <row r="114" spans="2:14" s="11" customFormat="1" ht="48" customHeight="1" x14ac:dyDescent="0.2">
      <c r="B114" s="23" t="s">
        <v>132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2:14" s="11" customFormat="1" ht="2.65" customHeight="1" x14ac:dyDescent="0.2"/>
    <row r="116" spans="2:14" s="11" customFormat="1" ht="125.1" customHeight="1" x14ac:dyDescent="0.2">
      <c r="B116" s="22" t="s">
        <v>133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1" customFormat="1" ht="2.65" customHeight="1" x14ac:dyDescent="0.2"/>
    <row r="118" spans="2:14" s="11" customFormat="1" ht="84.95" customHeight="1" x14ac:dyDescent="0.2">
      <c r="B118" s="22" t="s">
        <v>134</v>
      </c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 s="11" customFormat="1" ht="86.85" customHeight="1" x14ac:dyDescent="0.2"/>
    <row r="120" spans="2:14" s="11" customFormat="1" ht="17.649999999999999" customHeight="1" x14ac:dyDescent="0.2">
      <c r="I120" s="25" t="s">
        <v>135</v>
      </c>
      <c r="J120" s="25"/>
    </row>
    <row r="121" spans="2:14" s="11" customFormat="1" ht="54" customHeight="1" x14ac:dyDescent="0.2"/>
    <row r="122" spans="2:14" s="11" customFormat="1" ht="81.599999999999994" customHeight="1" x14ac:dyDescent="0.2">
      <c r="B122" s="21" t="s">
        <v>136</v>
      </c>
      <c r="C122" s="21"/>
      <c r="D122" s="21"/>
      <c r="E122" s="21"/>
      <c r="F122" s="21"/>
      <c r="G122" s="21"/>
      <c r="H122" s="21"/>
      <c r="I122" s="21"/>
      <c r="J122" s="21"/>
    </row>
  </sheetData>
  <mergeCells count="97">
    <mergeCell ref="B18:I18"/>
    <mergeCell ref="I2:O2"/>
    <mergeCell ref="B3:E3"/>
    <mergeCell ref="B4:D4"/>
    <mergeCell ref="B5:E5"/>
    <mergeCell ref="B6:D6"/>
    <mergeCell ref="B7:E7"/>
    <mergeCell ref="B8:D8"/>
    <mergeCell ref="B10:D11"/>
    <mergeCell ref="G11:N12"/>
    <mergeCell ref="E14:G14"/>
    <mergeCell ref="B16:I16"/>
    <mergeCell ref="L41:M41"/>
    <mergeCell ref="B20:I20"/>
    <mergeCell ref="B22:I22"/>
    <mergeCell ref="B24:L24"/>
    <mergeCell ref="B26:L26"/>
    <mergeCell ref="B29:K29"/>
    <mergeCell ref="L31:M31"/>
    <mergeCell ref="L32:M32"/>
    <mergeCell ref="B34:K34"/>
    <mergeCell ref="L36:M36"/>
    <mergeCell ref="L37:M37"/>
    <mergeCell ref="B39:K39"/>
    <mergeCell ref="L56:M56"/>
    <mergeCell ref="L42:M42"/>
    <mergeCell ref="B44:K44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68:M68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80:M80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94:E94"/>
    <mergeCell ref="F94:L94"/>
    <mergeCell ref="L81:M81"/>
    <mergeCell ref="L82:M82"/>
    <mergeCell ref="B84:E84"/>
    <mergeCell ref="F84:M84"/>
    <mergeCell ref="B85:E85"/>
    <mergeCell ref="F85:M85"/>
    <mergeCell ref="B87:N87"/>
    <mergeCell ref="B89:N89"/>
    <mergeCell ref="B91:N91"/>
    <mergeCell ref="B93:E93"/>
    <mergeCell ref="F93:L93"/>
    <mergeCell ref="B95:E95"/>
    <mergeCell ref="F95:L95"/>
    <mergeCell ref="B96:E96"/>
    <mergeCell ref="F96:L96"/>
    <mergeCell ref="B97:E97"/>
    <mergeCell ref="F97:L97"/>
    <mergeCell ref="B99:N99"/>
    <mergeCell ref="B101:N101"/>
    <mergeCell ref="B103:E103"/>
    <mergeCell ref="F103:L103"/>
    <mergeCell ref="B104:E104"/>
    <mergeCell ref="F104:L104"/>
    <mergeCell ref="B105:E105"/>
    <mergeCell ref="F105:L105"/>
    <mergeCell ref="B106:E106"/>
    <mergeCell ref="F106:L106"/>
    <mergeCell ref="I120:J120"/>
    <mergeCell ref="B122:J122"/>
    <mergeCell ref="B108:N108"/>
    <mergeCell ref="B110:N110"/>
    <mergeCell ref="B112:N112"/>
    <mergeCell ref="B114:N114"/>
    <mergeCell ref="B116:N116"/>
    <mergeCell ref="B118:N118"/>
  </mergeCells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2"/>
  <sheetViews>
    <sheetView topLeftCell="A16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50" t="s">
        <v>111</v>
      </c>
      <c r="J2" s="50"/>
      <c r="K2" s="50"/>
      <c r="L2" s="50"/>
      <c r="M2" s="50"/>
      <c r="N2" s="50"/>
      <c r="O2" s="50"/>
    </row>
    <row r="3" spans="2:15" s="1" customFormat="1" ht="28.7" customHeight="1" x14ac:dyDescent="0.2">
      <c r="B3" s="49"/>
      <c r="C3" s="49"/>
      <c r="D3" s="49"/>
      <c r="E3" s="49"/>
    </row>
    <row r="4" spans="2:15" s="1" customFormat="1" ht="2.65" customHeight="1" x14ac:dyDescent="0.2">
      <c r="B4" s="51"/>
      <c r="C4" s="51"/>
      <c r="D4" s="51"/>
    </row>
    <row r="5" spans="2:15" s="1" customFormat="1" ht="28.7" customHeight="1" x14ac:dyDescent="0.2">
      <c r="B5" s="49"/>
      <c r="C5" s="49"/>
      <c r="D5" s="49"/>
      <c r="E5" s="49"/>
    </row>
    <row r="6" spans="2:15" s="1" customFormat="1" ht="2.65" customHeight="1" x14ac:dyDescent="0.2">
      <c r="B6" s="51"/>
      <c r="C6" s="51"/>
      <c r="D6" s="51"/>
    </row>
    <row r="7" spans="2:15" s="1" customFormat="1" ht="28.7" customHeight="1" x14ac:dyDescent="0.2">
      <c r="B7" s="49"/>
      <c r="C7" s="49"/>
      <c r="D7" s="49"/>
      <c r="E7" s="49"/>
    </row>
    <row r="8" spans="2:15" s="1" customFormat="1" ht="5.25" customHeight="1" x14ac:dyDescent="0.2">
      <c r="B8" s="51"/>
      <c r="C8" s="51"/>
      <c r="D8" s="51"/>
    </row>
    <row r="9" spans="2:15" s="1" customFormat="1" ht="4.3499999999999996" customHeight="1" x14ac:dyDescent="0.2"/>
    <row r="10" spans="2:15" s="1" customFormat="1" ht="6.95" customHeight="1" x14ac:dyDescent="0.2">
      <c r="B10" s="53" t="s">
        <v>112</v>
      </c>
      <c r="C10" s="53"/>
      <c r="D10" s="53"/>
    </row>
    <row r="11" spans="2:15" s="1" customFormat="1" ht="12.2" customHeight="1" x14ac:dyDescent="0.2">
      <c r="B11" s="53"/>
      <c r="C11" s="53"/>
      <c r="D11" s="53"/>
      <c r="G11" s="54" t="s">
        <v>113</v>
      </c>
      <c r="H11" s="54"/>
      <c r="I11" s="54"/>
      <c r="J11" s="54"/>
      <c r="K11" s="54"/>
      <c r="L11" s="54"/>
      <c r="M11" s="54"/>
      <c r="N11" s="54"/>
    </row>
    <row r="12" spans="2:15" s="1" customFormat="1" ht="7.9" customHeight="1" x14ac:dyDescent="0.2">
      <c r="G12" s="54"/>
      <c r="H12" s="54"/>
      <c r="I12" s="54"/>
      <c r="J12" s="54"/>
      <c r="K12" s="54"/>
      <c r="L12" s="54"/>
      <c r="M12" s="54"/>
      <c r="N12" s="54"/>
    </row>
    <row r="13" spans="2:15" s="1" customFormat="1" ht="20.25" customHeight="1" x14ac:dyDescent="0.2"/>
    <row r="14" spans="2:15" s="1" customFormat="1" ht="24" customHeight="1" x14ac:dyDescent="0.2">
      <c r="E14" s="55" t="s">
        <v>114</v>
      </c>
      <c r="F14" s="55"/>
      <c r="G14" s="55"/>
    </row>
    <row r="15" spans="2:15" s="1" customFormat="1" ht="43.15" customHeight="1" x14ac:dyDescent="0.2"/>
    <row r="16" spans="2:15" s="1" customFormat="1" ht="20.85" customHeight="1" x14ac:dyDescent="0.2">
      <c r="B16" s="56" t="s">
        <v>115</v>
      </c>
      <c r="C16" s="56"/>
      <c r="D16" s="56"/>
      <c r="E16" s="56"/>
      <c r="F16" s="56"/>
      <c r="G16" s="56"/>
      <c r="H16" s="56"/>
      <c r="I16" s="56"/>
    </row>
    <row r="17" spans="2:13" s="1" customFormat="1" ht="2.65" customHeight="1" x14ac:dyDescent="0.2"/>
    <row r="18" spans="2:13" s="1" customFormat="1" ht="20.85" customHeight="1" x14ac:dyDescent="0.2">
      <c r="B18" s="56" t="s">
        <v>116</v>
      </c>
      <c r="C18" s="56"/>
      <c r="D18" s="56"/>
      <c r="E18" s="56"/>
      <c r="F18" s="56"/>
      <c r="G18" s="56"/>
      <c r="H18" s="56"/>
      <c r="I18" s="56"/>
    </row>
    <row r="19" spans="2:13" s="1" customFormat="1" ht="2.65" customHeight="1" x14ac:dyDescent="0.2"/>
    <row r="20" spans="2:13" s="1" customFormat="1" ht="20.85" customHeight="1" x14ac:dyDescent="0.2">
      <c r="B20" s="56" t="s">
        <v>117</v>
      </c>
      <c r="C20" s="56"/>
      <c r="D20" s="56"/>
      <c r="E20" s="56"/>
      <c r="F20" s="56"/>
      <c r="G20" s="56"/>
      <c r="H20" s="56"/>
      <c r="I20" s="56"/>
    </row>
    <row r="21" spans="2:13" s="1" customFormat="1" ht="2.65" customHeight="1" x14ac:dyDescent="0.2"/>
    <row r="22" spans="2:13" s="1" customFormat="1" ht="20.85" customHeight="1" x14ac:dyDescent="0.2">
      <c r="B22" s="56" t="s">
        <v>118</v>
      </c>
      <c r="C22" s="56"/>
      <c r="D22" s="56"/>
      <c r="E22" s="56"/>
      <c r="F22" s="56"/>
      <c r="G22" s="56"/>
      <c r="H22" s="56"/>
      <c r="I22" s="56"/>
    </row>
    <row r="23" spans="2:13" s="1" customFormat="1" ht="34.700000000000003" customHeight="1" x14ac:dyDescent="0.2"/>
    <row r="24" spans="2:13" s="1" customFormat="1" ht="50.1" customHeight="1" x14ac:dyDescent="0.2">
      <c r="B24" s="57" t="s">
        <v>366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</row>
    <row r="25" spans="2:13" s="1" customFormat="1" ht="2.65" customHeight="1" x14ac:dyDescent="0.2"/>
    <row r="26" spans="2:13" s="1" customFormat="1" ht="57.75" customHeight="1" x14ac:dyDescent="0.2">
      <c r="B26" s="58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56" t="s">
        <v>119</v>
      </c>
      <c r="C29" s="56"/>
      <c r="D29" s="56"/>
      <c r="E29" s="56"/>
      <c r="F29" s="56"/>
      <c r="G29" s="56"/>
      <c r="H29" s="56"/>
      <c r="I29" s="56"/>
      <c r="J29" s="56"/>
      <c r="K29" s="5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8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8" t="s">
        <v>7</v>
      </c>
      <c r="J31" s="3" t="s">
        <v>8</v>
      </c>
      <c r="K31" s="3" t="s">
        <v>9</v>
      </c>
      <c r="L31" s="52" t="s">
        <v>137</v>
      </c>
      <c r="M31" s="52"/>
    </row>
    <row r="32" spans="2:13" s="1" customFormat="1" ht="19.7" customHeight="1" x14ac:dyDescent="0.2">
      <c r="B32" s="4">
        <v>1</v>
      </c>
      <c r="C32" s="5" t="s">
        <v>10</v>
      </c>
      <c r="D32" s="5" t="s">
        <v>11</v>
      </c>
      <c r="E32" s="6" t="s">
        <v>12</v>
      </c>
      <c r="F32" s="5" t="s">
        <v>13</v>
      </c>
      <c r="G32" s="7">
        <v>1320</v>
      </c>
      <c r="H32" s="10">
        <v>0</v>
      </c>
      <c r="I32" s="9">
        <f>ROUND(G32* H32,2)</f>
        <v>0</v>
      </c>
      <c r="J32" s="4">
        <v>8</v>
      </c>
      <c r="K32" s="9">
        <f>ROUND(I32* J32/100,2)</f>
        <v>0</v>
      </c>
      <c r="L32" s="60">
        <f>ROUND(I32+ K32,2)</f>
        <v>0</v>
      </c>
      <c r="M32" s="61"/>
    </row>
    <row r="33" spans="2:13" s="1" customFormat="1" ht="3.2" customHeight="1" x14ac:dyDescent="0.2"/>
    <row r="34" spans="2:13" s="1" customFormat="1" ht="18.2" customHeight="1" x14ac:dyDescent="0.2">
      <c r="B34" s="56" t="s">
        <v>120</v>
      </c>
      <c r="C34" s="56"/>
      <c r="D34" s="56"/>
      <c r="E34" s="56"/>
      <c r="F34" s="56"/>
      <c r="G34" s="56"/>
      <c r="H34" s="56"/>
      <c r="I34" s="56"/>
      <c r="J34" s="56"/>
      <c r="K34" s="5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8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8" t="s">
        <v>7</v>
      </c>
      <c r="J36" s="3" t="s">
        <v>8</v>
      </c>
      <c r="K36" s="3" t="s">
        <v>9</v>
      </c>
      <c r="L36" s="52" t="s">
        <v>137</v>
      </c>
      <c r="M36" s="52"/>
    </row>
    <row r="37" spans="2:13" s="1" customFormat="1" ht="19.7" customHeight="1" x14ac:dyDescent="0.2">
      <c r="B37" s="4">
        <v>2</v>
      </c>
      <c r="C37" s="5" t="s">
        <v>10</v>
      </c>
      <c r="D37" s="5" t="s">
        <v>11</v>
      </c>
      <c r="E37" s="6" t="s">
        <v>12</v>
      </c>
      <c r="F37" s="5" t="s">
        <v>13</v>
      </c>
      <c r="G37" s="7">
        <v>3094</v>
      </c>
      <c r="H37" s="10">
        <v>0</v>
      </c>
      <c r="I37" s="9">
        <f>ROUND(G37* H37,2)</f>
        <v>0</v>
      </c>
      <c r="J37" s="4">
        <v>8</v>
      </c>
      <c r="K37" s="9">
        <f>ROUND(I37* J37/100,2)</f>
        <v>0</v>
      </c>
      <c r="L37" s="60">
        <f>ROUND(I37+ K37,2)</f>
        <v>0</v>
      </c>
      <c r="M37" s="61"/>
    </row>
    <row r="38" spans="2:13" s="1" customFormat="1" ht="3.2" customHeight="1" x14ac:dyDescent="0.2"/>
    <row r="39" spans="2:13" s="1" customFormat="1" ht="18.2" customHeight="1" x14ac:dyDescent="0.2">
      <c r="B39" s="56" t="s">
        <v>121</v>
      </c>
      <c r="C39" s="56"/>
      <c r="D39" s="56"/>
      <c r="E39" s="56"/>
      <c r="F39" s="56"/>
      <c r="G39" s="56"/>
      <c r="H39" s="56"/>
      <c r="I39" s="56"/>
      <c r="J39" s="56"/>
      <c r="K39" s="5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8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8" t="s">
        <v>7</v>
      </c>
      <c r="J41" s="3" t="s">
        <v>8</v>
      </c>
      <c r="K41" s="3" t="s">
        <v>9</v>
      </c>
      <c r="L41" s="52" t="s">
        <v>137</v>
      </c>
      <c r="M41" s="52"/>
    </row>
    <row r="42" spans="2:13" s="1" customFormat="1" ht="19.7" customHeight="1" x14ac:dyDescent="0.2">
      <c r="B42" s="4">
        <v>3</v>
      </c>
      <c r="C42" s="5" t="s">
        <v>10</v>
      </c>
      <c r="D42" s="5" t="s">
        <v>11</v>
      </c>
      <c r="E42" s="6" t="s">
        <v>12</v>
      </c>
      <c r="F42" s="5" t="s">
        <v>13</v>
      </c>
      <c r="G42" s="7">
        <v>1293</v>
      </c>
      <c r="H42" s="10">
        <v>0</v>
      </c>
      <c r="I42" s="9">
        <f>ROUND(G42* H42,2)</f>
        <v>0</v>
      </c>
      <c r="J42" s="4">
        <v>8</v>
      </c>
      <c r="K42" s="9">
        <f>ROUND(I42* J42/100,2)</f>
        <v>0</v>
      </c>
      <c r="L42" s="60">
        <f>ROUND(I42+ K42,2)</f>
        <v>0</v>
      </c>
      <c r="M42" s="61"/>
    </row>
    <row r="43" spans="2:13" s="1" customFormat="1" ht="3.2" customHeight="1" x14ac:dyDescent="0.2"/>
    <row r="44" spans="2:13" s="1" customFormat="1" ht="18.2" customHeight="1" x14ac:dyDescent="0.2">
      <c r="B44" s="56" t="s">
        <v>122</v>
      </c>
      <c r="C44" s="56"/>
      <c r="D44" s="56"/>
      <c r="E44" s="56"/>
      <c r="F44" s="56"/>
      <c r="G44" s="56"/>
      <c r="H44" s="56"/>
      <c r="I44" s="56"/>
      <c r="J44" s="56"/>
      <c r="K44" s="5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8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8" t="s">
        <v>7</v>
      </c>
      <c r="J46" s="3" t="s">
        <v>8</v>
      </c>
      <c r="K46" s="3" t="s">
        <v>9</v>
      </c>
      <c r="L46" s="52" t="s">
        <v>137</v>
      </c>
      <c r="M46" s="52"/>
    </row>
    <row r="47" spans="2:13" s="1" customFormat="1" ht="19.7" customHeight="1" x14ac:dyDescent="0.2">
      <c r="B47" s="4">
        <v>4</v>
      </c>
      <c r="C47" s="5" t="s">
        <v>10</v>
      </c>
      <c r="D47" s="5" t="s">
        <v>11</v>
      </c>
      <c r="E47" s="6" t="s">
        <v>12</v>
      </c>
      <c r="F47" s="5" t="s">
        <v>13</v>
      </c>
      <c r="G47" s="7">
        <v>208</v>
      </c>
      <c r="H47" s="10">
        <v>0</v>
      </c>
      <c r="I47" s="9">
        <f>ROUND(G47* H47,2)</f>
        <v>0</v>
      </c>
      <c r="J47" s="4">
        <v>8</v>
      </c>
      <c r="K47" s="9">
        <f>ROUND(I47* J47/100,2)</f>
        <v>0</v>
      </c>
      <c r="L47" s="60">
        <f>ROUND(I47+ K47,2)</f>
        <v>0</v>
      </c>
      <c r="M47" s="61"/>
    </row>
    <row r="48" spans="2:13" s="1" customFormat="1" ht="3.2" customHeight="1" x14ac:dyDescent="0.2"/>
    <row r="49" spans="2:13" s="1" customFormat="1" ht="18.2" customHeight="1" x14ac:dyDescent="0.2">
      <c r="B49" s="56" t="s">
        <v>123</v>
      </c>
      <c r="C49" s="56"/>
      <c r="D49" s="56"/>
      <c r="E49" s="56"/>
      <c r="F49" s="56"/>
      <c r="G49" s="56"/>
      <c r="H49" s="56"/>
      <c r="I49" s="56"/>
      <c r="J49" s="56"/>
      <c r="K49" s="5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8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8" t="s">
        <v>7</v>
      </c>
      <c r="J51" s="3" t="s">
        <v>8</v>
      </c>
      <c r="K51" s="3" t="s">
        <v>9</v>
      </c>
      <c r="L51" s="52" t="s">
        <v>137</v>
      </c>
      <c r="M51" s="52"/>
    </row>
    <row r="52" spans="2:13" s="1" customFormat="1" ht="19.7" customHeight="1" x14ac:dyDescent="0.2">
      <c r="B52" s="4">
        <v>5</v>
      </c>
      <c r="C52" s="5" t="s">
        <v>10</v>
      </c>
      <c r="D52" s="5" t="s">
        <v>11</v>
      </c>
      <c r="E52" s="6" t="s">
        <v>12</v>
      </c>
      <c r="F52" s="5" t="s">
        <v>13</v>
      </c>
      <c r="G52" s="7">
        <v>505</v>
      </c>
      <c r="H52" s="10">
        <v>0</v>
      </c>
      <c r="I52" s="9">
        <f>ROUND(G52* H52,2)</f>
        <v>0</v>
      </c>
      <c r="J52" s="4">
        <v>8</v>
      </c>
      <c r="K52" s="9">
        <f>ROUND(I52* J52/100,2)</f>
        <v>0</v>
      </c>
      <c r="L52" s="60">
        <f>ROUND(I52+ K52,2)</f>
        <v>0</v>
      </c>
      <c r="M52" s="6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8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8" t="s">
        <v>7</v>
      </c>
      <c r="J54" s="3" t="s">
        <v>8</v>
      </c>
      <c r="K54" s="3" t="s">
        <v>9</v>
      </c>
      <c r="L54" s="52" t="s">
        <v>137</v>
      </c>
      <c r="M54" s="52"/>
    </row>
    <row r="55" spans="2:13" s="1" customFormat="1" ht="28.7" customHeight="1" x14ac:dyDescent="0.2">
      <c r="B55" s="4">
        <v>6</v>
      </c>
      <c r="C55" s="5" t="s">
        <v>15</v>
      </c>
      <c r="D55" s="5" t="s">
        <v>16</v>
      </c>
      <c r="E55" s="6" t="s">
        <v>17</v>
      </c>
      <c r="F55" s="5" t="s">
        <v>14</v>
      </c>
      <c r="G55" s="7">
        <v>100</v>
      </c>
      <c r="H55" s="10">
        <v>0</v>
      </c>
      <c r="I55" s="9">
        <f t="shared" ref="I55:I81" si="0">ROUND(G55* H55,2)</f>
        <v>0</v>
      </c>
      <c r="J55" s="4">
        <v>8</v>
      </c>
      <c r="K55" s="9">
        <f t="shared" ref="K55:K81" si="1">ROUND(I55* J55/100,2)</f>
        <v>0</v>
      </c>
      <c r="L55" s="60">
        <f t="shared" ref="L55:L81" si="2">ROUND(I55+ K55,2)</f>
        <v>0</v>
      </c>
      <c r="M55" s="61"/>
    </row>
    <row r="56" spans="2:13" s="1" customFormat="1" ht="19.7" customHeight="1" x14ac:dyDescent="0.2">
      <c r="B56" s="4">
        <v>7</v>
      </c>
      <c r="C56" s="5" t="s">
        <v>18</v>
      </c>
      <c r="D56" s="5" t="s">
        <v>19</v>
      </c>
      <c r="E56" s="6" t="s">
        <v>20</v>
      </c>
      <c r="F56" s="5" t="s">
        <v>21</v>
      </c>
      <c r="G56" s="7">
        <v>9.41</v>
      </c>
      <c r="H56" s="10">
        <v>0</v>
      </c>
      <c r="I56" s="9">
        <f t="shared" si="0"/>
        <v>0</v>
      </c>
      <c r="J56" s="4">
        <v>8</v>
      </c>
      <c r="K56" s="9">
        <f t="shared" si="1"/>
        <v>0</v>
      </c>
      <c r="L56" s="60">
        <f t="shared" si="2"/>
        <v>0</v>
      </c>
      <c r="M56" s="61"/>
    </row>
    <row r="57" spans="2:13" s="1" customFormat="1" ht="19.7" customHeight="1" x14ac:dyDescent="0.2">
      <c r="B57" s="4">
        <v>8</v>
      </c>
      <c r="C57" s="5" t="s">
        <v>22</v>
      </c>
      <c r="D57" s="5" t="s">
        <v>23</v>
      </c>
      <c r="E57" s="6" t="s">
        <v>24</v>
      </c>
      <c r="F57" s="5" t="s">
        <v>21</v>
      </c>
      <c r="G57" s="7">
        <v>1.77</v>
      </c>
      <c r="H57" s="10">
        <v>0</v>
      </c>
      <c r="I57" s="9">
        <f t="shared" si="0"/>
        <v>0</v>
      </c>
      <c r="J57" s="4">
        <v>8</v>
      </c>
      <c r="K57" s="9">
        <f t="shared" si="1"/>
        <v>0</v>
      </c>
      <c r="L57" s="60">
        <f t="shared" si="2"/>
        <v>0</v>
      </c>
      <c r="M57" s="61"/>
    </row>
    <row r="58" spans="2:13" s="1" customFormat="1" ht="19.7" customHeight="1" x14ac:dyDescent="0.2">
      <c r="B58" s="4">
        <v>9</v>
      </c>
      <c r="C58" s="5" t="s">
        <v>25</v>
      </c>
      <c r="D58" s="5" t="s">
        <v>26</v>
      </c>
      <c r="E58" s="6" t="s">
        <v>27</v>
      </c>
      <c r="F58" s="5" t="s">
        <v>21</v>
      </c>
      <c r="G58" s="7">
        <v>3.36</v>
      </c>
      <c r="H58" s="10">
        <v>0</v>
      </c>
      <c r="I58" s="9">
        <f t="shared" si="0"/>
        <v>0</v>
      </c>
      <c r="J58" s="4">
        <v>8</v>
      </c>
      <c r="K58" s="9">
        <f t="shared" si="1"/>
        <v>0</v>
      </c>
      <c r="L58" s="60">
        <f t="shared" si="2"/>
        <v>0</v>
      </c>
      <c r="M58" s="61"/>
    </row>
    <row r="59" spans="2:13" s="1" customFormat="1" ht="28.7" customHeight="1" x14ac:dyDescent="0.2">
      <c r="B59" s="4">
        <v>10</v>
      </c>
      <c r="C59" s="5" t="s">
        <v>29</v>
      </c>
      <c r="D59" s="5" t="s">
        <v>30</v>
      </c>
      <c r="E59" s="6" t="s">
        <v>31</v>
      </c>
      <c r="F59" s="5" t="s">
        <v>32</v>
      </c>
      <c r="G59" s="7">
        <v>12.01</v>
      </c>
      <c r="H59" s="10">
        <v>0</v>
      </c>
      <c r="I59" s="9">
        <f t="shared" si="0"/>
        <v>0</v>
      </c>
      <c r="J59" s="4">
        <v>8</v>
      </c>
      <c r="K59" s="9">
        <f t="shared" si="1"/>
        <v>0</v>
      </c>
      <c r="L59" s="60">
        <f t="shared" si="2"/>
        <v>0</v>
      </c>
      <c r="M59" s="61"/>
    </row>
    <row r="60" spans="2:13" s="1" customFormat="1" ht="19.7" customHeight="1" x14ac:dyDescent="0.2">
      <c r="B60" s="4">
        <v>11</v>
      </c>
      <c r="C60" s="5" t="s">
        <v>33</v>
      </c>
      <c r="D60" s="5" t="s">
        <v>34</v>
      </c>
      <c r="E60" s="6" t="s">
        <v>35</v>
      </c>
      <c r="F60" s="5" t="s">
        <v>32</v>
      </c>
      <c r="G60" s="7">
        <v>29.83</v>
      </c>
      <c r="H60" s="10">
        <v>0</v>
      </c>
      <c r="I60" s="9">
        <f t="shared" si="0"/>
        <v>0</v>
      </c>
      <c r="J60" s="4">
        <v>8</v>
      </c>
      <c r="K60" s="9">
        <f t="shared" si="1"/>
        <v>0</v>
      </c>
      <c r="L60" s="60">
        <f t="shared" si="2"/>
        <v>0</v>
      </c>
      <c r="M60" s="61"/>
    </row>
    <row r="61" spans="2:13" s="1" customFormat="1" ht="28.7" customHeight="1" x14ac:dyDescent="0.2">
      <c r="B61" s="4">
        <v>12</v>
      </c>
      <c r="C61" s="5" t="s">
        <v>36</v>
      </c>
      <c r="D61" s="5" t="s">
        <v>37</v>
      </c>
      <c r="E61" s="6" t="s">
        <v>38</v>
      </c>
      <c r="F61" s="5" t="s">
        <v>32</v>
      </c>
      <c r="G61" s="7">
        <v>14.12</v>
      </c>
      <c r="H61" s="10">
        <v>0</v>
      </c>
      <c r="I61" s="9">
        <f t="shared" si="0"/>
        <v>0</v>
      </c>
      <c r="J61" s="4">
        <v>8</v>
      </c>
      <c r="K61" s="9">
        <f t="shared" si="1"/>
        <v>0</v>
      </c>
      <c r="L61" s="60">
        <f t="shared" si="2"/>
        <v>0</v>
      </c>
      <c r="M61" s="61"/>
    </row>
    <row r="62" spans="2:13" s="1" customFormat="1" ht="19.7" customHeight="1" x14ac:dyDescent="0.2">
      <c r="B62" s="4">
        <v>13</v>
      </c>
      <c r="C62" s="5" t="s">
        <v>39</v>
      </c>
      <c r="D62" s="5" t="s">
        <v>40</v>
      </c>
      <c r="E62" s="6" t="s">
        <v>41</v>
      </c>
      <c r="F62" s="5" t="s">
        <v>28</v>
      </c>
      <c r="G62" s="7">
        <v>31.26</v>
      </c>
      <c r="H62" s="10">
        <v>0</v>
      </c>
      <c r="I62" s="9">
        <f t="shared" si="0"/>
        <v>0</v>
      </c>
      <c r="J62" s="4">
        <v>8</v>
      </c>
      <c r="K62" s="9">
        <f t="shared" si="1"/>
        <v>0</v>
      </c>
      <c r="L62" s="60">
        <f t="shared" si="2"/>
        <v>0</v>
      </c>
      <c r="M62" s="61"/>
    </row>
    <row r="63" spans="2:13" s="1" customFormat="1" ht="28.7" customHeight="1" x14ac:dyDescent="0.2">
      <c r="B63" s="4">
        <v>14</v>
      </c>
      <c r="C63" s="5" t="s">
        <v>42</v>
      </c>
      <c r="D63" s="5" t="s">
        <v>43</v>
      </c>
      <c r="E63" s="6" t="s">
        <v>44</v>
      </c>
      <c r="F63" s="5" t="s">
        <v>28</v>
      </c>
      <c r="G63" s="7">
        <v>0.2</v>
      </c>
      <c r="H63" s="10">
        <v>0</v>
      </c>
      <c r="I63" s="9">
        <f t="shared" si="0"/>
        <v>0</v>
      </c>
      <c r="J63" s="4">
        <v>8</v>
      </c>
      <c r="K63" s="9">
        <f t="shared" si="1"/>
        <v>0</v>
      </c>
      <c r="L63" s="60">
        <f t="shared" si="2"/>
        <v>0</v>
      </c>
      <c r="M63" s="61"/>
    </row>
    <row r="64" spans="2:13" s="1" customFormat="1" ht="19.7" customHeight="1" x14ac:dyDescent="0.2">
      <c r="B64" s="4">
        <v>15</v>
      </c>
      <c r="C64" s="5" t="s">
        <v>45</v>
      </c>
      <c r="D64" s="5" t="s">
        <v>46</v>
      </c>
      <c r="E64" s="6" t="s">
        <v>47</v>
      </c>
      <c r="F64" s="5" t="s">
        <v>28</v>
      </c>
      <c r="G64" s="7">
        <v>31.46</v>
      </c>
      <c r="H64" s="10">
        <v>0</v>
      </c>
      <c r="I64" s="9">
        <f t="shared" si="0"/>
        <v>0</v>
      </c>
      <c r="J64" s="4">
        <v>8</v>
      </c>
      <c r="K64" s="9">
        <f t="shared" si="1"/>
        <v>0</v>
      </c>
      <c r="L64" s="60">
        <f t="shared" si="2"/>
        <v>0</v>
      </c>
      <c r="M64" s="61"/>
    </row>
    <row r="65" spans="2:13" s="1" customFormat="1" ht="28.7" customHeight="1" x14ac:dyDescent="0.2">
      <c r="B65" s="4">
        <v>16</v>
      </c>
      <c r="C65" s="5" t="s">
        <v>48</v>
      </c>
      <c r="D65" s="5" t="s">
        <v>49</v>
      </c>
      <c r="E65" s="6" t="s">
        <v>50</v>
      </c>
      <c r="F65" s="5" t="s">
        <v>21</v>
      </c>
      <c r="G65" s="7">
        <v>1</v>
      </c>
      <c r="H65" s="10">
        <v>0</v>
      </c>
      <c r="I65" s="9">
        <f t="shared" si="0"/>
        <v>0</v>
      </c>
      <c r="J65" s="4">
        <v>8</v>
      </c>
      <c r="K65" s="9">
        <f t="shared" si="1"/>
        <v>0</v>
      </c>
      <c r="L65" s="60">
        <f t="shared" si="2"/>
        <v>0</v>
      </c>
      <c r="M65" s="61"/>
    </row>
    <row r="66" spans="2:13" s="1" customFormat="1" ht="28.7" customHeight="1" x14ac:dyDescent="0.2">
      <c r="B66" s="4">
        <v>17</v>
      </c>
      <c r="C66" s="5" t="s">
        <v>51</v>
      </c>
      <c r="D66" s="5" t="s">
        <v>52</v>
      </c>
      <c r="E66" s="6" t="s">
        <v>53</v>
      </c>
      <c r="F66" s="5" t="s">
        <v>21</v>
      </c>
      <c r="G66" s="7">
        <v>20</v>
      </c>
      <c r="H66" s="10">
        <v>0</v>
      </c>
      <c r="I66" s="9">
        <f t="shared" si="0"/>
        <v>0</v>
      </c>
      <c r="J66" s="4">
        <v>8</v>
      </c>
      <c r="K66" s="9">
        <f t="shared" si="1"/>
        <v>0</v>
      </c>
      <c r="L66" s="60">
        <f t="shared" si="2"/>
        <v>0</v>
      </c>
      <c r="M66" s="61"/>
    </row>
    <row r="67" spans="2:13" s="1" customFormat="1" ht="28.7" customHeight="1" x14ac:dyDescent="0.2">
      <c r="B67" s="4">
        <v>18</v>
      </c>
      <c r="C67" s="5" t="s">
        <v>54</v>
      </c>
      <c r="D67" s="5" t="s">
        <v>55</v>
      </c>
      <c r="E67" s="6" t="s">
        <v>56</v>
      </c>
      <c r="F67" s="5" t="s">
        <v>21</v>
      </c>
      <c r="G67" s="7">
        <v>1</v>
      </c>
      <c r="H67" s="10">
        <v>0</v>
      </c>
      <c r="I67" s="9">
        <f t="shared" si="0"/>
        <v>0</v>
      </c>
      <c r="J67" s="4">
        <v>8</v>
      </c>
      <c r="K67" s="9">
        <f t="shared" si="1"/>
        <v>0</v>
      </c>
      <c r="L67" s="60">
        <f t="shared" si="2"/>
        <v>0</v>
      </c>
      <c r="M67" s="61"/>
    </row>
    <row r="68" spans="2:13" s="1" customFormat="1" ht="19.7" customHeight="1" x14ac:dyDescent="0.2">
      <c r="B68" s="4">
        <v>19</v>
      </c>
      <c r="C68" s="5" t="s">
        <v>57</v>
      </c>
      <c r="D68" s="5" t="s">
        <v>58</v>
      </c>
      <c r="E68" s="6" t="s">
        <v>59</v>
      </c>
      <c r="F68" s="5" t="s">
        <v>21</v>
      </c>
      <c r="G68" s="7">
        <v>9.26</v>
      </c>
      <c r="H68" s="10">
        <v>0</v>
      </c>
      <c r="I68" s="9">
        <f t="shared" si="0"/>
        <v>0</v>
      </c>
      <c r="J68" s="4">
        <v>8</v>
      </c>
      <c r="K68" s="9">
        <f t="shared" si="1"/>
        <v>0</v>
      </c>
      <c r="L68" s="60">
        <f t="shared" si="2"/>
        <v>0</v>
      </c>
      <c r="M68" s="61"/>
    </row>
    <row r="69" spans="2:13" s="1" customFormat="1" ht="19.7" customHeight="1" x14ac:dyDescent="0.2">
      <c r="B69" s="4">
        <v>20</v>
      </c>
      <c r="C69" s="5" t="s">
        <v>60</v>
      </c>
      <c r="D69" s="5" t="s">
        <v>61</v>
      </c>
      <c r="E69" s="6" t="s">
        <v>62</v>
      </c>
      <c r="F69" s="5" t="s">
        <v>21</v>
      </c>
      <c r="G69" s="7">
        <v>24.44</v>
      </c>
      <c r="H69" s="10">
        <v>0</v>
      </c>
      <c r="I69" s="9">
        <f t="shared" si="0"/>
        <v>0</v>
      </c>
      <c r="J69" s="4">
        <v>8</v>
      </c>
      <c r="K69" s="9">
        <f t="shared" si="1"/>
        <v>0</v>
      </c>
      <c r="L69" s="60">
        <f t="shared" si="2"/>
        <v>0</v>
      </c>
      <c r="M69" s="61"/>
    </row>
    <row r="70" spans="2:13" s="1" customFormat="1" ht="28.7" customHeight="1" x14ac:dyDescent="0.2">
      <c r="B70" s="4">
        <v>21</v>
      </c>
      <c r="C70" s="5" t="s">
        <v>63</v>
      </c>
      <c r="D70" s="5" t="s">
        <v>64</v>
      </c>
      <c r="E70" s="6" t="s">
        <v>65</v>
      </c>
      <c r="F70" s="5" t="s">
        <v>21</v>
      </c>
      <c r="G70" s="7">
        <v>36.79</v>
      </c>
      <c r="H70" s="10">
        <v>0</v>
      </c>
      <c r="I70" s="9">
        <f t="shared" si="0"/>
        <v>0</v>
      </c>
      <c r="J70" s="4">
        <v>8</v>
      </c>
      <c r="K70" s="9">
        <f t="shared" si="1"/>
        <v>0</v>
      </c>
      <c r="L70" s="60">
        <f t="shared" si="2"/>
        <v>0</v>
      </c>
      <c r="M70" s="61"/>
    </row>
    <row r="71" spans="2:13" s="1" customFormat="1" ht="19.7" customHeight="1" x14ac:dyDescent="0.2">
      <c r="B71" s="4">
        <v>22</v>
      </c>
      <c r="C71" s="5" t="s">
        <v>67</v>
      </c>
      <c r="D71" s="5" t="s">
        <v>68</v>
      </c>
      <c r="E71" s="6" t="s">
        <v>69</v>
      </c>
      <c r="F71" s="5" t="s">
        <v>66</v>
      </c>
      <c r="G71" s="7">
        <v>1</v>
      </c>
      <c r="H71" s="10">
        <v>0</v>
      </c>
      <c r="I71" s="9">
        <f t="shared" si="0"/>
        <v>0</v>
      </c>
      <c r="J71" s="4">
        <v>8</v>
      </c>
      <c r="K71" s="9">
        <f t="shared" si="1"/>
        <v>0</v>
      </c>
      <c r="L71" s="60">
        <f t="shared" si="2"/>
        <v>0</v>
      </c>
      <c r="M71" s="61"/>
    </row>
    <row r="72" spans="2:13" s="1" customFormat="1" ht="28.7" customHeight="1" x14ac:dyDescent="0.2">
      <c r="B72" s="4">
        <v>23</v>
      </c>
      <c r="C72" s="5" t="s">
        <v>70</v>
      </c>
      <c r="D72" s="5" t="s">
        <v>71</v>
      </c>
      <c r="E72" s="6" t="s">
        <v>72</v>
      </c>
      <c r="F72" s="5" t="s">
        <v>13</v>
      </c>
      <c r="G72" s="7">
        <v>10</v>
      </c>
      <c r="H72" s="10">
        <v>0</v>
      </c>
      <c r="I72" s="9">
        <f t="shared" si="0"/>
        <v>0</v>
      </c>
      <c r="J72" s="4">
        <v>8</v>
      </c>
      <c r="K72" s="9">
        <f t="shared" si="1"/>
        <v>0</v>
      </c>
      <c r="L72" s="60">
        <f t="shared" si="2"/>
        <v>0</v>
      </c>
      <c r="M72" s="61"/>
    </row>
    <row r="73" spans="2:13" s="1" customFormat="1" ht="19.7" customHeight="1" x14ac:dyDescent="0.2">
      <c r="B73" s="4">
        <v>24</v>
      </c>
      <c r="C73" s="5" t="s">
        <v>73</v>
      </c>
      <c r="D73" s="5" t="s">
        <v>74</v>
      </c>
      <c r="E73" s="6" t="s">
        <v>75</v>
      </c>
      <c r="F73" s="5" t="s">
        <v>66</v>
      </c>
      <c r="G73" s="7">
        <v>62</v>
      </c>
      <c r="H73" s="10">
        <v>0</v>
      </c>
      <c r="I73" s="9">
        <f t="shared" si="0"/>
        <v>0</v>
      </c>
      <c r="J73" s="4">
        <v>8</v>
      </c>
      <c r="K73" s="9">
        <f t="shared" si="1"/>
        <v>0</v>
      </c>
      <c r="L73" s="60">
        <f t="shared" si="2"/>
        <v>0</v>
      </c>
      <c r="M73" s="61"/>
    </row>
    <row r="74" spans="2:13" s="1" customFormat="1" ht="19.7" customHeight="1" x14ac:dyDescent="0.2">
      <c r="B74" s="4">
        <v>25</v>
      </c>
      <c r="C74" s="5" t="s">
        <v>76</v>
      </c>
      <c r="D74" s="5" t="s">
        <v>77</v>
      </c>
      <c r="E74" s="6" t="s">
        <v>78</v>
      </c>
      <c r="F74" s="5" t="s">
        <v>32</v>
      </c>
      <c r="G74" s="7">
        <v>0.3</v>
      </c>
      <c r="H74" s="10">
        <v>0</v>
      </c>
      <c r="I74" s="9">
        <f t="shared" si="0"/>
        <v>0</v>
      </c>
      <c r="J74" s="4">
        <v>8</v>
      </c>
      <c r="K74" s="9">
        <f t="shared" si="1"/>
        <v>0</v>
      </c>
      <c r="L74" s="60">
        <f t="shared" si="2"/>
        <v>0</v>
      </c>
      <c r="M74" s="61"/>
    </row>
    <row r="75" spans="2:13" s="1" customFormat="1" ht="19.7" customHeight="1" x14ac:dyDescent="0.2">
      <c r="B75" s="4">
        <v>26</v>
      </c>
      <c r="C75" s="5" t="s">
        <v>79</v>
      </c>
      <c r="D75" s="5" t="s">
        <v>80</v>
      </c>
      <c r="E75" s="6" t="s">
        <v>81</v>
      </c>
      <c r="F75" s="5" t="s">
        <v>82</v>
      </c>
      <c r="G75" s="7">
        <v>347</v>
      </c>
      <c r="H75" s="10">
        <v>0</v>
      </c>
      <c r="I75" s="9">
        <f t="shared" si="0"/>
        <v>0</v>
      </c>
      <c r="J75" s="4">
        <v>8</v>
      </c>
      <c r="K75" s="9">
        <f t="shared" si="1"/>
        <v>0</v>
      </c>
      <c r="L75" s="60">
        <f t="shared" si="2"/>
        <v>0</v>
      </c>
      <c r="M75" s="61"/>
    </row>
    <row r="76" spans="2:13" s="1" customFormat="1" ht="19.7" customHeight="1" x14ac:dyDescent="0.2">
      <c r="B76" s="4">
        <v>27</v>
      </c>
      <c r="C76" s="5" t="s">
        <v>83</v>
      </c>
      <c r="D76" s="5" t="s">
        <v>84</v>
      </c>
      <c r="E76" s="6" t="s">
        <v>81</v>
      </c>
      <c r="F76" s="5" t="s">
        <v>82</v>
      </c>
      <c r="G76" s="7">
        <v>71</v>
      </c>
      <c r="H76" s="10">
        <v>0</v>
      </c>
      <c r="I76" s="9">
        <f t="shared" si="0"/>
        <v>0</v>
      </c>
      <c r="J76" s="4">
        <v>23</v>
      </c>
      <c r="K76" s="9">
        <f t="shared" si="1"/>
        <v>0</v>
      </c>
      <c r="L76" s="60">
        <f t="shared" si="2"/>
        <v>0</v>
      </c>
      <c r="M76" s="61"/>
    </row>
    <row r="77" spans="2:13" s="1" customFormat="1" ht="19.7" customHeight="1" x14ac:dyDescent="0.2">
      <c r="B77" s="4">
        <v>28</v>
      </c>
      <c r="C77" s="5" t="s">
        <v>85</v>
      </c>
      <c r="D77" s="5" t="s">
        <v>86</v>
      </c>
      <c r="E77" s="6" t="s">
        <v>87</v>
      </c>
      <c r="F77" s="5" t="s">
        <v>82</v>
      </c>
      <c r="G77" s="7">
        <v>5</v>
      </c>
      <c r="H77" s="10">
        <v>0</v>
      </c>
      <c r="I77" s="9">
        <f t="shared" si="0"/>
        <v>0</v>
      </c>
      <c r="J77" s="4">
        <v>8</v>
      </c>
      <c r="K77" s="9">
        <f t="shared" si="1"/>
        <v>0</v>
      </c>
      <c r="L77" s="60">
        <f t="shared" si="2"/>
        <v>0</v>
      </c>
      <c r="M77" s="61"/>
    </row>
    <row r="78" spans="2:13" s="1" customFormat="1" ht="19.7" customHeight="1" x14ac:dyDescent="0.2">
      <c r="B78" s="4">
        <v>29</v>
      </c>
      <c r="C78" s="5" t="s">
        <v>88</v>
      </c>
      <c r="D78" s="5" t="s">
        <v>89</v>
      </c>
      <c r="E78" s="6" t="s">
        <v>90</v>
      </c>
      <c r="F78" s="5" t="s">
        <v>82</v>
      </c>
      <c r="G78" s="7">
        <v>11</v>
      </c>
      <c r="H78" s="10">
        <v>0</v>
      </c>
      <c r="I78" s="9">
        <f t="shared" si="0"/>
        <v>0</v>
      </c>
      <c r="J78" s="4">
        <v>8</v>
      </c>
      <c r="K78" s="9">
        <f t="shared" si="1"/>
        <v>0</v>
      </c>
      <c r="L78" s="60">
        <f t="shared" si="2"/>
        <v>0</v>
      </c>
      <c r="M78" s="61"/>
    </row>
    <row r="79" spans="2:13" s="1" customFormat="1" ht="19.7" customHeight="1" x14ac:dyDescent="0.2">
      <c r="B79" s="4">
        <v>30</v>
      </c>
      <c r="C79" s="5" t="s">
        <v>91</v>
      </c>
      <c r="D79" s="5" t="s">
        <v>92</v>
      </c>
      <c r="E79" s="6" t="s">
        <v>90</v>
      </c>
      <c r="F79" s="5" t="s">
        <v>82</v>
      </c>
      <c r="G79" s="7">
        <v>15</v>
      </c>
      <c r="H79" s="10">
        <v>0</v>
      </c>
      <c r="I79" s="9">
        <f t="shared" si="0"/>
        <v>0</v>
      </c>
      <c r="J79" s="4">
        <v>23</v>
      </c>
      <c r="K79" s="9">
        <f t="shared" si="1"/>
        <v>0</v>
      </c>
      <c r="L79" s="60">
        <f t="shared" si="2"/>
        <v>0</v>
      </c>
      <c r="M79" s="61"/>
    </row>
    <row r="80" spans="2:13" s="1" customFormat="1" ht="19.7" customHeight="1" x14ac:dyDescent="0.2">
      <c r="B80" s="4">
        <v>31</v>
      </c>
      <c r="C80" s="5" t="s">
        <v>102</v>
      </c>
      <c r="D80" s="5" t="s">
        <v>103</v>
      </c>
      <c r="E80" s="6" t="s">
        <v>104</v>
      </c>
      <c r="F80" s="5" t="s">
        <v>21</v>
      </c>
      <c r="G80" s="7">
        <v>1.6</v>
      </c>
      <c r="H80" s="10">
        <v>0</v>
      </c>
      <c r="I80" s="9">
        <f t="shared" si="0"/>
        <v>0</v>
      </c>
      <c r="J80" s="4">
        <v>23</v>
      </c>
      <c r="K80" s="9">
        <f t="shared" si="1"/>
        <v>0</v>
      </c>
      <c r="L80" s="60">
        <f t="shared" si="2"/>
        <v>0</v>
      </c>
      <c r="M80" s="61"/>
    </row>
    <row r="81" spans="2:14" s="1" customFormat="1" ht="28.7" customHeight="1" x14ac:dyDescent="0.2">
      <c r="B81" s="4">
        <v>32</v>
      </c>
      <c r="C81" s="5" t="s">
        <v>138</v>
      </c>
      <c r="D81" s="5" t="s">
        <v>139</v>
      </c>
      <c r="E81" s="6" t="s">
        <v>140</v>
      </c>
      <c r="F81" s="5" t="s">
        <v>82</v>
      </c>
      <c r="G81" s="7">
        <v>5</v>
      </c>
      <c r="H81" s="10">
        <v>0</v>
      </c>
      <c r="I81" s="9">
        <f t="shared" si="0"/>
        <v>0</v>
      </c>
      <c r="J81" s="4">
        <v>8</v>
      </c>
      <c r="K81" s="9">
        <f t="shared" si="1"/>
        <v>0</v>
      </c>
      <c r="L81" s="60">
        <f t="shared" si="2"/>
        <v>0</v>
      </c>
      <c r="M81" s="61"/>
    </row>
    <row r="82" spans="2:14" s="1" customFormat="1" ht="55.9" customHeight="1" x14ac:dyDescent="0.2"/>
    <row r="83" spans="2:14" s="1" customFormat="1" ht="21.4" customHeight="1" x14ac:dyDescent="0.2">
      <c r="B83" s="64" t="s">
        <v>105</v>
      </c>
      <c r="C83" s="64"/>
      <c r="D83" s="64"/>
      <c r="E83" s="64"/>
      <c r="F83" s="65">
        <f>ROUND(I32+I37+I42+I47+I52+I55+I56+I57+I58+I59+I60+I61+I62+I63+I64+I65+I66+I67+I68+I69+I70+I71+I72+I73+I74+I75+I76+I77+I78+I79+I80+I81,2)</f>
        <v>0</v>
      </c>
      <c r="G83" s="66"/>
      <c r="H83" s="66"/>
      <c r="I83" s="66"/>
      <c r="J83" s="66"/>
      <c r="K83" s="66"/>
      <c r="L83" s="66"/>
      <c r="M83" s="67"/>
    </row>
    <row r="84" spans="2:14" s="1" customFormat="1" ht="21.4" customHeight="1" x14ac:dyDescent="0.2">
      <c r="B84" s="64" t="s">
        <v>106</v>
      </c>
      <c r="C84" s="64"/>
      <c r="D84" s="64"/>
      <c r="E84" s="64"/>
      <c r="F84" s="68">
        <f>ROUND(L32+L37+L42+L47+L52+L55+L56+L57+L58+L59+L60+L61+L62+L63+L64+L65+L66+L67+L68+L69+L70+L71+L72+L73+L74+L75+L76+L77+L78+L79+L80+L81,2)</f>
        <v>0</v>
      </c>
      <c r="G84" s="69"/>
      <c r="H84" s="69"/>
      <c r="I84" s="69"/>
      <c r="J84" s="69"/>
      <c r="K84" s="69"/>
      <c r="L84" s="69"/>
      <c r="M84" s="70"/>
    </row>
    <row r="85" spans="2:14" s="1" customFormat="1" ht="11.1" customHeight="1" x14ac:dyDescent="0.2"/>
    <row r="86" spans="2:14" s="1" customFormat="1" ht="80.099999999999994" customHeight="1" x14ac:dyDescent="0.2">
      <c r="B86" s="71" t="s">
        <v>124</v>
      </c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</row>
    <row r="87" spans="2:14" s="1" customFormat="1" ht="2.65" customHeight="1" x14ac:dyDescent="0.2"/>
    <row r="88" spans="2:14" s="1" customFormat="1" ht="110.1" customHeight="1" x14ac:dyDescent="0.2">
      <c r="B88" s="71" t="s">
        <v>125</v>
      </c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</row>
    <row r="89" spans="2:14" s="1" customFormat="1" ht="5.25" customHeight="1" x14ac:dyDescent="0.2"/>
    <row r="90" spans="2:14" s="1" customFormat="1" ht="110.1" customHeight="1" x14ac:dyDescent="0.2">
      <c r="B90" s="59" t="s">
        <v>126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</row>
    <row r="91" spans="2:14" s="1" customFormat="1" ht="5.25" customHeight="1" x14ac:dyDescent="0.2"/>
    <row r="92" spans="2:14" s="1" customFormat="1" ht="37.9" customHeight="1" x14ac:dyDescent="0.2">
      <c r="B92" s="62" t="s">
        <v>107</v>
      </c>
      <c r="C92" s="62"/>
      <c r="D92" s="62"/>
      <c r="E92" s="62"/>
      <c r="F92" s="63" t="s">
        <v>108</v>
      </c>
      <c r="G92" s="63"/>
      <c r="H92" s="63"/>
      <c r="I92" s="63"/>
      <c r="J92" s="63"/>
      <c r="K92" s="63"/>
      <c r="L92" s="63"/>
    </row>
    <row r="93" spans="2:14" s="1" customFormat="1" ht="28.7" customHeight="1" x14ac:dyDescent="0.2"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</row>
    <row r="94" spans="2:14" s="1" customFormat="1" ht="28.7" customHeight="1" x14ac:dyDescent="0.2"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</row>
    <row r="95" spans="2:14" s="1" customFormat="1" ht="28.7" customHeight="1" x14ac:dyDescent="0.2"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</row>
    <row r="96" spans="2:14" s="1" customFormat="1" ht="28.7" customHeight="1" x14ac:dyDescent="0.2"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</row>
    <row r="97" spans="2:14" s="1" customFormat="1" ht="2.65" customHeight="1" x14ac:dyDescent="0.2"/>
    <row r="98" spans="2:14" s="1" customFormat="1" ht="203.1" customHeight="1" x14ac:dyDescent="0.2">
      <c r="B98" s="71" t="s">
        <v>127</v>
      </c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</row>
    <row r="99" spans="2:14" s="1" customFormat="1" ht="2.65" customHeight="1" x14ac:dyDescent="0.2"/>
    <row r="100" spans="2:14" s="1" customFormat="1" ht="36.950000000000003" customHeight="1" x14ac:dyDescent="0.2">
      <c r="B100" s="73" t="s">
        <v>128</v>
      </c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</row>
    <row r="101" spans="2:14" s="1" customFormat="1" ht="2.65" customHeight="1" x14ac:dyDescent="0.2"/>
    <row r="102" spans="2:14" s="1" customFormat="1" ht="37.9" customHeight="1" x14ac:dyDescent="0.2">
      <c r="B102" s="62" t="s">
        <v>109</v>
      </c>
      <c r="C102" s="62"/>
      <c r="D102" s="62"/>
      <c r="E102" s="62"/>
      <c r="F102" s="74" t="s">
        <v>110</v>
      </c>
      <c r="G102" s="74"/>
      <c r="H102" s="74"/>
      <c r="I102" s="74"/>
      <c r="J102" s="74"/>
      <c r="K102" s="74"/>
      <c r="L102" s="74"/>
    </row>
    <row r="103" spans="2:14" s="1" customFormat="1" ht="28.7" customHeight="1" x14ac:dyDescent="0.2"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</row>
    <row r="104" spans="2:14" s="1" customFormat="1" ht="28.7" customHeight="1" x14ac:dyDescent="0.2"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</row>
    <row r="105" spans="2:14" s="1" customFormat="1" ht="28.7" customHeight="1" x14ac:dyDescent="0.2"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</row>
    <row r="106" spans="2:14" s="1" customFormat="1" ht="28.7" customHeight="1" x14ac:dyDescent="0.2"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</row>
    <row r="107" spans="2:14" s="1" customFormat="1" ht="2.65" customHeight="1" x14ac:dyDescent="0.2"/>
    <row r="108" spans="2:14" s="1" customFormat="1" ht="159.94999999999999" customHeight="1" x14ac:dyDescent="0.2">
      <c r="B108" s="71" t="s">
        <v>129</v>
      </c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</row>
    <row r="109" spans="2:14" s="1" customFormat="1" ht="2.65" customHeight="1" x14ac:dyDescent="0.2"/>
    <row r="110" spans="2:14" s="1" customFormat="1" ht="54.95" customHeight="1" x14ac:dyDescent="0.2">
      <c r="B110" s="71" t="s">
        <v>130</v>
      </c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</row>
    <row r="111" spans="2:14" s="1" customFormat="1" ht="2.65" customHeight="1" x14ac:dyDescent="0.2"/>
    <row r="112" spans="2:14" s="1" customFormat="1" ht="60" customHeight="1" x14ac:dyDescent="0.2">
      <c r="B112" s="59" t="s">
        <v>131</v>
      </c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</row>
    <row r="113" spans="2:14" s="1" customFormat="1" ht="2.65" customHeight="1" x14ac:dyDescent="0.2"/>
    <row r="114" spans="2:14" s="1" customFormat="1" ht="48" customHeight="1" x14ac:dyDescent="0.2">
      <c r="B114" s="59" t="s">
        <v>132</v>
      </c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</row>
    <row r="115" spans="2:14" s="1" customFormat="1" ht="2.65" customHeight="1" x14ac:dyDescent="0.2"/>
    <row r="116" spans="2:14" s="1" customFormat="1" ht="125.1" customHeight="1" x14ac:dyDescent="0.2">
      <c r="B116" s="71" t="s">
        <v>133</v>
      </c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</row>
    <row r="117" spans="2:14" s="1" customFormat="1" ht="2.65" customHeight="1" x14ac:dyDescent="0.2"/>
    <row r="118" spans="2:14" s="1" customFormat="1" ht="84.95" customHeight="1" x14ac:dyDescent="0.2">
      <c r="B118" s="71" t="s">
        <v>134</v>
      </c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</row>
    <row r="119" spans="2:14" s="1" customFormat="1" ht="86.85" customHeight="1" x14ac:dyDescent="0.2"/>
    <row r="120" spans="2:14" s="1" customFormat="1" ht="17.649999999999999" customHeight="1" x14ac:dyDescent="0.2">
      <c r="I120" s="75" t="s">
        <v>135</v>
      </c>
      <c r="J120" s="75"/>
    </row>
    <row r="121" spans="2:14" s="1" customFormat="1" ht="145.15" customHeight="1" x14ac:dyDescent="0.2"/>
    <row r="122" spans="2:14" s="1" customFormat="1" ht="81.599999999999994" customHeight="1" x14ac:dyDescent="0.2">
      <c r="B122" s="76" t="s">
        <v>136</v>
      </c>
      <c r="C122" s="76"/>
      <c r="D122" s="76"/>
      <c r="E122" s="76"/>
      <c r="F122" s="76"/>
      <c r="G122" s="76"/>
      <c r="H122" s="76"/>
      <c r="I122" s="76"/>
      <c r="J122" s="76"/>
    </row>
  </sheetData>
  <mergeCells count="96">
    <mergeCell ref="B116:N116"/>
    <mergeCell ref="B118:N118"/>
    <mergeCell ref="I120:J120"/>
    <mergeCell ref="B122:J122"/>
    <mergeCell ref="B106:E106"/>
    <mergeCell ref="F106:L106"/>
    <mergeCell ref="B108:N108"/>
    <mergeCell ref="B110:N110"/>
    <mergeCell ref="B112:N112"/>
    <mergeCell ref="B114:N114"/>
    <mergeCell ref="B103:E103"/>
    <mergeCell ref="F103:L103"/>
    <mergeCell ref="B104:E104"/>
    <mergeCell ref="F104:L104"/>
    <mergeCell ref="B105:E105"/>
    <mergeCell ref="F105:L105"/>
    <mergeCell ref="B96:E96"/>
    <mergeCell ref="F96:L96"/>
    <mergeCell ref="B98:N98"/>
    <mergeCell ref="B100:N100"/>
    <mergeCell ref="B102:E102"/>
    <mergeCell ref="F102:L102"/>
    <mergeCell ref="B93:E93"/>
    <mergeCell ref="F93:L93"/>
    <mergeCell ref="B94:E94"/>
    <mergeCell ref="F94:L94"/>
    <mergeCell ref="B95:E95"/>
    <mergeCell ref="F95:L95"/>
    <mergeCell ref="B92:E92"/>
    <mergeCell ref="F92:L92"/>
    <mergeCell ref="L77:M77"/>
    <mergeCell ref="L78:M78"/>
    <mergeCell ref="L79:M79"/>
    <mergeCell ref="L80:M80"/>
    <mergeCell ref="L81:M81"/>
    <mergeCell ref="B83:E83"/>
    <mergeCell ref="F83:M83"/>
    <mergeCell ref="B84:E84"/>
    <mergeCell ref="F84:M84"/>
    <mergeCell ref="B86:N86"/>
    <mergeCell ref="B88:N88"/>
    <mergeCell ref="B90:N90"/>
    <mergeCell ref="L76:M76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64:M64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51:M51"/>
    <mergeCell ref="L32:M32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9:K49"/>
    <mergeCell ref="L31:M31"/>
    <mergeCell ref="B8:D8"/>
    <mergeCell ref="B10:D11"/>
    <mergeCell ref="G11:N12"/>
    <mergeCell ref="E14:G14"/>
    <mergeCell ref="B16:I16"/>
    <mergeCell ref="B18:I18"/>
    <mergeCell ref="B20:I20"/>
    <mergeCell ref="B22:I22"/>
    <mergeCell ref="B24:L24"/>
    <mergeCell ref="B26:L26"/>
    <mergeCell ref="B29:K29"/>
    <mergeCell ref="B7:E7"/>
    <mergeCell ref="I2:O2"/>
    <mergeCell ref="B3:E3"/>
    <mergeCell ref="B4:D4"/>
    <mergeCell ref="B5:E5"/>
    <mergeCell ref="B6:D6"/>
  </mergeCells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3"/>
  <sheetViews>
    <sheetView topLeftCell="A1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50" t="s">
        <v>111</v>
      </c>
      <c r="J2" s="50"/>
      <c r="K2" s="50"/>
      <c r="L2" s="50"/>
      <c r="M2" s="50"/>
      <c r="N2" s="50"/>
      <c r="O2" s="50"/>
    </row>
    <row r="3" spans="2:15" s="1" customFormat="1" ht="28.7" customHeight="1" x14ac:dyDescent="0.2">
      <c r="B3" s="49"/>
      <c r="C3" s="49"/>
      <c r="D3" s="49"/>
      <c r="E3" s="49"/>
    </row>
    <row r="4" spans="2:15" s="1" customFormat="1" ht="2.65" customHeight="1" x14ac:dyDescent="0.2">
      <c r="B4" s="51"/>
      <c r="C4" s="51"/>
      <c r="D4" s="51"/>
    </row>
    <row r="5" spans="2:15" s="1" customFormat="1" ht="28.7" customHeight="1" x14ac:dyDescent="0.2">
      <c r="B5" s="49"/>
      <c r="C5" s="49"/>
      <c r="D5" s="49"/>
      <c r="E5" s="49"/>
    </row>
    <row r="6" spans="2:15" s="1" customFormat="1" ht="2.65" customHeight="1" x14ac:dyDescent="0.2">
      <c r="B6" s="51"/>
      <c r="C6" s="51"/>
      <c r="D6" s="51"/>
    </row>
    <row r="7" spans="2:15" s="1" customFormat="1" ht="28.7" customHeight="1" x14ac:dyDescent="0.2">
      <c r="B7" s="49"/>
      <c r="C7" s="49"/>
      <c r="D7" s="49"/>
      <c r="E7" s="49"/>
    </row>
    <row r="8" spans="2:15" s="1" customFormat="1" ht="5.25" customHeight="1" x14ac:dyDescent="0.2">
      <c r="B8" s="51"/>
      <c r="C8" s="51"/>
      <c r="D8" s="51"/>
    </row>
    <row r="9" spans="2:15" s="1" customFormat="1" ht="4.3499999999999996" customHeight="1" x14ac:dyDescent="0.2"/>
    <row r="10" spans="2:15" s="1" customFormat="1" ht="6.95" customHeight="1" x14ac:dyDescent="0.2">
      <c r="B10" s="53" t="s">
        <v>112</v>
      </c>
      <c r="C10" s="53"/>
      <c r="D10" s="53"/>
    </row>
    <row r="11" spans="2:15" s="1" customFormat="1" ht="12.2" customHeight="1" x14ac:dyDescent="0.2">
      <c r="B11" s="53"/>
      <c r="C11" s="53"/>
      <c r="D11" s="53"/>
      <c r="G11" s="54" t="s">
        <v>113</v>
      </c>
      <c r="H11" s="54"/>
      <c r="I11" s="54"/>
      <c r="J11" s="54"/>
      <c r="K11" s="54"/>
      <c r="L11" s="54"/>
      <c r="M11" s="54"/>
      <c r="N11" s="54"/>
    </row>
    <row r="12" spans="2:15" s="1" customFormat="1" ht="7.9" customHeight="1" x14ac:dyDescent="0.2">
      <c r="G12" s="54"/>
      <c r="H12" s="54"/>
      <c r="I12" s="54"/>
      <c r="J12" s="54"/>
      <c r="K12" s="54"/>
      <c r="L12" s="54"/>
      <c r="M12" s="54"/>
      <c r="N12" s="54"/>
    </row>
    <row r="13" spans="2:15" s="1" customFormat="1" ht="20.25" customHeight="1" x14ac:dyDescent="0.2"/>
    <row r="14" spans="2:15" s="1" customFormat="1" ht="24" customHeight="1" x14ac:dyDescent="0.2">
      <c r="E14" s="55" t="s">
        <v>114</v>
      </c>
      <c r="F14" s="55"/>
      <c r="G14" s="55"/>
    </row>
    <row r="15" spans="2:15" s="1" customFormat="1" ht="43.15" customHeight="1" x14ac:dyDescent="0.2"/>
    <row r="16" spans="2:15" s="1" customFormat="1" ht="20.85" customHeight="1" x14ac:dyDescent="0.2">
      <c r="B16" s="56" t="s">
        <v>115</v>
      </c>
      <c r="C16" s="56"/>
      <c r="D16" s="56"/>
      <c r="E16" s="56"/>
      <c r="F16" s="56"/>
      <c r="G16" s="56"/>
      <c r="H16" s="56"/>
      <c r="I16" s="56"/>
    </row>
    <row r="17" spans="2:13" s="1" customFormat="1" ht="2.65" customHeight="1" x14ac:dyDescent="0.2"/>
    <row r="18" spans="2:13" s="1" customFormat="1" ht="20.85" customHeight="1" x14ac:dyDescent="0.2">
      <c r="B18" s="56" t="s">
        <v>116</v>
      </c>
      <c r="C18" s="56"/>
      <c r="D18" s="56"/>
      <c r="E18" s="56"/>
      <c r="F18" s="56"/>
      <c r="G18" s="56"/>
      <c r="H18" s="56"/>
      <c r="I18" s="56"/>
    </row>
    <row r="19" spans="2:13" s="1" customFormat="1" ht="2.65" customHeight="1" x14ac:dyDescent="0.2"/>
    <row r="20" spans="2:13" s="1" customFormat="1" ht="20.85" customHeight="1" x14ac:dyDescent="0.2">
      <c r="B20" s="56" t="s">
        <v>117</v>
      </c>
      <c r="C20" s="56"/>
      <c r="D20" s="56"/>
      <c r="E20" s="56"/>
      <c r="F20" s="56"/>
      <c r="G20" s="56"/>
      <c r="H20" s="56"/>
      <c r="I20" s="56"/>
    </row>
    <row r="21" spans="2:13" s="1" customFormat="1" ht="2.65" customHeight="1" x14ac:dyDescent="0.2"/>
    <row r="22" spans="2:13" s="1" customFormat="1" ht="20.85" customHeight="1" x14ac:dyDescent="0.2">
      <c r="B22" s="56" t="s">
        <v>118</v>
      </c>
      <c r="C22" s="56"/>
      <c r="D22" s="56"/>
      <c r="E22" s="56"/>
      <c r="F22" s="56"/>
      <c r="G22" s="56"/>
      <c r="H22" s="56"/>
      <c r="I22" s="56"/>
    </row>
    <row r="23" spans="2:13" s="1" customFormat="1" ht="34.700000000000003" customHeight="1" x14ac:dyDescent="0.2"/>
    <row r="24" spans="2:13" s="1" customFormat="1" ht="50.1" customHeight="1" x14ac:dyDescent="0.2">
      <c r="B24" s="57" t="s">
        <v>367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</row>
    <row r="25" spans="2:13" s="1" customFormat="1" ht="2.65" customHeight="1" x14ac:dyDescent="0.2"/>
    <row r="26" spans="2:13" s="1" customFormat="1" ht="50.1" customHeight="1" x14ac:dyDescent="0.2">
      <c r="B26" s="58" t="str">
        <f xml:space="preserve"> "1.  Za wykonanie przedmiotu zamówienia w tym Pakiecie oferujemy następujące wynagrodzenie brutto: " &amp; TEXT(F105,"#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8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3" t="s">
        <v>6</v>
      </c>
      <c r="I29" s="8" t="s">
        <v>7</v>
      </c>
      <c r="J29" s="3" t="s">
        <v>8</v>
      </c>
      <c r="K29" s="3" t="s">
        <v>9</v>
      </c>
      <c r="L29" s="52" t="s">
        <v>137</v>
      </c>
      <c r="M29" s="52"/>
    </row>
    <row r="30" spans="2:13" s="1" customFormat="1" ht="19.7" customHeight="1" x14ac:dyDescent="0.2">
      <c r="B30" s="4">
        <v>1</v>
      </c>
      <c r="C30" s="5" t="s">
        <v>144</v>
      </c>
      <c r="D30" s="5" t="s">
        <v>145</v>
      </c>
      <c r="E30" s="6" t="s">
        <v>146</v>
      </c>
      <c r="F30" s="5" t="s">
        <v>28</v>
      </c>
      <c r="G30" s="7">
        <v>4</v>
      </c>
      <c r="H30" s="10">
        <v>0</v>
      </c>
      <c r="I30" s="9">
        <f t="shared" ref="I30:I93" si="0">ROUND(G30* H30,2)</f>
        <v>0</v>
      </c>
      <c r="J30" s="4">
        <v>8</v>
      </c>
      <c r="K30" s="9">
        <f t="shared" ref="K30:K93" si="1">ROUND(I30* J30/100,2)</f>
        <v>0</v>
      </c>
      <c r="L30" s="60">
        <f t="shared" ref="L30:L93" si="2">ROUND(I30+ K30,2)</f>
        <v>0</v>
      </c>
      <c r="M30" s="61"/>
    </row>
    <row r="31" spans="2:13" s="1" customFormat="1" ht="19.7" customHeight="1" x14ac:dyDescent="0.2">
      <c r="B31" s="4">
        <v>2</v>
      </c>
      <c r="C31" s="5" t="s">
        <v>147</v>
      </c>
      <c r="D31" s="5" t="s">
        <v>148</v>
      </c>
      <c r="E31" s="6" t="s">
        <v>149</v>
      </c>
      <c r="F31" s="5" t="s">
        <v>66</v>
      </c>
      <c r="G31" s="7">
        <v>38</v>
      </c>
      <c r="H31" s="10">
        <v>0</v>
      </c>
      <c r="I31" s="9">
        <f t="shared" si="0"/>
        <v>0</v>
      </c>
      <c r="J31" s="4">
        <v>8</v>
      </c>
      <c r="K31" s="9">
        <f t="shared" si="1"/>
        <v>0</v>
      </c>
      <c r="L31" s="60">
        <f t="shared" si="2"/>
        <v>0</v>
      </c>
      <c r="M31" s="61"/>
    </row>
    <row r="32" spans="2:13" s="1" customFormat="1" ht="19.7" customHeight="1" x14ac:dyDescent="0.2">
      <c r="B32" s="4">
        <v>3</v>
      </c>
      <c r="C32" s="5" t="s">
        <v>73</v>
      </c>
      <c r="D32" s="5" t="s">
        <v>74</v>
      </c>
      <c r="E32" s="6" t="s">
        <v>75</v>
      </c>
      <c r="F32" s="5" t="s">
        <v>66</v>
      </c>
      <c r="G32" s="7">
        <v>10</v>
      </c>
      <c r="H32" s="10">
        <v>0</v>
      </c>
      <c r="I32" s="9">
        <f t="shared" si="0"/>
        <v>0</v>
      </c>
      <c r="J32" s="4">
        <v>8</v>
      </c>
      <c r="K32" s="9">
        <f t="shared" si="1"/>
        <v>0</v>
      </c>
      <c r="L32" s="60">
        <f t="shared" si="2"/>
        <v>0</v>
      </c>
      <c r="M32" s="61"/>
    </row>
    <row r="33" spans="2:13" s="1" customFormat="1" ht="28.7" customHeight="1" x14ac:dyDescent="0.2">
      <c r="B33" s="4">
        <v>4</v>
      </c>
      <c r="C33" s="5" t="s">
        <v>150</v>
      </c>
      <c r="D33" s="5" t="s">
        <v>151</v>
      </c>
      <c r="E33" s="6" t="s">
        <v>152</v>
      </c>
      <c r="F33" s="5" t="s">
        <v>28</v>
      </c>
      <c r="G33" s="7">
        <v>5</v>
      </c>
      <c r="H33" s="10">
        <v>0</v>
      </c>
      <c r="I33" s="9">
        <f t="shared" si="0"/>
        <v>0</v>
      </c>
      <c r="J33" s="4">
        <v>8</v>
      </c>
      <c r="K33" s="9">
        <f t="shared" si="1"/>
        <v>0</v>
      </c>
      <c r="L33" s="60">
        <f t="shared" si="2"/>
        <v>0</v>
      </c>
      <c r="M33" s="61"/>
    </row>
    <row r="34" spans="2:13" s="1" customFormat="1" ht="28.7" customHeight="1" x14ac:dyDescent="0.2">
      <c r="B34" s="4">
        <v>5</v>
      </c>
      <c r="C34" s="5" t="s">
        <v>153</v>
      </c>
      <c r="D34" s="5" t="s">
        <v>154</v>
      </c>
      <c r="E34" s="6" t="s">
        <v>155</v>
      </c>
      <c r="F34" s="5" t="s">
        <v>28</v>
      </c>
      <c r="G34" s="7">
        <v>1</v>
      </c>
      <c r="H34" s="10">
        <v>0</v>
      </c>
      <c r="I34" s="9">
        <f t="shared" si="0"/>
        <v>0</v>
      </c>
      <c r="J34" s="4">
        <v>8</v>
      </c>
      <c r="K34" s="9">
        <f t="shared" si="1"/>
        <v>0</v>
      </c>
      <c r="L34" s="60">
        <f t="shared" si="2"/>
        <v>0</v>
      </c>
      <c r="M34" s="61"/>
    </row>
    <row r="35" spans="2:13" s="1" customFormat="1" ht="28.7" customHeight="1" x14ac:dyDescent="0.2">
      <c r="B35" s="4">
        <v>6</v>
      </c>
      <c r="C35" s="5" t="s">
        <v>156</v>
      </c>
      <c r="D35" s="5" t="s">
        <v>157</v>
      </c>
      <c r="E35" s="6" t="s">
        <v>158</v>
      </c>
      <c r="F35" s="5" t="s">
        <v>159</v>
      </c>
      <c r="G35" s="7">
        <v>114</v>
      </c>
      <c r="H35" s="10">
        <v>0</v>
      </c>
      <c r="I35" s="9">
        <f t="shared" si="0"/>
        <v>0</v>
      </c>
      <c r="J35" s="4">
        <v>8</v>
      </c>
      <c r="K35" s="9">
        <f t="shared" si="1"/>
        <v>0</v>
      </c>
      <c r="L35" s="60">
        <f t="shared" si="2"/>
        <v>0</v>
      </c>
      <c r="M35" s="61"/>
    </row>
    <row r="36" spans="2:13" s="1" customFormat="1" ht="19.7" customHeight="1" x14ac:dyDescent="0.2">
      <c r="B36" s="4">
        <v>7</v>
      </c>
      <c r="C36" s="5" t="s">
        <v>160</v>
      </c>
      <c r="D36" s="5" t="s">
        <v>161</v>
      </c>
      <c r="E36" s="6" t="s">
        <v>162</v>
      </c>
      <c r="F36" s="5" t="s">
        <v>21</v>
      </c>
      <c r="G36" s="7">
        <v>8.0399999999999991</v>
      </c>
      <c r="H36" s="10">
        <v>0</v>
      </c>
      <c r="I36" s="9">
        <f t="shared" si="0"/>
        <v>0</v>
      </c>
      <c r="J36" s="4">
        <v>8</v>
      </c>
      <c r="K36" s="9">
        <f t="shared" si="1"/>
        <v>0</v>
      </c>
      <c r="L36" s="60">
        <f t="shared" si="2"/>
        <v>0</v>
      </c>
      <c r="M36" s="61"/>
    </row>
    <row r="37" spans="2:13" s="1" customFormat="1" ht="19.7" customHeight="1" x14ac:dyDescent="0.2">
      <c r="B37" s="4">
        <v>8</v>
      </c>
      <c r="C37" s="5" t="s">
        <v>163</v>
      </c>
      <c r="D37" s="5" t="s">
        <v>164</v>
      </c>
      <c r="E37" s="6" t="s">
        <v>165</v>
      </c>
      <c r="F37" s="5" t="s">
        <v>159</v>
      </c>
      <c r="G37" s="7">
        <v>404</v>
      </c>
      <c r="H37" s="10">
        <v>0</v>
      </c>
      <c r="I37" s="9">
        <f t="shared" si="0"/>
        <v>0</v>
      </c>
      <c r="J37" s="4">
        <v>8</v>
      </c>
      <c r="K37" s="9">
        <f t="shared" si="1"/>
        <v>0</v>
      </c>
      <c r="L37" s="60">
        <f t="shared" si="2"/>
        <v>0</v>
      </c>
      <c r="M37" s="61"/>
    </row>
    <row r="38" spans="2:13" s="1" customFormat="1" ht="19.7" customHeight="1" x14ac:dyDescent="0.2">
      <c r="B38" s="4">
        <v>9</v>
      </c>
      <c r="C38" s="5" t="s">
        <v>166</v>
      </c>
      <c r="D38" s="5" t="s">
        <v>167</v>
      </c>
      <c r="E38" s="6" t="s">
        <v>168</v>
      </c>
      <c r="F38" s="5" t="s">
        <v>159</v>
      </c>
      <c r="G38" s="7">
        <v>2.88</v>
      </c>
      <c r="H38" s="10">
        <v>0</v>
      </c>
      <c r="I38" s="9">
        <f t="shared" si="0"/>
        <v>0</v>
      </c>
      <c r="J38" s="4">
        <v>8</v>
      </c>
      <c r="K38" s="9">
        <f t="shared" si="1"/>
        <v>0</v>
      </c>
      <c r="L38" s="60">
        <f t="shared" si="2"/>
        <v>0</v>
      </c>
      <c r="M38" s="61"/>
    </row>
    <row r="39" spans="2:13" s="1" customFormat="1" ht="28.7" customHeight="1" x14ac:dyDescent="0.2">
      <c r="B39" s="4">
        <v>10</v>
      </c>
      <c r="C39" s="5" t="s">
        <v>169</v>
      </c>
      <c r="D39" s="5" t="s">
        <v>170</v>
      </c>
      <c r="E39" s="6" t="s">
        <v>171</v>
      </c>
      <c r="F39" s="5" t="s">
        <v>159</v>
      </c>
      <c r="G39" s="7">
        <v>149</v>
      </c>
      <c r="H39" s="10">
        <v>0</v>
      </c>
      <c r="I39" s="9">
        <f t="shared" si="0"/>
        <v>0</v>
      </c>
      <c r="J39" s="4">
        <v>8</v>
      </c>
      <c r="K39" s="9">
        <f t="shared" si="1"/>
        <v>0</v>
      </c>
      <c r="L39" s="60">
        <f t="shared" si="2"/>
        <v>0</v>
      </c>
      <c r="M39" s="61"/>
    </row>
    <row r="40" spans="2:13" s="1" customFormat="1" ht="19.7" customHeight="1" x14ac:dyDescent="0.2">
      <c r="B40" s="4">
        <v>11</v>
      </c>
      <c r="C40" s="5" t="s">
        <v>172</v>
      </c>
      <c r="D40" s="5" t="s">
        <v>173</v>
      </c>
      <c r="E40" s="6" t="s">
        <v>174</v>
      </c>
      <c r="F40" s="5" t="s">
        <v>159</v>
      </c>
      <c r="G40" s="7">
        <v>2.88</v>
      </c>
      <c r="H40" s="10">
        <v>0</v>
      </c>
      <c r="I40" s="9">
        <f t="shared" si="0"/>
        <v>0</v>
      </c>
      <c r="J40" s="4">
        <v>8</v>
      </c>
      <c r="K40" s="9">
        <f t="shared" si="1"/>
        <v>0</v>
      </c>
      <c r="L40" s="60">
        <f t="shared" si="2"/>
        <v>0</v>
      </c>
      <c r="M40" s="61"/>
    </row>
    <row r="41" spans="2:13" s="1" customFormat="1" ht="19.7" customHeight="1" x14ac:dyDescent="0.2">
      <c r="B41" s="4">
        <v>12</v>
      </c>
      <c r="C41" s="5" t="s">
        <v>175</v>
      </c>
      <c r="D41" s="5" t="s">
        <v>176</v>
      </c>
      <c r="E41" s="6" t="s">
        <v>177</v>
      </c>
      <c r="F41" s="5" t="s">
        <v>28</v>
      </c>
      <c r="G41" s="7">
        <v>32.5</v>
      </c>
      <c r="H41" s="10">
        <v>0</v>
      </c>
      <c r="I41" s="9">
        <f t="shared" si="0"/>
        <v>0</v>
      </c>
      <c r="J41" s="4">
        <v>8</v>
      </c>
      <c r="K41" s="9">
        <f t="shared" si="1"/>
        <v>0</v>
      </c>
      <c r="L41" s="60">
        <f t="shared" si="2"/>
        <v>0</v>
      </c>
      <c r="M41" s="61"/>
    </row>
    <row r="42" spans="2:13" s="1" customFormat="1" ht="19.7" customHeight="1" x14ac:dyDescent="0.2">
      <c r="B42" s="4">
        <v>13</v>
      </c>
      <c r="C42" s="5" t="s">
        <v>178</v>
      </c>
      <c r="D42" s="5" t="s">
        <v>179</v>
      </c>
      <c r="E42" s="6" t="s">
        <v>180</v>
      </c>
      <c r="F42" s="5" t="s">
        <v>28</v>
      </c>
      <c r="G42" s="7">
        <v>820</v>
      </c>
      <c r="H42" s="10">
        <v>0</v>
      </c>
      <c r="I42" s="9">
        <f t="shared" si="0"/>
        <v>0</v>
      </c>
      <c r="J42" s="4">
        <v>8</v>
      </c>
      <c r="K42" s="9">
        <f t="shared" si="1"/>
        <v>0</v>
      </c>
      <c r="L42" s="60">
        <f t="shared" si="2"/>
        <v>0</v>
      </c>
      <c r="M42" s="61"/>
    </row>
    <row r="43" spans="2:13" s="1" customFormat="1" ht="19.7" customHeight="1" x14ac:dyDescent="0.2">
      <c r="B43" s="4">
        <v>14</v>
      </c>
      <c r="C43" s="5" t="s">
        <v>181</v>
      </c>
      <c r="D43" s="5" t="s">
        <v>182</v>
      </c>
      <c r="E43" s="6" t="s">
        <v>183</v>
      </c>
      <c r="F43" s="5" t="s">
        <v>14</v>
      </c>
      <c r="G43" s="7">
        <v>400</v>
      </c>
      <c r="H43" s="10">
        <v>0</v>
      </c>
      <c r="I43" s="9">
        <f t="shared" si="0"/>
        <v>0</v>
      </c>
      <c r="J43" s="4">
        <v>8</v>
      </c>
      <c r="K43" s="9">
        <f t="shared" si="1"/>
        <v>0</v>
      </c>
      <c r="L43" s="60">
        <f t="shared" si="2"/>
        <v>0</v>
      </c>
      <c r="M43" s="61"/>
    </row>
    <row r="44" spans="2:13" s="1" customFormat="1" ht="19.7" customHeight="1" x14ac:dyDescent="0.2">
      <c r="B44" s="4">
        <v>15</v>
      </c>
      <c r="C44" s="5" t="s">
        <v>184</v>
      </c>
      <c r="D44" s="5" t="s">
        <v>185</v>
      </c>
      <c r="E44" s="6" t="s">
        <v>186</v>
      </c>
      <c r="F44" s="5" t="s">
        <v>21</v>
      </c>
      <c r="G44" s="7">
        <v>100</v>
      </c>
      <c r="H44" s="10">
        <v>0</v>
      </c>
      <c r="I44" s="9">
        <f t="shared" si="0"/>
        <v>0</v>
      </c>
      <c r="J44" s="4">
        <v>8</v>
      </c>
      <c r="K44" s="9">
        <f t="shared" si="1"/>
        <v>0</v>
      </c>
      <c r="L44" s="60">
        <f t="shared" si="2"/>
        <v>0</v>
      </c>
      <c r="M44" s="61"/>
    </row>
    <row r="45" spans="2:13" s="1" customFormat="1" ht="19.7" customHeight="1" x14ac:dyDescent="0.2">
      <c r="B45" s="4">
        <v>16</v>
      </c>
      <c r="C45" s="5" t="s">
        <v>187</v>
      </c>
      <c r="D45" s="5" t="s">
        <v>188</v>
      </c>
      <c r="E45" s="6" t="s">
        <v>189</v>
      </c>
      <c r="F45" s="5" t="s">
        <v>159</v>
      </c>
      <c r="G45" s="7">
        <v>325.89999999999998</v>
      </c>
      <c r="H45" s="10">
        <v>0</v>
      </c>
      <c r="I45" s="9">
        <f t="shared" si="0"/>
        <v>0</v>
      </c>
      <c r="J45" s="4">
        <v>8</v>
      </c>
      <c r="K45" s="9">
        <f t="shared" si="1"/>
        <v>0</v>
      </c>
      <c r="L45" s="60">
        <f t="shared" si="2"/>
        <v>0</v>
      </c>
      <c r="M45" s="61"/>
    </row>
    <row r="46" spans="2:13" s="1" customFormat="1" ht="19.7" customHeight="1" x14ac:dyDescent="0.2">
      <c r="B46" s="4">
        <v>17</v>
      </c>
      <c r="C46" s="5" t="s">
        <v>190</v>
      </c>
      <c r="D46" s="5" t="s">
        <v>191</v>
      </c>
      <c r="E46" s="6" t="s">
        <v>192</v>
      </c>
      <c r="F46" s="5" t="s">
        <v>159</v>
      </c>
      <c r="G46" s="7">
        <v>1.88</v>
      </c>
      <c r="H46" s="10">
        <v>0</v>
      </c>
      <c r="I46" s="9">
        <f t="shared" si="0"/>
        <v>0</v>
      </c>
      <c r="J46" s="4">
        <v>8</v>
      </c>
      <c r="K46" s="9">
        <f t="shared" si="1"/>
        <v>0</v>
      </c>
      <c r="L46" s="60">
        <f t="shared" si="2"/>
        <v>0</v>
      </c>
      <c r="M46" s="61"/>
    </row>
    <row r="47" spans="2:13" s="1" customFormat="1" ht="19.7" customHeight="1" x14ac:dyDescent="0.2">
      <c r="B47" s="4">
        <v>18</v>
      </c>
      <c r="C47" s="5" t="s">
        <v>193</v>
      </c>
      <c r="D47" s="5" t="s">
        <v>194</v>
      </c>
      <c r="E47" s="6" t="s">
        <v>195</v>
      </c>
      <c r="F47" s="5" t="s">
        <v>196</v>
      </c>
      <c r="G47" s="7">
        <v>4000</v>
      </c>
      <c r="H47" s="10">
        <v>0</v>
      </c>
      <c r="I47" s="9">
        <f t="shared" si="0"/>
        <v>0</v>
      </c>
      <c r="J47" s="4">
        <v>8</v>
      </c>
      <c r="K47" s="9">
        <f t="shared" si="1"/>
        <v>0</v>
      </c>
      <c r="L47" s="60">
        <f t="shared" si="2"/>
        <v>0</v>
      </c>
      <c r="M47" s="61"/>
    </row>
    <row r="48" spans="2:13" s="1" customFormat="1" ht="28.7" customHeight="1" x14ac:dyDescent="0.2">
      <c r="B48" s="4">
        <v>19</v>
      </c>
      <c r="C48" s="5" t="s">
        <v>197</v>
      </c>
      <c r="D48" s="5" t="s">
        <v>198</v>
      </c>
      <c r="E48" s="6" t="s">
        <v>199</v>
      </c>
      <c r="F48" s="5" t="s">
        <v>159</v>
      </c>
      <c r="G48" s="7">
        <v>540</v>
      </c>
      <c r="H48" s="10">
        <v>0</v>
      </c>
      <c r="I48" s="9">
        <f t="shared" si="0"/>
        <v>0</v>
      </c>
      <c r="J48" s="4">
        <v>8</v>
      </c>
      <c r="K48" s="9">
        <f t="shared" si="1"/>
        <v>0</v>
      </c>
      <c r="L48" s="60">
        <f t="shared" si="2"/>
        <v>0</v>
      </c>
      <c r="M48" s="61"/>
    </row>
    <row r="49" spans="2:13" s="1" customFormat="1" ht="19.7" customHeight="1" x14ac:dyDescent="0.2">
      <c r="B49" s="4">
        <v>20</v>
      </c>
      <c r="C49" s="5" t="s">
        <v>200</v>
      </c>
      <c r="D49" s="5" t="s">
        <v>201</v>
      </c>
      <c r="E49" s="6" t="s">
        <v>202</v>
      </c>
      <c r="F49" s="5" t="s">
        <v>159</v>
      </c>
      <c r="G49" s="7">
        <v>38</v>
      </c>
      <c r="H49" s="10">
        <v>0</v>
      </c>
      <c r="I49" s="9">
        <f t="shared" si="0"/>
        <v>0</v>
      </c>
      <c r="J49" s="4">
        <v>8</v>
      </c>
      <c r="K49" s="9">
        <f t="shared" si="1"/>
        <v>0</v>
      </c>
      <c r="L49" s="60">
        <f t="shared" si="2"/>
        <v>0</v>
      </c>
      <c r="M49" s="61"/>
    </row>
    <row r="50" spans="2:13" s="1" customFormat="1" ht="19.7" customHeight="1" x14ac:dyDescent="0.2">
      <c r="B50" s="4">
        <v>21</v>
      </c>
      <c r="C50" s="5" t="s">
        <v>203</v>
      </c>
      <c r="D50" s="5" t="s">
        <v>204</v>
      </c>
      <c r="E50" s="6" t="s">
        <v>205</v>
      </c>
      <c r="F50" s="5" t="s">
        <v>159</v>
      </c>
      <c r="G50" s="7">
        <v>8.6</v>
      </c>
      <c r="H50" s="10">
        <v>0</v>
      </c>
      <c r="I50" s="9">
        <f t="shared" si="0"/>
        <v>0</v>
      </c>
      <c r="J50" s="4">
        <v>8</v>
      </c>
      <c r="K50" s="9">
        <f t="shared" si="1"/>
        <v>0</v>
      </c>
      <c r="L50" s="60">
        <f t="shared" si="2"/>
        <v>0</v>
      </c>
      <c r="M50" s="61"/>
    </row>
    <row r="51" spans="2:13" s="1" customFormat="1" ht="28.7" customHeight="1" x14ac:dyDescent="0.2">
      <c r="B51" s="4">
        <v>22</v>
      </c>
      <c r="C51" s="5" t="s">
        <v>206</v>
      </c>
      <c r="D51" s="5" t="s">
        <v>207</v>
      </c>
      <c r="E51" s="6" t="s">
        <v>208</v>
      </c>
      <c r="F51" s="5" t="s">
        <v>159</v>
      </c>
      <c r="G51" s="7">
        <v>1326</v>
      </c>
      <c r="H51" s="10">
        <v>0</v>
      </c>
      <c r="I51" s="9">
        <f t="shared" si="0"/>
        <v>0</v>
      </c>
      <c r="J51" s="4">
        <v>8</v>
      </c>
      <c r="K51" s="9">
        <f t="shared" si="1"/>
        <v>0</v>
      </c>
      <c r="L51" s="60">
        <f t="shared" si="2"/>
        <v>0</v>
      </c>
      <c r="M51" s="61"/>
    </row>
    <row r="52" spans="2:13" s="1" customFormat="1" ht="19.7" customHeight="1" x14ac:dyDescent="0.2">
      <c r="B52" s="4">
        <v>23</v>
      </c>
      <c r="C52" s="5" t="s">
        <v>209</v>
      </c>
      <c r="D52" s="5" t="s">
        <v>210</v>
      </c>
      <c r="E52" s="6" t="s">
        <v>211</v>
      </c>
      <c r="F52" s="5" t="s">
        <v>159</v>
      </c>
      <c r="G52" s="7">
        <v>1828</v>
      </c>
      <c r="H52" s="10">
        <v>0</v>
      </c>
      <c r="I52" s="9">
        <f t="shared" si="0"/>
        <v>0</v>
      </c>
      <c r="J52" s="4">
        <v>8</v>
      </c>
      <c r="K52" s="9">
        <f t="shared" si="1"/>
        <v>0</v>
      </c>
      <c r="L52" s="60">
        <f t="shared" si="2"/>
        <v>0</v>
      </c>
      <c r="M52" s="61"/>
    </row>
    <row r="53" spans="2:13" s="1" customFormat="1" ht="19.7" customHeight="1" x14ac:dyDescent="0.2">
      <c r="B53" s="4">
        <v>24</v>
      </c>
      <c r="C53" s="5" t="s">
        <v>212</v>
      </c>
      <c r="D53" s="5" t="s">
        <v>213</v>
      </c>
      <c r="E53" s="6" t="s">
        <v>214</v>
      </c>
      <c r="F53" s="5" t="s">
        <v>159</v>
      </c>
      <c r="G53" s="7">
        <v>1156</v>
      </c>
      <c r="H53" s="10">
        <v>0</v>
      </c>
      <c r="I53" s="9">
        <f t="shared" si="0"/>
        <v>0</v>
      </c>
      <c r="J53" s="4">
        <v>8</v>
      </c>
      <c r="K53" s="9">
        <f t="shared" si="1"/>
        <v>0</v>
      </c>
      <c r="L53" s="60">
        <f t="shared" si="2"/>
        <v>0</v>
      </c>
      <c r="M53" s="61"/>
    </row>
    <row r="54" spans="2:13" s="1" customFormat="1" ht="19.7" customHeight="1" x14ac:dyDescent="0.2">
      <c r="B54" s="4">
        <v>25</v>
      </c>
      <c r="C54" s="5" t="s">
        <v>215</v>
      </c>
      <c r="D54" s="5" t="s">
        <v>216</v>
      </c>
      <c r="E54" s="6" t="s">
        <v>217</v>
      </c>
      <c r="F54" s="5" t="s">
        <v>159</v>
      </c>
      <c r="G54" s="7">
        <v>1020</v>
      </c>
      <c r="H54" s="10">
        <v>0</v>
      </c>
      <c r="I54" s="9">
        <f t="shared" si="0"/>
        <v>0</v>
      </c>
      <c r="J54" s="4">
        <v>8</v>
      </c>
      <c r="K54" s="9">
        <f t="shared" si="1"/>
        <v>0</v>
      </c>
      <c r="L54" s="60">
        <f t="shared" si="2"/>
        <v>0</v>
      </c>
      <c r="M54" s="61"/>
    </row>
    <row r="55" spans="2:13" s="1" customFormat="1" ht="28.7" customHeight="1" x14ac:dyDescent="0.2">
      <c r="B55" s="4">
        <v>26</v>
      </c>
      <c r="C55" s="5" t="s">
        <v>218</v>
      </c>
      <c r="D55" s="5" t="s">
        <v>219</v>
      </c>
      <c r="E55" s="6" t="s">
        <v>220</v>
      </c>
      <c r="F55" s="5" t="s">
        <v>159</v>
      </c>
      <c r="G55" s="7">
        <v>8.6</v>
      </c>
      <c r="H55" s="10">
        <v>0</v>
      </c>
      <c r="I55" s="9">
        <f t="shared" si="0"/>
        <v>0</v>
      </c>
      <c r="J55" s="4">
        <v>8</v>
      </c>
      <c r="K55" s="9">
        <f t="shared" si="1"/>
        <v>0</v>
      </c>
      <c r="L55" s="60">
        <f t="shared" si="2"/>
        <v>0</v>
      </c>
      <c r="M55" s="61"/>
    </row>
    <row r="56" spans="2:13" s="1" customFormat="1" ht="28.7" customHeight="1" x14ac:dyDescent="0.2">
      <c r="B56" s="4">
        <v>27</v>
      </c>
      <c r="C56" s="5" t="s">
        <v>221</v>
      </c>
      <c r="D56" s="5" t="s">
        <v>222</v>
      </c>
      <c r="E56" s="6" t="s">
        <v>223</v>
      </c>
      <c r="F56" s="5" t="s">
        <v>159</v>
      </c>
      <c r="G56" s="7">
        <v>109</v>
      </c>
      <c r="H56" s="10">
        <v>0</v>
      </c>
      <c r="I56" s="9">
        <f t="shared" si="0"/>
        <v>0</v>
      </c>
      <c r="J56" s="4">
        <v>8</v>
      </c>
      <c r="K56" s="9">
        <f t="shared" si="1"/>
        <v>0</v>
      </c>
      <c r="L56" s="60">
        <f t="shared" si="2"/>
        <v>0</v>
      </c>
      <c r="M56" s="61"/>
    </row>
    <row r="57" spans="2:13" s="1" customFormat="1" ht="19.7" customHeight="1" x14ac:dyDescent="0.2">
      <c r="B57" s="4">
        <v>28</v>
      </c>
      <c r="C57" s="5" t="s">
        <v>224</v>
      </c>
      <c r="D57" s="5" t="s">
        <v>225</v>
      </c>
      <c r="E57" s="6" t="s">
        <v>226</v>
      </c>
      <c r="F57" s="5" t="s">
        <v>159</v>
      </c>
      <c r="G57" s="7">
        <v>16</v>
      </c>
      <c r="H57" s="10">
        <v>0</v>
      </c>
      <c r="I57" s="9">
        <f t="shared" si="0"/>
        <v>0</v>
      </c>
      <c r="J57" s="4">
        <v>8</v>
      </c>
      <c r="K57" s="9">
        <f t="shared" si="1"/>
        <v>0</v>
      </c>
      <c r="L57" s="60">
        <f t="shared" si="2"/>
        <v>0</v>
      </c>
      <c r="M57" s="61"/>
    </row>
    <row r="58" spans="2:13" s="1" customFormat="1" ht="19.7" customHeight="1" x14ac:dyDescent="0.2">
      <c r="B58" s="4">
        <v>29</v>
      </c>
      <c r="C58" s="5" t="s">
        <v>227</v>
      </c>
      <c r="D58" s="5" t="s">
        <v>228</v>
      </c>
      <c r="E58" s="6" t="s">
        <v>229</v>
      </c>
      <c r="F58" s="5" t="s">
        <v>159</v>
      </c>
      <c r="G58" s="7">
        <v>0.88</v>
      </c>
      <c r="H58" s="10">
        <v>0</v>
      </c>
      <c r="I58" s="9">
        <f t="shared" si="0"/>
        <v>0</v>
      </c>
      <c r="J58" s="4">
        <v>8</v>
      </c>
      <c r="K58" s="9">
        <f t="shared" si="1"/>
        <v>0</v>
      </c>
      <c r="L58" s="60">
        <f t="shared" si="2"/>
        <v>0</v>
      </c>
      <c r="M58" s="61"/>
    </row>
    <row r="59" spans="2:13" s="1" customFormat="1" ht="19.7" customHeight="1" x14ac:dyDescent="0.2">
      <c r="B59" s="4">
        <v>30</v>
      </c>
      <c r="C59" s="5" t="s">
        <v>230</v>
      </c>
      <c r="D59" s="5" t="s">
        <v>231</v>
      </c>
      <c r="E59" s="6" t="s">
        <v>232</v>
      </c>
      <c r="F59" s="5" t="s">
        <v>159</v>
      </c>
      <c r="G59" s="7">
        <v>2</v>
      </c>
      <c r="H59" s="10">
        <v>0</v>
      </c>
      <c r="I59" s="9">
        <f t="shared" si="0"/>
        <v>0</v>
      </c>
      <c r="J59" s="4">
        <v>8</v>
      </c>
      <c r="K59" s="9">
        <f t="shared" si="1"/>
        <v>0</v>
      </c>
      <c r="L59" s="60">
        <f t="shared" si="2"/>
        <v>0</v>
      </c>
      <c r="M59" s="61"/>
    </row>
    <row r="60" spans="2:13" s="1" customFormat="1" ht="28.7" customHeight="1" x14ac:dyDescent="0.2">
      <c r="B60" s="4">
        <v>31</v>
      </c>
      <c r="C60" s="5" t="s">
        <v>233</v>
      </c>
      <c r="D60" s="5" t="s">
        <v>234</v>
      </c>
      <c r="E60" s="6" t="s">
        <v>235</v>
      </c>
      <c r="F60" s="5" t="s">
        <v>159</v>
      </c>
      <c r="G60" s="7">
        <v>380</v>
      </c>
      <c r="H60" s="10">
        <v>0</v>
      </c>
      <c r="I60" s="9">
        <f t="shared" si="0"/>
        <v>0</v>
      </c>
      <c r="J60" s="4">
        <v>8</v>
      </c>
      <c r="K60" s="9">
        <f t="shared" si="1"/>
        <v>0</v>
      </c>
      <c r="L60" s="60">
        <f t="shared" si="2"/>
        <v>0</v>
      </c>
      <c r="M60" s="61"/>
    </row>
    <row r="61" spans="2:13" s="1" customFormat="1" ht="28.7" customHeight="1" x14ac:dyDescent="0.2">
      <c r="B61" s="4">
        <v>32</v>
      </c>
      <c r="C61" s="5" t="s">
        <v>236</v>
      </c>
      <c r="D61" s="5" t="s">
        <v>237</v>
      </c>
      <c r="E61" s="6" t="s">
        <v>238</v>
      </c>
      <c r="F61" s="5" t="s">
        <v>159</v>
      </c>
      <c r="G61" s="7">
        <v>38</v>
      </c>
      <c r="H61" s="10">
        <v>0</v>
      </c>
      <c r="I61" s="9">
        <f t="shared" si="0"/>
        <v>0</v>
      </c>
      <c r="J61" s="4">
        <v>8</v>
      </c>
      <c r="K61" s="9">
        <f t="shared" si="1"/>
        <v>0</v>
      </c>
      <c r="L61" s="60">
        <f t="shared" si="2"/>
        <v>0</v>
      </c>
      <c r="M61" s="61"/>
    </row>
    <row r="62" spans="2:13" s="1" customFormat="1" ht="28.7" customHeight="1" x14ac:dyDescent="0.2">
      <c r="B62" s="4">
        <v>33</v>
      </c>
      <c r="C62" s="5" t="s">
        <v>239</v>
      </c>
      <c r="D62" s="5" t="s">
        <v>240</v>
      </c>
      <c r="E62" s="6" t="s">
        <v>241</v>
      </c>
      <c r="F62" s="5" t="s">
        <v>32</v>
      </c>
      <c r="G62" s="7">
        <v>5</v>
      </c>
      <c r="H62" s="10">
        <v>0</v>
      </c>
      <c r="I62" s="9">
        <f t="shared" si="0"/>
        <v>0</v>
      </c>
      <c r="J62" s="4">
        <v>8</v>
      </c>
      <c r="K62" s="9">
        <f t="shared" si="1"/>
        <v>0</v>
      </c>
      <c r="L62" s="60">
        <f t="shared" si="2"/>
        <v>0</v>
      </c>
      <c r="M62" s="61"/>
    </row>
    <row r="63" spans="2:13" s="1" customFormat="1" ht="28.7" customHeight="1" x14ac:dyDescent="0.2">
      <c r="B63" s="4">
        <v>34</v>
      </c>
      <c r="C63" s="5" t="s">
        <v>242</v>
      </c>
      <c r="D63" s="5" t="s">
        <v>243</v>
      </c>
      <c r="E63" s="6" t="s">
        <v>244</v>
      </c>
      <c r="F63" s="5" t="s">
        <v>32</v>
      </c>
      <c r="G63" s="7">
        <v>11</v>
      </c>
      <c r="H63" s="10">
        <v>0</v>
      </c>
      <c r="I63" s="9">
        <f t="shared" si="0"/>
        <v>0</v>
      </c>
      <c r="J63" s="4">
        <v>8</v>
      </c>
      <c r="K63" s="9">
        <f t="shared" si="1"/>
        <v>0</v>
      </c>
      <c r="L63" s="60">
        <f t="shared" si="2"/>
        <v>0</v>
      </c>
      <c r="M63" s="61"/>
    </row>
    <row r="64" spans="2:13" s="1" customFormat="1" ht="19.7" customHeight="1" x14ac:dyDescent="0.2">
      <c r="B64" s="4">
        <v>35</v>
      </c>
      <c r="C64" s="5" t="s">
        <v>245</v>
      </c>
      <c r="D64" s="5" t="s">
        <v>246</v>
      </c>
      <c r="E64" s="6" t="s">
        <v>247</v>
      </c>
      <c r="F64" s="5" t="s">
        <v>159</v>
      </c>
      <c r="G64" s="7">
        <v>2.88</v>
      </c>
      <c r="H64" s="10">
        <v>0</v>
      </c>
      <c r="I64" s="9">
        <f t="shared" si="0"/>
        <v>0</v>
      </c>
      <c r="J64" s="4">
        <v>8</v>
      </c>
      <c r="K64" s="9">
        <f t="shared" si="1"/>
        <v>0</v>
      </c>
      <c r="L64" s="60">
        <f t="shared" si="2"/>
        <v>0</v>
      </c>
      <c r="M64" s="61"/>
    </row>
    <row r="65" spans="2:13" s="1" customFormat="1" ht="19.7" customHeight="1" x14ac:dyDescent="0.2">
      <c r="B65" s="4">
        <v>36</v>
      </c>
      <c r="C65" s="5" t="s">
        <v>248</v>
      </c>
      <c r="D65" s="5" t="s">
        <v>249</v>
      </c>
      <c r="E65" s="6" t="s">
        <v>250</v>
      </c>
      <c r="F65" s="5" t="s">
        <v>159</v>
      </c>
      <c r="G65" s="7">
        <v>23</v>
      </c>
      <c r="H65" s="10">
        <v>0</v>
      </c>
      <c r="I65" s="9">
        <f t="shared" si="0"/>
        <v>0</v>
      </c>
      <c r="J65" s="4">
        <v>8</v>
      </c>
      <c r="K65" s="9">
        <f t="shared" si="1"/>
        <v>0</v>
      </c>
      <c r="L65" s="60">
        <f t="shared" si="2"/>
        <v>0</v>
      </c>
      <c r="M65" s="61"/>
    </row>
    <row r="66" spans="2:13" s="1" customFormat="1" ht="19.7" customHeight="1" x14ac:dyDescent="0.2">
      <c r="B66" s="4">
        <v>37</v>
      </c>
      <c r="C66" s="5" t="s">
        <v>251</v>
      </c>
      <c r="D66" s="5" t="s">
        <v>252</v>
      </c>
      <c r="E66" s="6" t="s">
        <v>253</v>
      </c>
      <c r="F66" s="5" t="s">
        <v>159</v>
      </c>
      <c r="G66" s="7">
        <v>100</v>
      </c>
      <c r="H66" s="10">
        <v>0</v>
      </c>
      <c r="I66" s="9">
        <f t="shared" si="0"/>
        <v>0</v>
      </c>
      <c r="J66" s="4">
        <v>8</v>
      </c>
      <c r="K66" s="9">
        <f t="shared" si="1"/>
        <v>0</v>
      </c>
      <c r="L66" s="60">
        <f t="shared" si="2"/>
        <v>0</v>
      </c>
      <c r="M66" s="61"/>
    </row>
    <row r="67" spans="2:13" s="1" customFormat="1" ht="28.7" customHeight="1" x14ac:dyDescent="0.2">
      <c r="B67" s="4">
        <v>38</v>
      </c>
      <c r="C67" s="5" t="s">
        <v>254</v>
      </c>
      <c r="D67" s="5" t="s">
        <v>255</v>
      </c>
      <c r="E67" s="6" t="s">
        <v>256</v>
      </c>
      <c r="F67" s="5" t="s">
        <v>28</v>
      </c>
      <c r="G67" s="7">
        <v>35</v>
      </c>
      <c r="H67" s="10">
        <v>0</v>
      </c>
      <c r="I67" s="9">
        <f t="shared" si="0"/>
        <v>0</v>
      </c>
      <c r="J67" s="4">
        <v>8</v>
      </c>
      <c r="K67" s="9">
        <f t="shared" si="1"/>
        <v>0</v>
      </c>
      <c r="L67" s="60">
        <f t="shared" si="2"/>
        <v>0</v>
      </c>
      <c r="M67" s="61"/>
    </row>
    <row r="68" spans="2:13" s="1" customFormat="1" ht="28.7" customHeight="1" x14ac:dyDescent="0.2">
      <c r="B68" s="4">
        <v>39</v>
      </c>
      <c r="C68" s="5" t="s">
        <v>257</v>
      </c>
      <c r="D68" s="5" t="s">
        <v>258</v>
      </c>
      <c r="E68" s="6" t="s">
        <v>259</v>
      </c>
      <c r="F68" s="5" t="s">
        <v>28</v>
      </c>
      <c r="G68" s="7">
        <v>30</v>
      </c>
      <c r="H68" s="10">
        <v>0</v>
      </c>
      <c r="I68" s="9">
        <f t="shared" si="0"/>
        <v>0</v>
      </c>
      <c r="J68" s="4">
        <v>8</v>
      </c>
      <c r="K68" s="9">
        <f t="shared" si="1"/>
        <v>0</v>
      </c>
      <c r="L68" s="60">
        <f t="shared" si="2"/>
        <v>0</v>
      </c>
      <c r="M68" s="61"/>
    </row>
    <row r="69" spans="2:13" s="1" customFormat="1" ht="19.7" customHeight="1" x14ac:dyDescent="0.2">
      <c r="B69" s="4">
        <v>40</v>
      </c>
      <c r="C69" s="5" t="s">
        <v>260</v>
      </c>
      <c r="D69" s="5" t="s">
        <v>261</v>
      </c>
      <c r="E69" s="6" t="s">
        <v>262</v>
      </c>
      <c r="F69" s="5" t="s">
        <v>28</v>
      </c>
      <c r="G69" s="7">
        <v>31.5</v>
      </c>
      <c r="H69" s="10">
        <v>0</v>
      </c>
      <c r="I69" s="9">
        <f t="shared" si="0"/>
        <v>0</v>
      </c>
      <c r="J69" s="4">
        <v>8</v>
      </c>
      <c r="K69" s="9">
        <f t="shared" si="1"/>
        <v>0</v>
      </c>
      <c r="L69" s="60">
        <f t="shared" si="2"/>
        <v>0</v>
      </c>
      <c r="M69" s="61"/>
    </row>
    <row r="70" spans="2:13" s="1" customFormat="1" ht="19.7" customHeight="1" x14ac:dyDescent="0.2">
      <c r="B70" s="4">
        <v>41</v>
      </c>
      <c r="C70" s="5" t="s">
        <v>263</v>
      </c>
      <c r="D70" s="5" t="s">
        <v>264</v>
      </c>
      <c r="E70" s="6" t="s">
        <v>265</v>
      </c>
      <c r="F70" s="5" t="s">
        <v>28</v>
      </c>
      <c r="G70" s="7">
        <v>581</v>
      </c>
      <c r="H70" s="10">
        <v>0</v>
      </c>
      <c r="I70" s="9">
        <f t="shared" si="0"/>
        <v>0</v>
      </c>
      <c r="J70" s="4">
        <v>8</v>
      </c>
      <c r="K70" s="9">
        <f t="shared" si="1"/>
        <v>0</v>
      </c>
      <c r="L70" s="60">
        <f t="shared" si="2"/>
        <v>0</v>
      </c>
      <c r="M70" s="61"/>
    </row>
    <row r="71" spans="2:13" s="1" customFormat="1" ht="19.7" customHeight="1" x14ac:dyDescent="0.2">
      <c r="B71" s="4">
        <v>42</v>
      </c>
      <c r="C71" s="5" t="s">
        <v>266</v>
      </c>
      <c r="D71" s="5" t="s">
        <v>267</v>
      </c>
      <c r="E71" s="6" t="s">
        <v>268</v>
      </c>
      <c r="F71" s="5" t="s">
        <v>159</v>
      </c>
      <c r="G71" s="7">
        <v>15</v>
      </c>
      <c r="H71" s="10">
        <v>0</v>
      </c>
      <c r="I71" s="9">
        <f t="shared" si="0"/>
        <v>0</v>
      </c>
      <c r="J71" s="4">
        <v>8</v>
      </c>
      <c r="K71" s="9">
        <f t="shared" si="1"/>
        <v>0</v>
      </c>
      <c r="L71" s="60">
        <f t="shared" si="2"/>
        <v>0</v>
      </c>
      <c r="M71" s="61"/>
    </row>
    <row r="72" spans="2:13" s="1" customFormat="1" ht="19.7" customHeight="1" x14ac:dyDescent="0.2">
      <c r="B72" s="4">
        <v>43</v>
      </c>
      <c r="C72" s="5" t="s">
        <v>269</v>
      </c>
      <c r="D72" s="5" t="s">
        <v>270</v>
      </c>
      <c r="E72" s="6" t="s">
        <v>271</v>
      </c>
      <c r="F72" s="5" t="s">
        <v>14</v>
      </c>
      <c r="G72" s="7">
        <v>60</v>
      </c>
      <c r="H72" s="10">
        <v>0</v>
      </c>
      <c r="I72" s="9">
        <f t="shared" si="0"/>
        <v>0</v>
      </c>
      <c r="J72" s="4">
        <v>8</v>
      </c>
      <c r="K72" s="9">
        <f t="shared" si="1"/>
        <v>0</v>
      </c>
      <c r="L72" s="60">
        <f t="shared" si="2"/>
        <v>0</v>
      </c>
      <c r="M72" s="61"/>
    </row>
    <row r="73" spans="2:13" s="1" customFormat="1" ht="28.7" customHeight="1" x14ac:dyDescent="0.2">
      <c r="B73" s="4">
        <v>44</v>
      </c>
      <c r="C73" s="5" t="s">
        <v>272</v>
      </c>
      <c r="D73" s="5" t="s">
        <v>273</v>
      </c>
      <c r="E73" s="6" t="s">
        <v>274</v>
      </c>
      <c r="F73" s="5" t="s">
        <v>14</v>
      </c>
      <c r="G73" s="7">
        <v>180</v>
      </c>
      <c r="H73" s="10">
        <v>0</v>
      </c>
      <c r="I73" s="9">
        <f t="shared" si="0"/>
        <v>0</v>
      </c>
      <c r="J73" s="4">
        <v>8</v>
      </c>
      <c r="K73" s="9">
        <f t="shared" si="1"/>
        <v>0</v>
      </c>
      <c r="L73" s="60">
        <f t="shared" si="2"/>
        <v>0</v>
      </c>
      <c r="M73" s="61"/>
    </row>
    <row r="74" spans="2:13" s="1" customFormat="1" ht="19.7" customHeight="1" x14ac:dyDescent="0.2">
      <c r="B74" s="4">
        <v>45</v>
      </c>
      <c r="C74" s="5" t="s">
        <v>275</v>
      </c>
      <c r="D74" s="5" t="s">
        <v>276</v>
      </c>
      <c r="E74" s="6" t="s">
        <v>277</v>
      </c>
      <c r="F74" s="5" t="s">
        <v>159</v>
      </c>
      <c r="G74" s="7">
        <v>20</v>
      </c>
      <c r="H74" s="10">
        <v>0</v>
      </c>
      <c r="I74" s="9">
        <f t="shared" si="0"/>
        <v>0</v>
      </c>
      <c r="J74" s="4">
        <v>8</v>
      </c>
      <c r="K74" s="9">
        <f t="shared" si="1"/>
        <v>0</v>
      </c>
      <c r="L74" s="60">
        <f t="shared" si="2"/>
        <v>0</v>
      </c>
      <c r="M74" s="61"/>
    </row>
    <row r="75" spans="2:13" s="1" customFormat="1" ht="19.7" customHeight="1" x14ac:dyDescent="0.2">
      <c r="B75" s="4">
        <v>46</v>
      </c>
      <c r="C75" s="5" t="s">
        <v>278</v>
      </c>
      <c r="D75" s="5" t="s">
        <v>279</v>
      </c>
      <c r="E75" s="6" t="s">
        <v>280</v>
      </c>
      <c r="F75" s="5" t="s">
        <v>159</v>
      </c>
      <c r="G75" s="7">
        <v>14.4</v>
      </c>
      <c r="H75" s="10">
        <v>0</v>
      </c>
      <c r="I75" s="9">
        <f t="shared" si="0"/>
        <v>0</v>
      </c>
      <c r="J75" s="4">
        <v>8</v>
      </c>
      <c r="K75" s="9">
        <f t="shared" si="1"/>
        <v>0</v>
      </c>
      <c r="L75" s="60">
        <f t="shared" si="2"/>
        <v>0</v>
      </c>
      <c r="M75" s="61"/>
    </row>
    <row r="76" spans="2:13" s="1" customFormat="1" ht="19.7" customHeight="1" x14ac:dyDescent="0.2">
      <c r="B76" s="4">
        <v>47</v>
      </c>
      <c r="C76" s="5" t="s">
        <v>281</v>
      </c>
      <c r="D76" s="5" t="s">
        <v>282</v>
      </c>
      <c r="E76" s="6" t="s">
        <v>283</v>
      </c>
      <c r="F76" s="5" t="s">
        <v>28</v>
      </c>
      <c r="G76" s="7">
        <v>95.5</v>
      </c>
      <c r="H76" s="10">
        <v>0</v>
      </c>
      <c r="I76" s="9">
        <f t="shared" si="0"/>
        <v>0</v>
      </c>
      <c r="J76" s="4">
        <v>8</v>
      </c>
      <c r="K76" s="9">
        <f t="shared" si="1"/>
        <v>0</v>
      </c>
      <c r="L76" s="60">
        <f t="shared" si="2"/>
        <v>0</v>
      </c>
      <c r="M76" s="61"/>
    </row>
    <row r="77" spans="2:13" s="1" customFormat="1" ht="19.7" customHeight="1" x14ac:dyDescent="0.2">
      <c r="B77" s="4">
        <v>48</v>
      </c>
      <c r="C77" s="5" t="s">
        <v>284</v>
      </c>
      <c r="D77" s="5" t="s">
        <v>285</v>
      </c>
      <c r="E77" s="6" t="s">
        <v>286</v>
      </c>
      <c r="F77" s="5" t="s">
        <v>28</v>
      </c>
      <c r="G77" s="7">
        <v>180</v>
      </c>
      <c r="H77" s="10">
        <v>0</v>
      </c>
      <c r="I77" s="9">
        <f t="shared" si="0"/>
        <v>0</v>
      </c>
      <c r="J77" s="4">
        <v>8</v>
      </c>
      <c r="K77" s="9">
        <f t="shared" si="1"/>
        <v>0</v>
      </c>
      <c r="L77" s="60">
        <f t="shared" si="2"/>
        <v>0</v>
      </c>
      <c r="M77" s="61"/>
    </row>
    <row r="78" spans="2:13" s="1" customFormat="1" ht="19.7" customHeight="1" x14ac:dyDescent="0.2">
      <c r="B78" s="4">
        <v>49</v>
      </c>
      <c r="C78" s="5" t="s">
        <v>287</v>
      </c>
      <c r="D78" s="5" t="s">
        <v>288</v>
      </c>
      <c r="E78" s="6" t="s">
        <v>289</v>
      </c>
      <c r="F78" s="5" t="s">
        <v>28</v>
      </c>
      <c r="G78" s="7">
        <v>2</v>
      </c>
      <c r="H78" s="10">
        <v>0</v>
      </c>
      <c r="I78" s="9">
        <f t="shared" si="0"/>
        <v>0</v>
      </c>
      <c r="J78" s="4">
        <v>8</v>
      </c>
      <c r="K78" s="9">
        <f t="shared" si="1"/>
        <v>0</v>
      </c>
      <c r="L78" s="60">
        <f t="shared" si="2"/>
        <v>0</v>
      </c>
      <c r="M78" s="61"/>
    </row>
    <row r="79" spans="2:13" s="1" customFormat="1" ht="19.7" customHeight="1" x14ac:dyDescent="0.2">
      <c r="B79" s="4">
        <v>50</v>
      </c>
      <c r="C79" s="5" t="s">
        <v>290</v>
      </c>
      <c r="D79" s="5" t="s">
        <v>291</v>
      </c>
      <c r="E79" s="6" t="s">
        <v>292</v>
      </c>
      <c r="F79" s="5" t="s">
        <v>159</v>
      </c>
      <c r="G79" s="7">
        <v>190</v>
      </c>
      <c r="H79" s="10">
        <v>0</v>
      </c>
      <c r="I79" s="9">
        <f t="shared" si="0"/>
        <v>0</v>
      </c>
      <c r="J79" s="4">
        <v>8</v>
      </c>
      <c r="K79" s="9">
        <f t="shared" si="1"/>
        <v>0</v>
      </c>
      <c r="L79" s="60">
        <f t="shared" si="2"/>
        <v>0</v>
      </c>
      <c r="M79" s="61"/>
    </row>
    <row r="80" spans="2:13" s="1" customFormat="1" ht="19.7" customHeight="1" x14ac:dyDescent="0.2">
      <c r="B80" s="4">
        <v>51</v>
      </c>
      <c r="C80" s="5" t="s">
        <v>293</v>
      </c>
      <c r="D80" s="5" t="s">
        <v>294</v>
      </c>
      <c r="E80" s="6" t="s">
        <v>295</v>
      </c>
      <c r="F80" s="5" t="s">
        <v>159</v>
      </c>
      <c r="G80" s="7">
        <v>2.88</v>
      </c>
      <c r="H80" s="10">
        <v>0</v>
      </c>
      <c r="I80" s="9">
        <f t="shared" si="0"/>
        <v>0</v>
      </c>
      <c r="J80" s="4">
        <v>8</v>
      </c>
      <c r="K80" s="9">
        <f t="shared" si="1"/>
        <v>0</v>
      </c>
      <c r="L80" s="60">
        <f t="shared" si="2"/>
        <v>0</v>
      </c>
      <c r="M80" s="61"/>
    </row>
    <row r="81" spans="2:13" s="1" customFormat="1" ht="28.7" customHeight="1" x14ac:dyDescent="0.2">
      <c r="B81" s="4">
        <v>52</v>
      </c>
      <c r="C81" s="5" t="s">
        <v>296</v>
      </c>
      <c r="D81" s="5" t="s">
        <v>297</v>
      </c>
      <c r="E81" s="6" t="s">
        <v>298</v>
      </c>
      <c r="F81" s="5" t="s">
        <v>196</v>
      </c>
      <c r="G81" s="7">
        <v>150</v>
      </c>
      <c r="H81" s="10">
        <v>0</v>
      </c>
      <c r="I81" s="9">
        <f t="shared" si="0"/>
        <v>0</v>
      </c>
      <c r="J81" s="4">
        <v>8</v>
      </c>
      <c r="K81" s="9">
        <f t="shared" si="1"/>
        <v>0</v>
      </c>
      <c r="L81" s="60">
        <f t="shared" si="2"/>
        <v>0</v>
      </c>
      <c r="M81" s="61"/>
    </row>
    <row r="82" spans="2:13" s="1" customFormat="1" ht="19.7" customHeight="1" x14ac:dyDescent="0.2">
      <c r="B82" s="4">
        <v>53</v>
      </c>
      <c r="C82" s="5" t="s">
        <v>299</v>
      </c>
      <c r="D82" s="5" t="s">
        <v>300</v>
      </c>
      <c r="E82" s="6" t="s">
        <v>301</v>
      </c>
      <c r="F82" s="5" t="s">
        <v>196</v>
      </c>
      <c r="G82" s="7">
        <v>6000</v>
      </c>
      <c r="H82" s="10">
        <v>0</v>
      </c>
      <c r="I82" s="9">
        <f t="shared" si="0"/>
        <v>0</v>
      </c>
      <c r="J82" s="4">
        <v>8</v>
      </c>
      <c r="K82" s="9">
        <f t="shared" si="1"/>
        <v>0</v>
      </c>
      <c r="L82" s="60">
        <f t="shared" si="2"/>
        <v>0</v>
      </c>
      <c r="M82" s="61"/>
    </row>
    <row r="83" spans="2:13" s="1" customFormat="1" ht="19.7" customHeight="1" x14ac:dyDescent="0.2">
      <c r="B83" s="4">
        <v>54</v>
      </c>
      <c r="C83" s="5" t="s">
        <v>302</v>
      </c>
      <c r="D83" s="5" t="s">
        <v>303</v>
      </c>
      <c r="E83" s="6" t="s">
        <v>304</v>
      </c>
      <c r="F83" s="5" t="s">
        <v>196</v>
      </c>
      <c r="G83" s="7">
        <v>15</v>
      </c>
      <c r="H83" s="10">
        <v>0</v>
      </c>
      <c r="I83" s="9">
        <f t="shared" si="0"/>
        <v>0</v>
      </c>
      <c r="J83" s="4">
        <v>8</v>
      </c>
      <c r="K83" s="9">
        <f t="shared" si="1"/>
        <v>0</v>
      </c>
      <c r="L83" s="60">
        <f t="shared" si="2"/>
        <v>0</v>
      </c>
      <c r="M83" s="61"/>
    </row>
    <row r="84" spans="2:13" s="1" customFormat="1" ht="19.7" customHeight="1" x14ac:dyDescent="0.2">
      <c r="B84" s="4">
        <v>55</v>
      </c>
      <c r="C84" s="5" t="s">
        <v>305</v>
      </c>
      <c r="D84" s="5" t="s">
        <v>306</v>
      </c>
      <c r="E84" s="6" t="s">
        <v>307</v>
      </c>
      <c r="F84" s="5" t="s">
        <v>196</v>
      </c>
      <c r="G84" s="7">
        <v>5</v>
      </c>
      <c r="H84" s="10">
        <v>0</v>
      </c>
      <c r="I84" s="9">
        <f t="shared" si="0"/>
        <v>0</v>
      </c>
      <c r="J84" s="4">
        <v>8</v>
      </c>
      <c r="K84" s="9">
        <f t="shared" si="1"/>
        <v>0</v>
      </c>
      <c r="L84" s="60">
        <f t="shared" si="2"/>
        <v>0</v>
      </c>
      <c r="M84" s="61"/>
    </row>
    <row r="85" spans="2:13" s="1" customFormat="1" ht="19.7" customHeight="1" x14ac:dyDescent="0.2">
      <c r="B85" s="4">
        <v>56</v>
      </c>
      <c r="C85" s="5" t="s">
        <v>308</v>
      </c>
      <c r="D85" s="5" t="s">
        <v>309</v>
      </c>
      <c r="E85" s="6" t="s">
        <v>310</v>
      </c>
      <c r="F85" s="5" t="s">
        <v>196</v>
      </c>
      <c r="G85" s="7">
        <v>4</v>
      </c>
      <c r="H85" s="10">
        <v>0</v>
      </c>
      <c r="I85" s="9">
        <f t="shared" si="0"/>
        <v>0</v>
      </c>
      <c r="J85" s="4">
        <v>8</v>
      </c>
      <c r="K85" s="9">
        <f t="shared" si="1"/>
        <v>0</v>
      </c>
      <c r="L85" s="60">
        <f t="shared" si="2"/>
        <v>0</v>
      </c>
      <c r="M85" s="61"/>
    </row>
    <row r="86" spans="2:13" s="1" customFormat="1" ht="19.7" customHeight="1" x14ac:dyDescent="0.2">
      <c r="B86" s="4">
        <v>57</v>
      </c>
      <c r="C86" s="5" t="s">
        <v>311</v>
      </c>
      <c r="D86" s="5" t="s">
        <v>312</v>
      </c>
      <c r="E86" s="6" t="s">
        <v>313</v>
      </c>
      <c r="F86" s="5" t="s">
        <v>196</v>
      </c>
      <c r="G86" s="7">
        <v>3</v>
      </c>
      <c r="H86" s="10">
        <v>0</v>
      </c>
      <c r="I86" s="9">
        <f t="shared" si="0"/>
        <v>0</v>
      </c>
      <c r="J86" s="4">
        <v>8</v>
      </c>
      <c r="K86" s="9">
        <f t="shared" si="1"/>
        <v>0</v>
      </c>
      <c r="L86" s="60">
        <f t="shared" si="2"/>
        <v>0</v>
      </c>
      <c r="M86" s="61"/>
    </row>
    <row r="87" spans="2:13" s="1" customFormat="1" ht="19.7" customHeight="1" x14ac:dyDescent="0.2">
      <c r="B87" s="4">
        <v>58</v>
      </c>
      <c r="C87" s="5" t="s">
        <v>314</v>
      </c>
      <c r="D87" s="5" t="s">
        <v>315</v>
      </c>
      <c r="E87" s="6" t="s">
        <v>316</v>
      </c>
      <c r="F87" s="5" t="s">
        <v>196</v>
      </c>
      <c r="G87" s="7">
        <v>0.4</v>
      </c>
      <c r="H87" s="10">
        <v>0</v>
      </c>
      <c r="I87" s="9">
        <f t="shared" si="0"/>
        <v>0</v>
      </c>
      <c r="J87" s="4">
        <v>8</v>
      </c>
      <c r="K87" s="9">
        <f t="shared" si="1"/>
        <v>0</v>
      </c>
      <c r="L87" s="60">
        <f t="shared" si="2"/>
        <v>0</v>
      </c>
      <c r="M87" s="61"/>
    </row>
    <row r="88" spans="2:13" s="1" customFormat="1" ht="19.7" customHeight="1" x14ac:dyDescent="0.2">
      <c r="B88" s="4">
        <v>59</v>
      </c>
      <c r="C88" s="5" t="s">
        <v>79</v>
      </c>
      <c r="D88" s="5" t="s">
        <v>80</v>
      </c>
      <c r="E88" s="6" t="s">
        <v>81</v>
      </c>
      <c r="F88" s="5" t="s">
        <v>82</v>
      </c>
      <c r="G88" s="7">
        <v>537</v>
      </c>
      <c r="H88" s="10">
        <v>0</v>
      </c>
      <c r="I88" s="9">
        <f t="shared" si="0"/>
        <v>0</v>
      </c>
      <c r="J88" s="4">
        <v>8</v>
      </c>
      <c r="K88" s="9">
        <f t="shared" si="1"/>
        <v>0</v>
      </c>
      <c r="L88" s="60">
        <f t="shared" si="2"/>
        <v>0</v>
      </c>
      <c r="M88" s="61"/>
    </row>
    <row r="89" spans="2:13" s="1" customFormat="1" ht="19.7" customHeight="1" x14ac:dyDescent="0.2">
      <c r="B89" s="4">
        <v>60</v>
      </c>
      <c r="C89" s="5" t="s">
        <v>83</v>
      </c>
      <c r="D89" s="5" t="s">
        <v>84</v>
      </c>
      <c r="E89" s="6" t="s">
        <v>81</v>
      </c>
      <c r="F89" s="5" t="s">
        <v>82</v>
      </c>
      <c r="G89" s="7">
        <v>110</v>
      </c>
      <c r="H89" s="10">
        <v>0</v>
      </c>
      <c r="I89" s="9">
        <f t="shared" si="0"/>
        <v>0</v>
      </c>
      <c r="J89" s="4">
        <v>23</v>
      </c>
      <c r="K89" s="9">
        <f t="shared" si="1"/>
        <v>0</v>
      </c>
      <c r="L89" s="60">
        <f t="shared" si="2"/>
        <v>0</v>
      </c>
      <c r="M89" s="61"/>
    </row>
    <row r="90" spans="2:13" s="1" customFormat="1" ht="19.7" customHeight="1" x14ac:dyDescent="0.2">
      <c r="B90" s="4">
        <v>61</v>
      </c>
      <c r="C90" s="5" t="s">
        <v>85</v>
      </c>
      <c r="D90" s="5" t="s">
        <v>86</v>
      </c>
      <c r="E90" s="6" t="s">
        <v>87</v>
      </c>
      <c r="F90" s="5" t="s">
        <v>82</v>
      </c>
      <c r="G90" s="7">
        <v>32.4</v>
      </c>
      <c r="H90" s="10">
        <v>0</v>
      </c>
      <c r="I90" s="9">
        <f t="shared" si="0"/>
        <v>0</v>
      </c>
      <c r="J90" s="4">
        <v>8</v>
      </c>
      <c r="K90" s="9">
        <f t="shared" si="1"/>
        <v>0</v>
      </c>
      <c r="L90" s="60">
        <f t="shared" si="2"/>
        <v>0</v>
      </c>
      <c r="M90" s="61"/>
    </row>
    <row r="91" spans="2:13" s="1" customFormat="1" ht="19.7" customHeight="1" x14ac:dyDescent="0.2">
      <c r="B91" s="4">
        <v>62</v>
      </c>
      <c r="C91" s="5" t="s">
        <v>141</v>
      </c>
      <c r="D91" s="5" t="s">
        <v>142</v>
      </c>
      <c r="E91" s="6" t="s">
        <v>143</v>
      </c>
      <c r="F91" s="5" t="s">
        <v>82</v>
      </c>
      <c r="G91" s="7">
        <v>46</v>
      </c>
      <c r="H91" s="10">
        <v>0</v>
      </c>
      <c r="I91" s="9">
        <f t="shared" si="0"/>
        <v>0</v>
      </c>
      <c r="J91" s="4">
        <v>8</v>
      </c>
      <c r="K91" s="9">
        <f t="shared" si="1"/>
        <v>0</v>
      </c>
      <c r="L91" s="60">
        <f t="shared" si="2"/>
        <v>0</v>
      </c>
      <c r="M91" s="61"/>
    </row>
    <row r="92" spans="2:13" s="1" customFormat="1" ht="19.7" customHeight="1" x14ac:dyDescent="0.2">
      <c r="B92" s="4">
        <v>63</v>
      </c>
      <c r="C92" s="5" t="s">
        <v>88</v>
      </c>
      <c r="D92" s="5" t="s">
        <v>89</v>
      </c>
      <c r="E92" s="6" t="s">
        <v>90</v>
      </c>
      <c r="F92" s="5" t="s">
        <v>82</v>
      </c>
      <c r="G92" s="7">
        <v>116.2</v>
      </c>
      <c r="H92" s="10">
        <v>0</v>
      </c>
      <c r="I92" s="9">
        <f t="shared" si="0"/>
        <v>0</v>
      </c>
      <c r="J92" s="4">
        <v>8</v>
      </c>
      <c r="K92" s="9">
        <f t="shared" si="1"/>
        <v>0</v>
      </c>
      <c r="L92" s="60">
        <f t="shared" si="2"/>
        <v>0</v>
      </c>
      <c r="M92" s="61"/>
    </row>
    <row r="93" spans="2:13" s="1" customFormat="1" ht="19.7" customHeight="1" x14ac:dyDescent="0.2">
      <c r="B93" s="4">
        <v>64</v>
      </c>
      <c r="C93" s="5" t="s">
        <v>91</v>
      </c>
      <c r="D93" s="5" t="s">
        <v>92</v>
      </c>
      <c r="E93" s="6" t="s">
        <v>90</v>
      </c>
      <c r="F93" s="5" t="s">
        <v>82</v>
      </c>
      <c r="G93" s="7">
        <v>15</v>
      </c>
      <c r="H93" s="10">
        <v>0</v>
      </c>
      <c r="I93" s="9">
        <f t="shared" si="0"/>
        <v>0</v>
      </c>
      <c r="J93" s="4">
        <v>23</v>
      </c>
      <c r="K93" s="9">
        <f t="shared" si="1"/>
        <v>0</v>
      </c>
      <c r="L93" s="60">
        <f t="shared" si="2"/>
        <v>0</v>
      </c>
      <c r="M93" s="61"/>
    </row>
    <row r="94" spans="2:13" s="1" customFormat="1" ht="19.7" customHeight="1" x14ac:dyDescent="0.2">
      <c r="B94" s="4">
        <v>65</v>
      </c>
      <c r="C94" s="5" t="s">
        <v>317</v>
      </c>
      <c r="D94" s="5" t="s">
        <v>318</v>
      </c>
      <c r="E94" s="6" t="s">
        <v>319</v>
      </c>
      <c r="F94" s="5" t="s">
        <v>21</v>
      </c>
      <c r="G94" s="7">
        <v>2.5499999999999998</v>
      </c>
      <c r="H94" s="10">
        <v>0</v>
      </c>
      <c r="I94" s="9">
        <f t="shared" ref="I94:I102" si="3">ROUND(G94* H94,2)</f>
        <v>0</v>
      </c>
      <c r="J94" s="4">
        <v>23</v>
      </c>
      <c r="K94" s="9">
        <f t="shared" ref="K94:K102" si="4">ROUND(I94* J94/100,2)</f>
        <v>0</v>
      </c>
      <c r="L94" s="60">
        <f t="shared" ref="L94:L102" si="5">ROUND(I94+ K94,2)</f>
        <v>0</v>
      </c>
      <c r="M94" s="61"/>
    </row>
    <row r="95" spans="2:13" s="1" customFormat="1" ht="19.7" customHeight="1" x14ac:dyDescent="0.2">
      <c r="B95" s="4">
        <v>66</v>
      </c>
      <c r="C95" s="5" t="s">
        <v>320</v>
      </c>
      <c r="D95" s="5" t="s">
        <v>321</v>
      </c>
      <c r="E95" s="6" t="s">
        <v>322</v>
      </c>
      <c r="F95" s="5" t="s">
        <v>21</v>
      </c>
      <c r="G95" s="7">
        <v>2.5499999999999998</v>
      </c>
      <c r="H95" s="10">
        <v>0</v>
      </c>
      <c r="I95" s="9">
        <f t="shared" si="3"/>
        <v>0</v>
      </c>
      <c r="J95" s="4">
        <v>23</v>
      </c>
      <c r="K95" s="9">
        <f t="shared" si="4"/>
        <v>0</v>
      </c>
      <c r="L95" s="60">
        <f t="shared" si="5"/>
        <v>0</v>
      </c>
      <c r="M95" s="61"/>
    </row>
    <row r="96" spans="2:13" s="1" customFormat="1" ht="19.7" customHeight="1" x14ac:dyDescent="0.2">
      <c r="B96" s="4">
        <v>67</v>
      </c>
      <c r="C96" s="5" t="s">
        <v>323</v>
      </c>
      <c r="D96" s="5" t="s">
        <v>324</v>
      </c>
      <c r="E96" s="6" t="s">
        <v>325</v>
      </c>
      <c r="F96" s="5" t="s">
        <v>21</v>
      </c>
      <c r="G96" s="7">
        <v>2.5499999999999998</v>
      </c>
      <c r="H96" s="10">
        <v>0</v>
      </c>
      <c r="I96" s="9">
        <f t="shared" si="3"/>
        <v>0</v>
      </c>
      <c r="J96" s="4">
        <v>23</v>
      </c>
      <c r="K96" s="9">
        <f t="shared" si="4"/>
        <v>0</v>
      </c>
      <c r="L96" s="60">
        <f t="shared" si="5"/>
        <v>0</v>
      </c>
      <c r="M96" s="61"/>
    </row>
    <row r="97" spans="2:14" s="1" customFormat="1" ht="19.7" customHeight="1" x14ac:dyDescent="0.2">
      <c r="B97" s="4">
        <v>68</v>
      </c>
      <c r="C97" s="5" t="s">
        <v>326</v>
      </c>
      <c r="D97" s="5" t="s">
        <v>327</v>
      </c>
      <c r="E97" s="6" t="s">
        <v>214</v>
      </c>
      <c r="F97" s="5" t="s">
        <v>21</v>
      </c>
      <c r="G97" s="7">
        <v>2.5499999999999998</v>
      </c>
      <c r="H97" s="10">
        <v>0</v>
      </c>
      <c r="I97" s="9">
        <f t="shared" si="3"/>
        <v>0</v>
      </c>
      <c r="J97" s="4">
        <v>23</v>
      </c>
      <c r="K97" s="9">
        <f t="shared" si="4"/>
        <v>0</v>
      </c>
      <c r="L97" s="60">
        <f t="shared" si="5"/>
        <v>0</v>
      </c>
      <c r="M97" s="61"/>
    </row>
    <row r="98" spans="2:14" s="1" customFormat="1" ht="19.7" customHeight="1" x14ac:dyDescent="0.2">
      <c r="B98" s="4">
        <v>69</v>
      </c>
      <c r="C98" s="5" t="s">
        <v>93</v>
      </c>
      <c r="D98" s="5" t="s">
        <v>94</v>
      </c>
      <c r="E98" s="6" t="s">
        <v>95</v>
      </c>
      <c r="F98" s="5" t="s">
        <v>21</v>
      </c>
      <c r="G98" s="7">
        <v>2.5499999999999998</v>
      </c>
      <c r="H98" s="10">
        <v>0</v>
      </c>
      <c r="I98" s="9">
        <f t="shared" si="3"/>
        <v>0</v>
      </c>
      <c r="J98" s="4">
        <v>23</v>
      </c>
      <c r="K98" s="9">
        <f t="shared" si="4"/>
        <v>0</v>
      </c>
      <c r="L98" s="60">
        <f t="shared" si="5"/>
        <v>0</v>
      </c>
      <c r="M98" s="61"/>
    </row>
    <row r="99" spans="2:14" s="1" customFormat="1" ht="19.7" customHeight="1" x14ac:dyDescent="0.2">
      <c r="B99" s="4">
        <v>70</v>
      </c>
      <c r="C99" s="5" t="s">
        <v>96</v>
      </c>
      <c r="D99" s="5" t="s">
        <v>97</v>
      </c>
      <c r="E99" s="6" t="s">
        <v>98</v>
      </c>
      <c r="F99" s="5" t="s">
        <v>21</v>
      </c>
      <c r="G99" s="7">
        <v>2.5499999999999998</v>
      </c>
      <c r="H99" s="10">
        <v>0</v>
      </c>
      <c r="I99" s="9">
        <f t="shared" si="3"/>
        <v>0</v>
      </c>
      <c r="J99" s="4">
        <v>23</v>
      </c>
      <c r="K99" s="9">
        <f t="shared" si="4"/>
        <v>0</v>
      </c>
      <c r="L99" s="60">
        <f t="shared" si="5"/>
        <v>0</v>
      </c>
      <c r="M99" s="61"/>
    </row>
    <row r="100" spans="2:14" s="1" customFormat="1" ht="19.7" customHeight="1" x14ac:dyDescent="0.2">
      <c r="B100" s="4">
        <v>71</v>
      </c>
      <c r="C100" s="5" t="s">
        <v>99</v>
      </c>
      <c r="D100" s="5" t="s">
        <v>100</v>
      </c>
      <c r="E100" s="6" t="s">
        <v>101</v>
      </c>
      <c r="F100" s="5" t="s">
        <v>21</v>
      </c>
      <c r="G100" s="7">
        <v>2.5499999999999998</v>
      </c>
      <c r="H100" s="10">
        <v>0</v>
      </c>
      <c r="I100" s="9">
        <f t="shared" si="3"/>
        <v>0</v>
      </c>
      <c r="J100" s="4">
        <v>23</v>
      </c>
      <c r="K100" s="9">
        <f t="shared" si="4"/>
        <v>0</v>
      </c>
      <c r="L100" s="60">
        <f t="shared" si="5"/>
        <v>0</v>
      </c>
      <c r="M100" s="61"/>
    </row>
    <row r="101" spans="2:14" s="1" customFormat="1" ht="19.7" customHeight="1" x14ac:dyDescent="0.2">
      <c r="B101" s="4">
        <v>72</v>
      </c>
      <c r="C101" s="5" t="s">
        <v>328</v>
      </c>
      <c r="D101" s="5" t="s">
        <v>329</v>
      </c>
      <c r="E101" s="6" t="s">
        <v>330</v>
      </c>
      <c r="F101" s="5" t="s">
        <v>21</v>
      </c>
      <c r="G101" s="7">
        <v>2.5499999999999998</v>
      </c>
      <c r="H101" s="10">
        <v>0</v>
      </c>
      <c r="I101" s="9">
        <f t="shared" si="3"/>
        <v>0</v>
      </c>
      <c r="J101" s="4">
        <v>23</v>
      </c>
      <c r="K101" s="9">
        <f t="shared" si="4"/>
        <v>0</v>
      </c>
      <c r="L101" s="60">
        <f t="shared" si="5"/>
        <v>0</v>
      </c>
      <c r="M101" s="61"/>
    </row>
    <row r="102" spans="2:14" s="1" customFormat="1" ht="28.7" customHeight="1" x14ac:dyDescent="0.2">
      <c r="B102" s="4">
        <v>73</v>
      </c>
      <c r="C102" s="5" t="s">
        <v>331</v>
      </c>
      <c r="D102" s="5" t="s">
        <v>332</v>
      </c>
      <c r="E102" s="6" t="s">
        <v>333</v>
      </c>
      <c r="F102" s="5" t="s">
        <v>82</v>
      </c>
      <c r="G102" s="7">
        <v>8</v>
      </c>
      <c r="H102" s="10">
        <v>0</v>
      </c>
      <c r="I102" s="9">
        <f t="shared" si="3"/>
        <v>0</v>
      </c>
      <c r="J102" s="4">
        <v>23</v>
      </c>
      <c r="K102" s="9">
        <f t="shared" si="4"/>
        <v>0</v>
      </c>
      <c r="L102" s="60">
        <f t="shared" si="5"/>
        <v>0</v>
      </c>
      <c r="M102" s="61"/>
    </row>
    <row r="103" spans="2:14" s="1" customFormat="1" ht="55.9" customHeight="1" x14ac:dyDescent="0.2"/>
    <row r="104" spans="2:14" s="1" customFormat="1" ht="21.4" customHeight="1" x14ac:dyDescent="0.2">
      <c r="B104" s="64" t="s">
        <v>105</v>
      </c>
      <c r="C104" s="64"/>
      <c r="D104" s="64"/>
      <c r="E104" s="64"/>
      <c r="F104" s="65">
        <f>ROUND(I30+I31+I32+I33+I34+I35+I36+I37+I38+I39+I40+I41+I42+I43+I44+I45+I46+I47+I48+I49+I50+I51+I52+I53+I54+I55+I56+I57+I58+I59+I60+I61+I62+I63+I64+I65+I66+I67+I68+I69+I70+I71+I72+I73+I74+I75+I76+I77+I78+I79+I80+I81+I82+I83+I84+I85+I86+I87+I88+I89+I90+I91+I92+I93+I94+I95+I96+I97+I98+I99+I100+I101+I102,2)</f>
        <v>0</v>
      </c>
      <c r="G104" s="66"/>
      <c r="H104" s="66"/>
      <c r="I104" s="66"/>
      <c r="J104" s="66"/>
      <c r="K104" s="66"/>
      <c r="L104" s="66"/>
      <c r="M104" s="67"/>
    </row>
    <row r="105" spans="2:14" s="1" customFormat="1" ht="21.4" customHeight="1" x14ac:dyDescent="0.2">
      <c r="B105" s="64" t="s">
        <v>106</v>
      </c>
      <c r="C105" s="64"/>
      <c r="D105" s="64"/>
      <c r="E105" s="64"/>
      <c r="F105" s="68">
        <f>ROUND(L30+L31+L32+L33+L34+L35+L36+L37+L38+L39+L40+L41+L42+L43+L44+L45+L46+L47+L48+L49+L50+L51+L52+L53+L54+L55+L56+L57+L58+L59+L60+L61+L62+L63+L64+L65+L66+L67+L68+L69+L70+L71+L72+L73+L74+L75+L76+L77+L78+L79+L80+L81+L82+L83+L84+L85+L86+L87+L88+L89+L90+L91+L92+L93+L94+L95+L96+L97+L98+L99+L100+L101+L102,2)</f>
        <v>0</v>
      </c>
      <c r="G105" s="69"/>
      <c r="H105" s="69"/>
      <c r="I105" s="69"/>
      <c r="J105" s="69"/>
      <c r="K105" s="69"/>
      <c r="L105" s="69"/>
      <c r="M105" s="70"/>
    </row>
    <row r="106" spans="2:14" s="1" customFormat="1" ht="11.1" customHeight="1" x14ac:dyDescent="0.2"/>
    <row r="107" spans="2:14" s="1" customFormat="1" ht="80.099999999999994" customHeight="1" x14ac:dyDescent="0.2">
      <c r="B107" s="71" t="s">
        <v>124</v>
      </c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</row>
    <row r="108" spans="2:14" s="1" customFormat="1" ht="2.65" customHeight="1" x14ac:dyDescent="0.2"/>
    <row r="109" spans="2:14" s="1" customFormat="1" ht="110.1" customHeight="1" x14ac:dyDescent="0.2">
      <c r="B109" s="71" t="s">
        <v>125</v>
      </c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</row>
    <row r="110" spans="2:14" s="1" customFormat="1" ht="5.25" customHeight="1" x14ac:dyDescent="0.2"/>
    <row r="111" spans="2:14" s="1" customFormat="1" ht="110.1" customHeight="1" x14ac:dyDescent="0.2">
      <c r="B111" s="59" t="s">
        <v>126</v>
      </c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</row>
    <row r="112" spans="2:14" s="1" customFormat="1" ht="5.25" customHeight="1" x14ac:dyDescent="0.2"/>
    <row r="113" spans="2:14" s="1" customFormat="1" ht="37.9" customHeight="1" x14ac:dyDescent="0.2">
      <c r="B113" s="62" t="s">
        <v>107</v>
      </c>
      <c r="C113" s="62"/>
      <c r="D113" s="62"/>
      <c r="E113" s="62"/>
      <c r="F113" s="63" t="s">
        <v>108</v>
      </c>
      <c r="G113" s="63"/>
      <c r="H113" s="63"/>
      <c r="I113" s="63"/>
      <c r="J113" s="63"/>
      <c r="K113" s="63"/>
      <c r="L113" s="63"/>
    </row>
    <row r="114" spans="2:14" s="1" customFormat="1" ht="28.7" customHeight="1" x14ac:dyDescent="0.2"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2"/>
    </row>
    <row r="115" spans="2:14" s="1" customFormat="1" ht="28.7" customHeight="1" x14ac:dyDescent="0.2"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</row>
    <row r="116" spans="2:14" s="1" customFormat="1" ht="28.7" customHeight="1" x14ac:dyDescent="0.2"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2:14" s="1" customFormat="1" ht="28.7" customHeight="1" x14ac:dyDescent="0.2"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</row>
    <row r="118" spans="2:14" s="1" customFormat="1" ht="2.65" customHeight="1" x14ac:dyDescent="0.2"/>
    <row r="119" spans="2:14" s="1" customFormat="1" ht="203.1" customHeight="1" x14ac:dyDescent="0.2">
      <c r="B119" s="71" t="s">
        <v>127</v>
      </c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</row>
    <row r="120" spans="2:14" s="1" customFormat="1" ht="2.65" customHeight="1" x14ac:dyDescent="0.2"/>
    <row r="121" spans="2:14" s="1" customFormat="1" ht="36.950000000000003" customHeight="1" x14ac:dyDescent="0.2">
      <c r="B121" s="73" t="s">
        <v>128</v>
      </c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</row>
    <row r="122" spans="2:14" s="1" customFormat="1" ht="2.65" customHeight="1" x14ac:dyDescent="0.2"/>
    <row r="123" spans="2:14" s="1" customFormat="1" ht="37.9" customHeight="1" x14ac:dyDescent="0.2">
      <c r="B123" s="62" t="s">
        <v>109</v>
      </c>
      <c r="C123" s="62"/>
      <c r="D123" s="62"/>
      <c r="E123" s="62"/>
      <c r="F123" s="74" t="s">
        <v>110</v>
      </c>
      <c r="G123" s="74"/>
      <c r="H123" s="74"/>
      <c r="I123" s="74"/>
      <c r="J123" s="74"/>
      <c r="K123" s="74"/>
      <c r="L123" s="74"/>
    </row>
    <row r="124" spans="2:14" s="1" customFormat="1" ht="28.7" customHeight="1" x14ac:dyDescent="0.2">
      <c r="B124" s="72"/>
      <c r="C124" s="72"/>
      <c r="D124" s="72"/>
      <c r="E124" s="72"/>
      <c r="F124" s="72"/>
      <c r="G124" s="72"/>
      <c r="H124" s="72"/>
      <c r="I124" s="72"/>
      <c r="J124" s="72"/>
      <c r="K124" s="72"/>
      <c r="L124" s="72"/>
    </row>
    <row r="125" spans="2:14" s="1" customFormat="1" ht="28.7" customHeight="1" x14ac:dyDescent="0.2">
      <c r="B125" s="72"/>
      <c r="C125" s="72"/>
      <c r="D125" s="72"/>
      <c r="E125" s="72"/>
      <c r="F125" s="72"/>
      <c r="G125" s="72"/>
      <c r="H125" s="72"/>
      <c r="I125" s="72"/>
      <c r="J125" s="72"/>
      <c r="K125" s="72"/>
      <c r="L125" s="72"/>
    </row>
    <row r="126" spans="2:14" s="1" customFormat="1" ht="28.7" customHeight="1" x14ac:dyDescent="0.2">
      <c r="B126" s="72"/>
      <c r="C126" s="72"/>
      <c r="D126" s="72"/>
      <c r="E126" s="72"/>
      <c r="F126" s="72"/>
      <c r="G126" s="72"/>
      <c r="H126" s="72"/>
      <c r="I126" s="72"/>
      <c r="J126" s="72"/>
      <c r="K126" s="72"/>
      <c r="L126" s="72"/>
    </row>
    <row r="127" spans="2:14" s="1" customFormat="1" ht="28.7" customHeight="1" x14ac:dyDescent="0.2"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</row>
    <row r="128" spans="2:14" s="1" customFormat="1" ht="2.65" customHeight="1" x14ac:dyDescent="0.2"/>
    <row r="129" spans="2:14" s="1" customFormat="1" ht="159.94999999999999" customHeight="1" x14ac:dyDescent="0.2">
      <c r="B129" s="71" t="s">
        <v>129</v>
      </c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</row>
    <row r="130" spans="2:14" s="1" customFormat="1" ht="2.65" customHeight="1" x14ac:dyDescent="0.2"/>
    <row r="131" spans="2:14" s="1" customFormat="1" ht="54.95" customHeight="1" x14ac:dyDescent="0.2">
      <c r="B131" s="71" t="s">
        <v>130</v>
      </c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</row>
    <row r="132" spans="2:14" s="1" customFormat="1" ht="2.65" customHeight="1" x14ac:dyDescent="0.2"/>
    <row r="133" spans="2:14" s="1" customFormat="1" ht="60" customHeight="1" x14ac:dyDescent="0.2">
      <c r="B133" s="59" t="s">
        <v>131</v>
      </c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</row>
    <row r="134" spans="2:14" s="1" customFormat="1" ht="2.65" customHeight="1" x14ac:dyDescent="0.2"/>
    <row r="135" spans="2:14" s="1" customFormat="1" ht="48" customHeight="1" x14ac:dyDescent="0.2">
      <c r="B135" s="59" t="s">
        <v>132</v>
      </c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</row>
    <row r="136" spans="2:14" s="1" customFormat="1" ht="2.65" customHeight="1" x14ac:dyDescent="0.2"/>
    <row r="137" spans="2:14" s="1" customFormat="1" ht="125.1" customHeight="1" x14ac:dyDescent="0.2">
      <c r="B137" s="71" t="s">
        <v>133</v>
      </c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</row>
    <row r="138" spans="2:14" s="1" customFormat="1" ht="2.65" customHeight="1" x14ac:dyDescent="0.2"/>
    <row r="139" spans="2:14" s="1" customFormat="1" ht="84.95" customHeight="1" x14ac:dyDescent="0.2">
      <c r="B139" s="71" t="s">
        <v>134</v>
      </c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</row>
    <row r="140" spans="2:14" s="1" customFormat="1" ht="86.85" customHeight="1" x14ac:dyDescent="0.2"/>
    <row r="141" spans="2:14" s="1" customFormat="1" ht="17.649999999999999" customHeight="1" x14ac:dyDescent="0.2">
      <c r="I141" s="75" t="s">
        <v>135</v>
      </c>
      <c r="J141" s="75"/>
    </row>
    <row r="142" spans="2:14" s="1" customFormat="1" ht="145.15" customHeight="1" x14ac:dyDescent="0.2"/>
    <row r="143" spans="2:14" s="1" customFormat="1" ht="81.599999999999994" customHeight="1" x14ac:dyDescent="0.2">
      <c r="B143" s="76" t="s">
        <v>136</v>
      </c>
      <c r="C143" s="76"/>
      <c r="D143" s="76"/>
      <c r="E143" s="76"/>
      <c r="F143" s="76"/>
      <c r="G143" s="76"/>
      <c r="H143" s="76"/>
      <c r="I143" s="76"/>
      <c r="J143" s="76"/>
    </row>
  </sheetData>
  <mergeCells count="127">
    <mergeCell ref="B133:N133"/>
    <mergeCell ref="B135:N135"/>
    <mergeCell ref="B137:N137"/>
    <mergeCell ref="B139:N139"/>
    <mergeCell ref="I141:J141"/>
    <mergeCell ref="B143:J143"/>
    <mergeCell ref="B126:E126"/>
    <mergeCell ref="F126:L126"/>
    <mergeCell ref="B127:E127"/>
    <mergeCell ref="F127:L127"/>
    <mergeCell ref="B129:N129"/>
    <mergeCell ref="B131:N131"/>
    <mergeCell ref="B123:E123"/>
    <mergeCell ref="F123:L123"/>
    <mergeCell ref="B124:E124"/>
    <mergeCell ref="F124:L124"/>
    <mergeCell ref="B125:E125"/>
    <mergeCell ref="F125:L125"/>
    <mergeCell ref="B116:E116"/>
    <mergeCell ref="F116:L116"/>
    <mergeCell ref="B117:E117"/>
    <mergeCell ref="F117:L117"/>
    <mergeCell ref="B119:N119"/>
    <mergeCell ref="B121:N121"/>
    <mergeCell ref="B111:N111"/>
    <mergeCell ref="B113:E113"/>
    <mergeCell ref="F113:L113"/>
    <mergeCell ref="B114:E114"/>
    <mergeCell ref="F114:L114"/>
    <mergeCell ref="B115:E115"/>
    <mergeCell ref="F115:L115"/>
    <mergeCell ref="B104:E104"/>
    <mergeCell ref="F104:M104"/>
    <mergeCell ref="B105:E105"/>
    <mergeCell ref="F105:M105"/>
    <mergeCell ref="B107:N107"/>
    <mergeCell ref="B109:N109"/>
    <mergeCell ref="L97:M97"/>
    <mergeCell ref="L98:M98"/>
    <mergeCell ref="L99:M99"/>
    <mergeCell ref="L100:M100"/>
    <mergeCell ref="L101:M101"/>
    <mergeCell ref="L102:M102"/>
    <mergeCell ref="L91:M91"/>
    <mergeCell ref="L92:M92"/>
    <mergeCell ref="L93:M93"/>
    <mergeCell ref="L94:M94"/>
    <mergeCell ref="L95:M95"/>
    <mergeCell ref="L96:M96"/>
    <mergeCell ref="L85:M85"/>
    <mergeCell ref="L86:M86"/>
    <mergeCell ref="L87:M87"/>
    <mergeCell ref="L88:M88"/>
    <mergeCell ref="L89:M89"/>
    <mergeCell ref="L90:M90"/>
    <mergeCell ref="L79:M79"/>
    <mergeCell ref="L80:M80"/>
    <mergeCell ref="L81:M81"/>
    <mergeCell ref="L82:M82"/>
    <mergeCell ref="L83:M83"/>
    <mergeCell ref="L84:M84"/>
    <mergeCell ref="L73:M73"/>
    <mergeCell ref="L74:M74"/>
    <mergeCell ref="L75:M75"/>
    <mergeCell ref="L76:M76"/>
    <mergeCell ref="L77:M77"/>
    <mergeCell ref="L78:M78"/>
    <mergeCell ref="L67:M67"/>
    <mergeCell ref="L68:M68"/>
    <mergeCell ref="L69:M69"/>
    <mergeCell ref="L70:M70"/>
    <mergeCell ref="L71:M71"/>
    <mergeCell ref="L72:M72"/>
    <mergeCell ref="L61:M61"/>
    <mergeCell ref="L62:M62"/>
    <mergeCell ref="L63:M63"/>
    <mergeCell ref="L64:M64"/>
    <mergeCell ref="L65:M65"/>
    <mergeCell ref="L66:M66"/>
    <mergeCell ref="L55:M55"/>
    <mergeCell ref="L56:M56"/>
    <mergeCell ref="L57:M57"/>
    <mergeCell ref="L58:M58"/>
    <mergeCell ref="L59:M59"/>
    <mergeCell ref="L60:M60"/>
    <mergeCell ref="L49:M49"/>
    <mergeCell ref="L50:M50"/>
    <mergeCell ref="L51:M51"/>
    <mergeCell ref="L52:M52"/>
    <mergeCell ref="L53:M53"/>
    <mergeCell ref="L54:M54"/>
    <mergeCell ref="L43:M43"/>
    <mergeCell ref="L44:M44"/>
    <mergeCell ref="L45:M45"/>
    <mergeCell ref="L46:M46"/>
    <mergeCell ref="L47:M47"/>
    <mergeCell ref="L48:M48"/>
    <mergeCell ref="L37:M37"/>
    <mergeCell ref="L38:M38"/>
    <mergeCell ref="L39:M39"/>
    <mergeCell ref="L40:M40"/>
    <mergeCell ref="L41:M41"/>
    <mergeCell ref="L42:M42"/>
    <mergeCell ref="L31:M31"/>
    <mergeCell ref="L32:M32"/>
    <mergeCell ref="L33:M33"/>
    <mergeCell ref="L34:M34"/>
    <mergeCell ref="L35:M35"/>
    <mergeCell ref="L36:M36"/>
    <mergeCell ref="B26:L26"/>
    <mergeCell ref="L29:M29"/>
    <mergeCell ref="L30:M30"/>
    <mergeCell ref="B8:D8"/>
    <mergeCell ref="B10:D11"/>
    <mergeCell ref="G11:N12"/>
    <mergeCell ref="E14:G14"/>
    <mergeCell ref="B16:I16"/>
    <mergeCell ref="B18:I18"/>
    <mergeCell ref="I2:O2"/>
    <mergeCell ref="B3:E3"/>
    <mergeCell ref="B4:D4"/>
    <mergeCell ref="B5:E5"/>
    <mergeCell ref="B6:D6"/>
    <mergeCell ref="B7:E7"/>
    <mergeCell ref="B20:I20"/>
    <mergeCell ref="B22:I22"/>
    <mergeCell ref="B24:L24"/>
  </mergeCells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topLeftCell="A4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1" customFormat="1" ht="5.25" customHeight="1" x14ac:dyDescent="0.2"/>
    <row r="2" spans="2:15" s="11" customFormat="1" ht="17.100000000000001" customHeight="1" x14ac:dyDescent="0.2">
      <c r="I2" s="43" t="s">
        <v>111</v>
      </c>
      <c r="J2" s="43"/>
      <c r="K2" s="43"/>
      <c r="L2" s="43"/>
      <c r="M2" s="43"/>
      <c r="N2" s="43"/>
      <c r="O2" s="43"/>
    </row>
    <row r="3" spans="2:15" s="11" customFormat="1" ht="28.7" customHeight="1" x14ac:dyDescent="0.2">
      <c r="B3" s="44"/>
      <c r="C3" s="44"/>
      <c r="D3" s="44"/>
      <c r="E3" s="44"/>
    </row>
    <row r="4" spans="2:15" s="11" customFormat="1" ht="2.65" customHeight="1" x14ac:dyDescent="0.2">
      <c r="B4" s="45"/>
      <c r="C4" s="45"/>
      <c r="D4" s="45"/>
    </row>
    <row r="5" spans="2:15" s="11" customFormat="1" ht="28.7" customHeight="1" x14ac:dyDescent="0.2">
      <c r="B5" s="44"/>
      <c r="C5" s="44"/>
      <c r="D5" s="44"/>
      <c r="E5" s="44"/>
    </row>
    <row r="6" spans="2:15" s="11" customFormat="1" ht="2.65" customHeight="1" x14ac:dyDescent="0.2">
      <c r="B6" s="45"/>
      <c r="C6" s="45"/>
      <c r="D6" s="45"/>
    </row>
    <row r="7" spans="2:15" s="11" customFormat="1" ht="28.7" customHeight="1" x14ac:dyDescent="0.2">
      <c r="B7" s="44"/>
      <c r="C7" s="44"/>
      <c r="D7" s="44"/>
      <c r="E7" s="44"/>
    </row>
    <row r="8" spans="2:15" s="11" customFormat="1" ht="5.25" customHeight="1" x14ac:dyDescent="0.2">
      <c r="B8" s="45"/>
      <c r="C8" s="45"/>
      <c r="D8" s="45"/>
    </row>
    <row r="9" spans="2:15" s="11" customFormat="1" ht="4.3499999999999996" customHeight="1" x14ac:dyDescent="0.2"/>
    <row r="10" spans="2:15" s="11" customFormat="1" ht="6.95" customHeight="1" x14ac:dyDescent="0.2">
      <c r="B10" s="46" t="s">
        <v>112</v>
      </c>
      <c r="C10" s="46"/>
      <c r="D10" s="46"/>
    </row>
    <row r="11" spans="2:15" s="11" customFormat="1" ht="12.2" customHeight="1" x14ac:dyDescent="0.2">
      <c r="B11" s="46"/>
      <c r="C11" s="46"/>
      <c r="D11" s="46"/>
      <c r="G11" s="47" t="s">
        <v>113</v>
      </c>
      <c r="H11" s="47"/>
      <c r="I11" s="47"/>
      <c r="J11" s="47"/>
      <c r="K11" s="47"/>
      <c r="L11" s="47"/>
      <c r="M11" s="47"/>
      <c r="N11" s="47"/>
    </row>
    <row r="12" spans="2:15" s="11" customFormat="1" ht="7.9" customHeight="1" x14ac:dyDescent="0.2">
      <c r="G12" s="47"/>
      <c r="H12" s="47"/>
      <c r="I12" s="47"/>
      <c r="J12" s="47"/>
      <c r="K12" s="47"/>
      <c r="L12" s="47"/>
      <c r="M12" s="47"/>
      <c r="N12" s="47"/>
    </row>
    <row r="13" spans="2:15" s="11" customFormat="1" ht="20.25" customHeight="1" x14ac:dyDescent="0.2"/>
    <row r="14" spans="2:15" s="11" customFormat="1" ht="24" customHeight="1" x14ac:dyDescent="0.2">
      <c r="E14" s="48" t="s">
        <v>114</v>
      </c>
      <c r="F14" s="48"/>
      <c r="G14" s="48"/>
    </row>
    <row r="15" spans="2:15" s="11" customFormat="1" ht="43.15" customHeight="1" x14ac:dyDescent="0.2"/>
    <row r="16" spans="2:15" s="11" customFormat="1" ht="20.85" customHeight="1" x14ac:dyDescent="0.2">
      <c r="B16" s="39" t="s">
        <v>115</v>
      </c>
      <c r="C16" s="39"/>
      <c r="D16" s="39"/>
      <c r="E16" s="39"/>
      <c r="F16" s="39"/>
      <c r="G16" s="39"/>
      <c r="H16" s="39"/>
      <c r="I16" s="39"/>
    </row>
    <row r="17" spans="2:13" s="11" customFormat="1" ht="2.65" customHeight="1" x14ac:dyDescent="0.2"/>
    <row r="18" spans="2:13" s="11" customFormat="1" ht="20.85" customHeight="1" x14ac:dyDescent="0.2">
      <c r="B18" s="39" t="s">
        <v>116</v>
      </c>
      <c r="C18" s="39"/>
      <c r="D18" s="39"/>
      <c r="E18" s="39"/>
      <c r="F18" s="39"/>
      <c r="G18" s="39"/>
      <c r="H18" s="39"/>
      <c r="I18" s="39"/>
    </row>
    <row r="19" spans="2:13" s="11" customFormat="1" ht="2.65" customHeight="1" x14ac:dyDescent="0.2"/>
    <row r="20" spans="2:13" s="11" customFormat="1" ht="20.85" customHeight="1" x14ac:dyDescent="0.2">
      <c r="B20" s="39" t="s">
        <v>117</v>
      </c>
      <c r="C20" s="39"/>
      <c r="D20" s="39"/>
      <c r="E20" s="39"/>
      <c r="F20" s="39"/>
      <c r="G20" s="39"/>
      <c r="H20" s="39"/>
      <c r="I20" s="39"/>
    </row>
    <row r="21" spans="2:13" s="11" customFormat="1" ht="2.65" customHeight="1" x14ac:dyDescent="0.2"/>
    <row r="22" spans="2:13" s="11" customFormat="1" ht="20.85" customHeight="1" x14ac:dyDescent="0.2">
      <c r="B22" s="39" t="s">
        <v>118</v>
      </c>
      <c r="C22" s="39"/>
      <c r="D22" s="39"/>
      <c r="E22" s="39"/>
      <c r="F22" s="39"/>
      <c r="G22" s="39"/>
      <c r="H22" s="39"/>
      <c r="I22" s="39"/>
    </row>
    <row r="23" spans="2:13" s="11" customFormat="1" ht="34.700000000000003" customHeight="1" x14ac:dyDescent="0.2"/>
    <row r="24" spans="2:13" s="11" customFormat="1" ht="50.1" customHeight="1" x14ac:dyDescent="0.2">
      <c r="B24" s="41" t="s">
        <v>368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</row>
    <row r="25" spans="2:13" s="11" customFormat="1" ht="2.65" customHeight="1" x14ac:dyDescent="0.2"/>
    <row r="26" spans="2:13" s="11" customFormat="1" ht="50.1" customHeight="1" x14ac:dyDescent="0.2">
      <c r="B26" s="42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1" customFormat="1" ht="44.25" customHeight="1" x14ac:dyDescent="0.2"/>
    <row r="28" spans="2:13" s="11" customFormat="1" ht="3.2" customHeight="1" x14ac:dyDescent="0.2"/>
    <row r="29" spans="2:13" s="11" customFormat="1" ht="18.2" customHeight="1" x14ac:dyDescent="0.2">
      <c r="B29" s="39" t="s">
        <v>119</v>
      </c>
      <c r="C29" s="39"/>
      <c r="D29" s="39"/>
      <c r="E29" s="39"/>
      <c r="F29" s="39"/>
      <c r="G29" s="39"/>
      <c r="H29" s="39"/>
      <c r="I29" s="39"/>
      <c r="J29" s="39"/>
      <c r="K29" s="39"/>
    </row>
    <row r="30" spans="2:13" s="11" customFormat="1" ht="5.25" customHeight="1" x14ac:dyDescent="0.2"/>
    <row r="31" spans="2:13" s="11" customFormat="1" ht="45.4" customHeight="1" x14ac:dyDescent="0.2">
      <c r="B31" s="12" t="s">
        <v>0</v>
      </c>
      <c r="C31" s="13" t="s">
        <v>1</v>
      </c>
      <c r="D31" s="14" t="s">
        <v>2</v>
      </c>
      <c r="E31" s="14" t="s">
        <v>3</v>
      </c>
      <c r="F31" s="14" t="s">
        <v>4</v>
      </c>
      <c r="G31" s="14" t="s">
        <v>5</v>
      </c>
      <c r="H31" s="14" t="s">
        <v>6</v>
      </c>
      <c r="I31" s="13" t="s">
        <v>7</v>
      </c>
      <c r="J31" s="14" t="s">
        <v>8</v>
      </c>
      <c r="K31" s="14" t="s">
        <v>9</v>
      </c>
      <c r="L31" s="40" t="s">
        <v>137</v>
      </c>
      <c r="M31" s="40"/>
    </row>
    <row r="32" spans="2:13" s="11" customFormat="1" ht="19.7" customHeight="1" x14ac:dyDescent="0.2">
      <c r="B32" s="15">
        <v>1</v>
      </c>
      <c r="C32" s="16" t="s">
        <v>10</v>
      </c>
      <c r="D32" s="16" t="s">
        <v>11</v>
      </c>
      <c r="E32" s="17" t="s">
        <v>12</v>
      </c>
      <c r="F32" s="16" t="s">
        <v>13</v>
      </c>
      <c r="G32" s="18">
        <v>642</v>
      </c>
      <c r="H32" s="19">
        <v>0</v>
      </c>
      <c r="I32" s="20">
        <f>ROUND(G32* H32,2)</f>
        <v>0</v>
      </c>
      <c r="J32" s="15">
        <v>8</v>
      </c>
      <c r="K32" s="20">
        <f>ROUND(I32* J32/100,2)</f>
        <v>0</v>
      </c>
      <c r="L32" s="29">
        <f>ROUND(I32+ K32,2)</f>
        <v>0</v>
      </c>
      <c r="M32" s="30"/>
    </row>
    <row r="33" spans="2:13" s="11" customFormat="1" ht="3.2" customHeight="1" x14ac:dyDescent="0.2"/>
    <row r="34" spans="2:13" s="11" customFormat="1" ht="18.2" customHeight="1" x14ac:dyDescent="0.2">
      <c r="B34" s="39" t="s">
        <v>120</v>
      </c>
      <c r="C34" s="39"/>
      <c r="D34" s="39"/>
      <c r="E34" s="39"/>
      <c r="F34" s="39"/>
      <c r="G34" s="39"/>
      <c r="H34" s="39"/>
      <c r="I34" s="39"/>
      <c r="J34" s="39"/>
      <c r="K34" s="39"/>
    </row>
    <row r="35" spans="2:13" s="11" customFormat="1" ht="5.25" customHeight="1" x14ac:dyDescent="0.2"/>
    <row r="36" spans="2:13" s="11" customFormat="1" ht="45.4" customHeight="1" x14ac:dyDescent="0.2">
      <c r="B36" s="12" t="s">
        <v>0</v>
      </c>
      <c r="C36" s="13" t="s">
        <v>1</v>
      </c>
      <c r="D36" s="14" t="s">
        <v>2</v>
      </c>
      <c r="E36" s="14" t="s">
        <v>3</v>
      </c>
      <c r="F36" s="14" t="s">
        <v>4</v>
      </c>
      <c r="G36" s="14" t="s">
        <v>5</v>
      </c>
      <c r="H36" s="14" t="s">
        <v>6</v>
      </c>
      <c r="I36" s="13" t="s">
        <v>7</v>
      </c>
      <c r="J36" s="14" t="s">
        <v>8</v>
      </c>
      <c r="K36" s="14" t="s">
        <v>9</v>
      </c>
      <c r="L36" s="40" t="s">
        <v>137</v>
      </c>
      <c r="M36" s="40"/>
    </row>
    <row r="37" spans="2:13" s="11" customFormat="1" ht="19.7" customHeight="1" x14ac:dyDescent="0.2">
      <c r="B37" s="15">
        <v>2</v>
      </c>
      <c r="C37" s="16" t="s">
        <v>10</v>
      </c>
      <c r="D37" s="16" t="s">
        <v>11</v>
      </c>
      <c r="E37" s="17" t="s">
        <v>12</v>
      </c>
      <c r="F37" s="16" t="s">
        <v>13</v>
      </c>
      <c r="G37" s="18">
        <v>4632</v>
      </c>
      <c r="H37" s="19">
        <v>0</v>
      </c>
      <c r="I37" s="20">
        <f>ROUND(G37* H37,2)</f>
        <v>0</v>
      </c>
      <c r="J37" s="15">
        <v>8</v>
      </c>
      <c r="K37" s="20">
        <f>ROUND(I37* J37/100,2)</f>
        <v>0</v>
      </c>
      <c r="L37" s="29">
        <f>ROUND(I37+ K37,2)</f>
        <v>0</v>
      </c>
      <c r="M37" s="30"/>
    </row>
    <row r="38" spans="2:13" s="11" customFormat="1" ht="3.2" customHeight="1" x14ac:dyDescent="0.2"/>
    <row r="39" spans="2:13" s="11" customFormat="1" ht="18.2" customHeight="1" x14ac:dyDescent="0.2">
      <c r="B39" s="39" t="s">
        <v>121</v>
      </c>
      <c r="C39" s="39"/>
      <c r="D39" s="39"/>
      <c r="E39" s="39"/>
      <c r="F39" s="39"/>
      <c r="G39" s="39"/>
      <c r="H39" s="39"/>
      <c r="I39" s="39"/>
      <c r="J39" s="39"/>
      <c r="K39" s="39"/>
    </row>
    <row r="40" spans="2:13" s="11" customFormat="1" ht="5.25" customHeight="1" x14ac:dyDescent="0.2"/>
    <row r="41" spans="2:13" s="11" customFormat="1" ht="45.4" customHeight="1" x14ac:dyDescent="0.2">
      <c r="B41" s="12" t="s">
        <v>0</v>
      </c>
      <c r="C41" s="13" t="s">
        <v>1</v>
      </c>
      <c r="D41" s="14" t="s">
        <v>2</v>
      </c>
      <c r="E41" s="14" t="s">
        <v>3</v>
      </c>
      <c r="F41" s="14" t="s">
        <v>4</v>
      </c>
      <c r="G41" s="14" t="s">
        <v>5</v>
      </c>
      <c r="H41" s="14" t="s">
        <v>6</v>
      </c>
      <c r="I41" s="13" t="s">
        <v>7</v>
      </c>
      <c r="J41" s="14" t="s">
        <v>8</v>
      </c>
      <c r="K41" s="14" t="s">
        <v>9</v>
      </c>
      <c r="L41" s="40" t="s">
        <v>137</v>
      </c>
      <c r="M41" s="40"/>
    </row>
    <row r="42" spans="2:13" s="11" customFormat="1" ht="19.7" customHeight="1" x14ac:dyDescent="0.2">
      <c r="B42" s="15">
        <v>3</v>
      </c>
      <c r="C42" s="16" t="s">
        <v>10</v>
      </c>
      <c r="D42" s="16" t="s">
        <v>11</v>
      </c>
      <c r="E42" s="17" t="s">
        <v>12</v>
      </c>
      <c r="F42" s="16" t="s">
        <v>13</v>
      </c>
      <c r="G42" s="18">
        <v>3145</v>
      </c>
      <c r="H42" s="19">
        <v>0</v>
      </c>
      <c r="I42" s="20">
        <f>ROUND(G42* H42,2)</f>
        <v>0</v>
      </c>
      <c r="J42" s="15">
        <v>8</v>
      </c>
      <c r="K42" s="20">
        <f>ROUND(I42* J42/100,2)</f>
        <v>0</v>
      </c>
      <c r="L42" s="29">
        <f>ROUND(I42+ K42,2)</f>
        <v>0</v>
      </c>
      <c r="M42" s="30"/>
    </row>
    <row r="43" spans="2:13" s="11" customFormat="1" ht="3.2" customHeight="1" x14ac:dyDescent="0.2"/>
    <row r="44" spans="2:13" s="11" customFormat="1" ht="18.2" customHeight="1" x14ac:dyDescent="0.2">
      <c r="B44" s="39" t="s">
        <v>122</v>
      </c>
      <c r="C44" s="39"/>
      <c r="D44" s="39"/>
      <c r="E44" s="39"/>
      <c r="F44" s="39"/>
      <c r="G44" s="39"/>
      <c r="H44" s="39"/>
      <c r="I44" s="39"/>
      <c r="J44" s="39"/>
      <c r="K44" s="39"/>
    </row>
    <row r="45" spans="2:13" s="11" customFormat="1" ht="5.25" customHeight="1" x14ac:dyDescent="0.2"/>
    <row r="46" spans="2:13" s="11" customFormat="1" ht="45.4" customHeight="1" x14ac:dyDescent="0.2">
      <c r="B46" s="12" t="s">
        <v>0</v>
      </c>
      <c r="C46" s="13" t="s">
        <v>1</v>
      </c>
      <c r="D46" s="14" t="s">
        <v>2</v>
      </c>
      <c r="E46" s="14" t="s">
        <v>3</v>
      </c>
      <c r="F46" s="14" t="s">
        <v>4</v>
      </c>
      <c r="G46" s="14" t="s">
        <v>5</v>
      </c>
      <c r="H46" s="14" t="s">
        <v>6</v>
      </c>
      <c r="I46" s="13" t="s">
        <v>7</v>
      </c>
      <c r="J46" s="14" t="s">
        <v>8</v>
      </c>
      <c r="K46" s="14" t="s">
        <v>9</v>
      </c>
      <c r="L46" s="40" t="s">
        <v>137</v>
      </c>
      <c r="M46" s="40"/>
    </row>
    <row r="47" spans="2:13" s="11" customFormat="1" ht="19.7" customHeight="1" x14ac:dyDescent="0.2">
      <c r="B47" s="15">
        <v>4</v>
      </c>
      <c r="C47" s="16" t="s">
        <v>10</v>
      </c>
      <c r="D47" s="16" t="s">
        <v>11</v>
      </c>
      <c r="E47" s="17" t="s">
        <v>12</v>
      </c>
      <c r="F47" s="16" t="s">
        <v>13</v>
      </c>
      <c r="G47" s="18">
        <v>374</v>
      </c>
      <c r="H47" s="19">
        <v>0</v>
      </c>
      <c r="I47" s="20">
        <f>ROUND(G47* H47,2)</f>
        <v>0</v>
      </c>
      <c r="J47" s="15">
        <v>8</v>
      </c>
      <c r="K47" s="20">
        <f>ROUND(I47* J47/100,2)</f>
        <v>0</v>
      </c>
      <c r="L47" s="29">
        <f>ROUND(I47+ K47,2)</f>
        <v>0</v>
      </c>
      <c r="M47" s="30"/>
    </row>
    <row r="48" spans="2:13" s="11" customFormat="1" ht="3.2" customHeight="1" x14ac:dyDescent="0.2"/>
    <row r="49" spans="2:13" s="11" customFormat="1" ht="18.2" customHeight="1" x14ac:dyDescent="0.2">
      <c r="B49" s="39" t="s">
        <v>123</v>
      </c>
      <c r="C49" s="39"/>
      <c r="D49" s="39"/>
      <c r="E49" s="39"/>
      <c r="F49" s="39"/>
      <c r="G49" s="39"/>
      <c r="H49" s="39"/>
      <c r="I49" s="39"/>
      <c r="J49" s="39"/>
      <c r="K49" s="39"/>
    </row>
    <row r="50" spans="2:13" s="11" customFormat="1" ht="5.25" customHeight="1" x14ac:dyDescent="0.2"/>
    <row r="51" spans="2:13" s="11" customFormat="1" ht="45.4" customHeight="1" x14ac:dyDescent="0.2">
      <c r="B51" s="12" t="s">
        <v>0</v>
      </c>
      <c r="C51" s="13" t="s">
        <v>1</v>
      </c>
      <c r="D51" s="14" t="s">
        <v>2</v>
      </c>
      <c r="E51" s="14" t="s">
        <v>3</v>
      </c>
      <c r="F51" s="14" t="s">
        <v>4</v>
      </c>
      <c r="G51" s="14" t="s">
        <v>5</v>
      </c>
      <c r="H51" s="14" t="s">
        <v>6</v>
      </c>
      <c r="I51" s="13" t="s">
        <v>7</v>
      </c>
      <c r="J51" s="14" t="s">
        <v>8</v>
      </c>
      <c r="K51" s="14" t="s">
        <v>9</v>
      </c>
      <c r="L51" s="40" t="s">
        <v>137</v>
      </c>
      <c r="M51" s="40"/>
    </row>
    <row r="52" spans="2:13" s="11" customFormat="1" ht="19.7" customHeight="1" x14ac:dyDescent="0.2">
      <c r="B52" s="15">
        <v>5</v>
      </c>
      <c r="C52" s="16" t="s">
        <v>10</v>
      </c>
      <c r="D52" s="16" t="s">
        <v>11</v>
      </c>
      <c r="E52" s="17" t="s">
        <v>12</v>
      </c>
      <c r="F52" s="16" t="s">
        <v>13</v>
      </c>
      <c r="G52" s="18">
        <v>1036</v>
      </c>
      <c r="H52" s="19">
        <v>0</v>
      </c>
      <c r="I52" s="20">
        <f>ROUND(G52* H52,2)</f>
        <v>0</v>
      </c>
      <c r="J52" s="15">
        <v>8</v>
      </c>
      <c r="K52" s="20">
        <f>ROUND(I52* J52/100,2)</f>
        <v>0</v>
      </c>
      <c r="L52" s="29">
        <f>ROUND(I52+ K52,2)</f>
        <v>0</v>
      </c>
      <c r="M52" s="30"/>
    </row>
    <row r="53" spans="2:13" s="11" customFormat="1" ht="9" customHeight="1" x14ac:dyDescent="0.2"/>
    <row r="54" spans="2:13" s="11" customFormat="1" ht="45.4" customHeight="1" x14ac:dyDescent="0.2">
      <c r="B54" s="12" t="s">
        <v>0</v>
      </c>
      <c r="C54" s="13" t="s">
        <v>1</v>
      </c>
      <c r="D54" s="14" t="s">
        <v>2</v>
      </c>
      <c r="E54" s="14" t="s">
        <v>3</v>
      </c>
      <c r="F54" s="14" t="s">
        <v>4</v>
      </c>
      <c r="G54" s="14" t="s">
        <v>5</v>
      </c>
      <c r="H54" s="14" t="s">
        <v>6</v>
      </c>
      <c r="I54" s="13" t="s">
        <v>7</v>
      </c>
      <c r="J54" s="14" t="s">
        <v>8</v>
      </c>
      <c r="K54" s="14" t="s">
        <v>9</v>
      </c>
      <c r="L54" s="40" t="s">
        <v>137</v>
      </c>
      <c r="M54" s="40"/>
    </row>
    <row r="55" spans="2:13" s="11" customFormat="1" ht="28.7" customHeight="1" x14ac:dyDescent="0.2">
      <c r="B55" s="15">
        <v>6</v>
      </c>
      <c r="C55" s="16" t="s">
        <v>15</v>
      </c>
      <c r="D55" s="16" t="s">
        <v>16</v>
      </c>
      <c r="E55" s="17" t="s">
        <v>17</v>
      </c>
      <c r="F55" s="16" t="s">
        <v>14</v>
      </c>
      <c r="G55" s="18">
        <v>85</v>
      </c>
      <c r="H55" s="19">
        <v>0</v>
      </c>
      <c r="I55" s="20">
        <f t="shared" ref="I55:I77" si="0">ROUND(G55* H55,2)</f>
        <v>0</v>
      </c>
      <c r="J55" s="15">
        <v>8</v>
      </c>
      <c r="K55" s="20">
        <f t="shared" ref="K55:K77" si="1">ROUND(I55* J55/100,2)</f>
        <v>0</v>
      </c>
      <c r="L55" s="29">
        <f t="shared" ref="L55:L77" si="2">ROUND(I55+ K55,2)</f>
        <v>0</v>
      </c>
      <c r="M55" s="30"/>
    </row>
    <row r="56" spans="2:13" s="11" customFormat="1" ht="19.7" customHeight="1" x14ac:dyDescent="0.2">
      <c r="B56" s="15">
        <v>7</v>
      </c>
      <c r="C56" s="16" t="s">
        <v>18</v>
      </c>
      <c r="D56" s="16" t="s">
        <v>19</v>
      </c>
      <c r="E56" s="17" t="s">
        <v>20</v>
      </c>
      <c r="F56" s="16" t="s">
        <v>21</v>
      </c>
      <c r="G56" s="18">
        <v>9.5399999999999991</v>
      </c>
      <c r="H56" s="19">
        <v>0</v>
      </c>
      <c r="I56" s="20">
        <f t="shared" si="0"/>
        <v>0</v>
      </c>
      <c r="J56" s="15">
        <v>8</v>
      </c>
      <c r="K56" s="20">
        <f t="shared" si="1"/>
        <v>0</v>
      </c>
      <c r="L56" s="29">
        <f t="shared" si="2"/>
        <v>0</v>
      </c>
      <c r="M56" s="30"/>
    </row>
    <row r="57" spans="2:13" s="11" customFormat="1" ht="19.7" customHeight="1" x14ac:dyDescent="0.2">
      <c r="B57" s="15">
        <v>8</v>
      </c>
      <c r="C57" s="16" t="s">
        <v>22</v>
      </c>
      <c r="D57" s="16" t="s">
        <v>23</v>
      </c>
      <c r="E57" s="17" t="s">
        <v>24</v>
      </c>
      <c r="F57" s="16" t="s">
        <v>21</v>
      </c>
      <c r="G57" s="18">
        <v>1.82</v>
      </c>
      <c r="H57" s="19">
        <v>0</v>
      </c>
      <c r="I57" s="20">
        <f t="shared" si="0"/>
        <v>0</v>
      </c>
      <c r="J57" s="15">
        <v>8</v>
      </c>
      <c r="K57" s="20">
        <f t="shared" si="1"/>
        <v>0</v>
      </c>
      <c r="L57" s="29">
        <f t="shared" si="2"/>
        <v>0</v>
      </c>
      <c r="M57" s="30"/>
    </row>
    <row r="58" spans="2:13" s="11" customFormat="1" ht="19.7" customHeight="1" x14ac:dyDescent="0.2">
      <c r="B58" s="15">
        <v>9</v>
      </c>
      <c r="C58" s="16" t="s">
        <v>25</v>
      </c>
      <c r="D58" s="16" t="s">
        <v>26</v>
      </c>
      <c r="E58" s="17" t="s">
        <v>27</v>
      </c>
      <c r="F58" s="16" t="s">
        <v>21</v>
      </c>
      <c r="G58" s="18">
        <v>15.34</v>
      </c>
      <c r="H58" s="19">
        <v>0</v>
      </c>
      <c r="I58" s="20">
        <f t="shared" si="0"/>
        <v>0</v>
      </c>
      <c r="J58" s="15">
        <v>8</v>
      </c>
      <c r="K58" s="20">
        <f t="shared" si="1"/>
        <v>0</v>
      </c>
      <c r="L58" s="29">
        <f t="shared" si="2"/>
        <v>0</v>
      </c>
      <c r="M58" s="30"/>
    </row>
    <row r="59" spans="2:13" s="11" customFormat="1" ht="28.7" customHeight="1" x14ac:dyDescent="0.2">
      <c r="B59" s="15">
        <v>10</v>
      </c>
      <c r="C59" s="16" t="s">
        <v>29</v>
      </c>
      <c r="D59" s="16" t="s">
        <v>30</v>
      </c>
      <c r="E59" s="17" t="s">
        <v>31</v>
      </c>
      <c r="F59" s="16" t="s">
        <v>32</v>
      </c>
      <c r="G59" s="18">
        <v>30.94</v>
      </c>
      <c r="H59" s="19">
        <v>0</v>
      </c>
      <c r="I59" s="20">
        <f t="shared" si="0"/>
        <v>0</v>
      </c>
      <c r="J59" s="15">
        <v>8</v>
      </c>
      <c r="K59" s="20">
        <f t="shared" si="1"/>
        <v>0</v>
      </c>
      <c r="L59" s="29">
        <f t="shared" si="2"/>
        <v>0</v>
      </c>
      <c r="M59" s="30"/>
    </row>
    <row r="60" spans="2:13" s="11" customFormat="1" ht="28.7" customHeight="1" x14ac:dyDescent="0.2">
      <c r="B60" s="15">
        <v>11</v>
      </c>
      <c r="C60" s="16" t="s">
        <v>36</v>
      </c>
      <c r="D60" s="16" t="s">
        <v>37</v>
      </c>
      <c r="E60" s="17" t="s">
        <v>38</v>
      </c>
      <c r="F60" s="16" t="s">
        <v>32</v>
      </c>
      <c r="G60" s="18">
        <v>30.23</v>
      </c>
      <c r="H60" s="19">
        <v>0</v>
      </c>
      <c r="I60" s="20">
        <f t="shared" si="0"/>
        <v>0</v>
      </c>
      <c r="J60" s="15">
        <v>8</v>
      </c>
      <c r="K60" s="20">
        <f t="shared" si="1"/>
        <v>0</v>
      </c>
      <c r="L60" s="29">
        <f t="shared" si="2"/>
        <v>0</v>
      </c>
      <c r="M60" s="30"/>
    </row>
    <row r="61" spans="2:13" s="11" customFormat="1" ht="19.7" customHeight="1" x14ac:dyDescent="0.2">
      <c r="B61" s="15">
        <v>12</v>
      </c>
      <c r="C61" s="16" t="s">
        <v>39</v>
      </c>
      <c r="D61" s="16" t="s">
        <v>40</v>
      </c>
      <c r="E61" s="17" t="s">
        <v>41</v>
      </c>
      <c r="F61" s="16" t="s">
        <v>28</v>
      </c>
      <c r="G61" s="18">
        <v>33.340000000000003</v>
      </c>
      <c r="H61" s="19">
        <v>0</v>
      </c>
      <c r="I61" s="20">
        <f t="shared" si="0"/>
        <v>0</v>
      </c>
      <c r="J61" s="15">
        <v>8</v>
      </c>
      <c r="K61" s="20">
        <f t="shared" si="1"/>
        <v>0</v>
      </c>
      <c r="L61" s="29">
        <f t="shared" si="2"/>
        <v>0</v>
      </c>
      <c r="M61" s="30"/>
    </row>
    <row r="62" spans="2:13" s="11" customFormat="1" ht="28.7" customHeight="1" x14ac:dyDescent="0.2">
      <c r="B62" s="15">
        <v>13</v>
      </c>
      <c r="C62" s="16" t="s">
        <v>42</v>
      </c>
      <c r="D62" s="16" t="s">
        <v>43</v>
      </c>
      <c r="E62" s="17" t="s">
        <v>44</v>
      </c>
      <c r="F62" s="16" t="s">
        <v>28</v>
      </c>
      <c r="G62" s="18">
        <v>1.18</v>
      </c>
      <c r="H62" s="19">
        <v>0</v>
      </c>
      <c r="I62" s="20">
        <f t="shared" si="0"/>
        <v>0</v>
      </c>
      <c r="J62" s="15">
        <v>8</v>
      </c>
      <c r="K62" s="20">
        <f t="shared" si="1"/>
        <v>0</v>
      </c>
      <c r="L62" s="29">
        <f t="shared" si="2"/>
        <v>0</v>
      </c>
      <c r="M62" s="30"/>
    </row>
    <row r="63" spans="2:13" s="11" customFormat="1" ht="19.7" customHeight="1" x14ac:dyDescent="0.2">
      <c r="B63" s="15">
        <v>14</v>
      </c>
      <c r="C63" s="16" t="s">
        <v>45</v>
      </c>
      <c r="D63" s="16" t="s">
        <v>46</v>
      </c>
      <c r="E63" s="17" t="s">
        <v>47</v>
      </c>
      <c r="F63" s="16" t="s">
        <v>28</v>
      </c>
      <c r="G63" s="18">
        <v>34.520000000000003</v>
      </c>
      <c r="H63" s="19">
        <v>0</v>
      </c>
      <c r="I63" s="20">
        <f t="shared" si="0"/>
        <v>0</v>
      </c>
      <c r="J63" s="15">
        <v>8</v>
      </c>
      <c r="K63" s="20">
        <f t="shared" si="1"/>
        <v>0</v>
      </c>
      <c r="L63" s="29">
        <f t="shared" si="2"/>
        <v>0</v>
      </c>
      <c r="M63" s="30"/>
    </row>
    <row r="64" spans="2:13" s="11" customFormat="1" ht="28.7" customHeight="1" x14ac:dyDescent="0.2">
      <c r="B64" s="15">
        <v>15</v>
      </c>
      <c r="C64" s="16" t="s">
        <v>48</v>
      </c>
      <c r="D64" s="16" t="s">
        <v>49</v>
      </c>
      <c r="E64" s="17" t="s">
        <v>50</v>
      </c>
      <c r="F64" s="16" t="s">
        <v>21</v>
      </c>
      <c r="G64" s="18">
        <v>8</v>
      </c>
      <c r="H64" s="19">
        <v>0</v>
      </c>
      <c r="I64" s="20">
        <f t="shared" si="0"/>
        <v>0</v>
      </c>
      <c r="J64" s="15">
        <v>8</v>
      </c>
      <c r="K64" s="20">
        <f t="shared" si="1"/>
        <v>0</v>
      </c>
      <c r="L64" s="29">
        <f t="shared" si="2"/>
        <v>0</v>
      </c>
      <c r="M64" s="30"/>
    </row>
    <row r="65" spans="2:13" s="11" customFormat="1" ht="28.7" customHeight="1" x14ac:dyDescent="0.2">
      <c r="B65" s="15">
        <v>16</v>
      </c>
      <c r="C65" s="16" t="s">
        <v>51</v>
      </c>
      <c r="D65" s="16" t="s">
        <v>52</v>
      </c>
      <c r="E65" s="17" t="s">
        <v>53</v>
      </c>
      <c r="F65" s="16" t="s">
        <v>21</v>
      </c>
      <c r="G65" s="18">
        <v>44</v>
      </c>
      <c r="H65" s="19">
        <v>0</v>
      </c>
      <c r="I65" s="20">
        <f t="shared" si="0"/>
        <v>0</v>
      </c>
      <c r="J65" s="15">
        <v>8</v>
      </c>
      <c r="K65" s="20">
        <f t="shared" si="1"/>
        <v>0</v>
      </c>
      <c r="L65" s="29">
        <f t="shared" si="2"/>
        <v>0</v>
      </c>
      <c r="M65" s="30"/>
    </row>
    <row r="66" spans="2:13" s="11" customFormat="1" ht="28.7" customHeight="1" x14ac:dyDescent="0.2">
      <c r="B66" s="15">
        <v>17</v>
      </c>
      <c r="C66" s="16" t="s">
        <v>54</v>
      </c>
      <c r="D66" s="16" t="s">
        <v>55</v>
      </c>
      <c r="E66" s="17" t="s">
        <v>56</v>
      </c>
      <c r="F66" s="16" t="s">
        <v>21</v>
      </c>
      <c r="G66" s="18">
        <v>4</v>
      </c>
      <c r="H66" s="19">
        <v>0</v>
      </c>
      <c r="I66" s="20">
        <f t="shared" si="0"/>
        <v>0</v>
      </c>
      <c r="J66" s="15">
        <v>8</v>
      </c>
      <c r="K66" s="20">
        <f t="shared" si="1"/>
        <v>0</v>
      </c>
      <c r="L66" s="29">
        <f t="shared" si="2"/>
        <v>0</v>
      </c>
      <c r="M66" s="30"/>
    </row>
    <row r="67" spans="2:13" s="11" customFormat="1" ht="19.7" customHeight="1" x14ac:dyDescent="0.2">
      <c r="B67" s="15">
        <v>18</v>
      </c>
      <c r="C67" s="16" t="s">
        <v>57</v>
      </c>
      <c r="D67" s="16" t="s">
        <v>58</v>
      </c>
      <c r="E67" s="17" t="s">
        <v>59</v>
      </c>
      <c r="F67" s="16" t="s">
        <v>21</v>
      </c>
      <c r="G67" s="18">
        <v>37.44</v>
      </c>
      <c r="H67" s="19">
        <v>0</v>
      </c>
      <c r="I67" s="20">
        <f t="shared" si="0"/>
        <v>0</v>
      </c>
      <c r="J67" s="15">
        <v>8</v>
      </c>
      <c r="K67" s="20">
        <f t="shared" si="1"/>
        <v>0</v>
      </c>
      <c r="L67" s="29">
        <f t="shared" si="2"/>
        <v>0</v>
      </c>
      <c r="M67" s="30"/>
    </row>
    <row r="68" spans="2:13" s="11" customFormat="1" ht="19.7" customHeight="1" x14ac:dyDescent="0.2">
      <c r="B68" s="15">
        <v>19</v>
      </c>
      <c r="C68" s="16" t="s">
        <v>60</v>
      </c>
      <c r="D68" s="16" t="s">
        <v>61</v>
      </c>
      <c r="E68" s="17" t="s">
        <v>62</v>
      </c>
      <c r="F68" s="16" t="s">
        <v>21</v>
      </c>
      <c r="G68" s="18">
        <v>14.84</v>
      </c>
      <c r="H68" s="19">
        <v>0</v>
      </c>
      <c r="I68" s="20">
        <f t="shared" si="0"/>
        <v>0</v>
      </c>
      <c r="J68" s="15">
        <v>8</v>
      </c>
      <c r="K68" s="20">
        <f t="shared" si="1"/>
        <v>0</v>
      </c>
      <c r="L68" s="29">
        <f t="shared" si="2"/>
        <v>0</v>
      </c>
      <c r="M68" s="30"/>
    </row>
    <row r="69" spans="2:13" s="11" customFormat="1" ht="28.7" customHeight="1" x14ac:dyDescent="0.2">
      <c r="B69" s="15">
        <v>20</v>
      </c>
      <c r="C69" s="16" t="s">
        <v>63</v>
      </c>
      <c r="D69" s="16" t="s">
        <v>64</v>
      </c>
      <c r="E69" s="17" t="s">
        <v>65</v>
      </c>
      <c r="F69" s="16" t="s">
        <v>21</v>
      </c>
      <c r="G69" s="18">
        <v>47.51</v>
      </c>
      <c r="H69" s="19">
        <v>0</v>
      </c>
      <c r="I69" s="20">
        <f t="shared" si="0"/>
        <v>0</v>
      </c>
      <c r="J69" s="15">
        <v>8</v>
      </c>
      <c r="K69" s="20">
        <f t="shared" si="1"/>
        <v>0</v>
      </c>
      <c r="L69" s="29">
        <f t="shared" si="2"/>
        <v>0</v>
      </c>
      <c r="M69" s="30"/>
    </row>
    <row r="70" spans="2:13" s="11" customFormat="1" ht="19.7" customHeight="1" x14ac:dyDescent="0.2">
      <c r="B70" s="15">
        <v>21</v>
      </c>
      <c r="C70" s="16" t="s">
        <v>67</v>
      </c>
      <c r="D70" s="16" t="s">
        <v>68</v>
      </c>
      <c r="E70" s="17" t="s">
        <v>69</v>
      </c>
      <c r="F70" s="16" t="s">
        <v>66</v>
      </c>
      <c r="G70" s="18">
        <v>4</v>
      </c>
      <c r="H70" s="19">
        <v>0</v>
      </c>
      <c r="I70" s="20">
        <f t="shared" si="0"/>
        <v>0</v>
      </c>
      <c r="J70" s="15">
        <v>8</v>
      </c>
      <c r="K70" s="20">
        <f t="shared" si="1"/>
        <v>0</v>
      </c>
      <c r="L70" s="29">
        <f t="shared" si="2"/>
        <v>0</v>
      </c>
      <c r="M70" s="30"/>
    </row>
    <row r="71" spans="2:13" s="11" customFormat="1" ht="28.7" customHeight="1" x14ac:dyDescent="0.2">
      <c r="B71" s="15">
        <v>22</v>
      </c>
      <c r="C71" s="16" t="s">
        <v>70</v>
      </c>
      <c r="D71" s="16" t="s">
        <v>71</v>
      </c>
      <c r="E71" s="17" t="s">
        <v>72</v>
      </c>
      <c r="F71" s="16" t="s">
        <v>13</v>
      </c>
      <c r="G71" s="18">
        <v>10</v>
      </c>
      <c r="H71" s="19">
        <v>0</v>
      </c>
      <c r="I71" s="20">
        <f t="shared" si="0"/>
        <v>0</v>
      </c>
      <c r="J71" s="15">
        <v>8</v>
      </c>
      <c r="K71" s="20">
        <f t="shared" si="1"/>
        <v>0</v>
      </c>
      <c r="L71" s="29">
        <f t="shared" si="2"/>
        <v>0</v>
      </c>
      <c r="M71" s="30"/>
    </row>
    <row r="72" spans="2:13" s="11" customFormat="1" ht="19.7" customHeight="1" x14ac:dyDescent="0.2">
      <c r="B72" s="15">
        <v>23</v>
      </c>
      <c r="C72" s="16" t="s">
        <v>73</v>
      </c>
      <c r="D72" s="16" t="s">
        <v>74</v>
      </c>
      <c r="E72" s="17" t="s">
        <v>75</v>
      </c>
      <c r="F72" s="16" t="s">
        <v>66</v>
      </c>
      <c r="G72" s="18">
        <v>215</v>
      </c>
      <c r="H72" s="19">
        <v>0</v>
      </c>
      <c r="I72" s="20">
        <f t="shared" si="0"/>
        <v>0</v>
      </c>
      <c r="J72" s="15">
        <v>8</v>
      </c>
      <c r="K72" s="20">
        <f t="shared" si="1"/>
        <v>0</v>
      </c>
      <c r="L72" s="29">
        <f t="shared" si="2"/>
        <v>0</v>
      </c>
      <c r="M72" s="30"/>
    </row>
    <row r="73" spans="2:13" s="11" customFormat="1" ht="19.7" customHeight="1" x14ac:dyDescent="0.2">
      <c r="B73" s="15">
        <v>24</v>
      </c>
      <c r="C73" s="16" t="s">
        <v>79</v>
      </c>
      <c r="D73" s="16" t="s">
        <v>80</v>
      </c>
      <c r="E73" s="17" t="s">
        <v>81</v>
      </c>
      <c r="F73" s="16" t="s">
        <v>82</v>
      </c>
      <c r="G73" s="18">
        <v>94</v>
      </c>
      <c r="H73" s="19">
        <v>0</v>
      </c>
      <c r="I73" s="20">
        <f t="shared" si="0"/>
        <v>0</v>
      </c>
      <c r="J73" s="15">
        <v>8</v>
      </c>
      <c r="K73" s="20">
        <f t="shared" si="1"/>
        <v>0</v>
      </c>
      <c r="L73" s="29">
        <f t="shared" si="2"/>
        <v>0</v>
      </c>
      <c r="M73" s="30"/>
    </row>
    <row r="74" spans="2:13" s="11" customFormat="1" ht="19.7" customHeight="1" x14ac:dyDescent="0.2">
      <c r="B74" s="15">
        <v>25</v>
      </c>
      <c r="C74" s="16" t="s">
        <v>83</v>
      </c>
      <c r="D74" s="16" t="s">
        <v>84</v>
      </c>
      <c r="E74" s="17" t="s">
        <v>81</v>
      </c>
      <c r="F74" s="16" t="s">
        <v>82</v>
      </c>
      <c r="G74" s="18">
        <v>200</v>
      </c>
      <c r="H74" s="19">
        <v>0</v>
      </c>
      <c r="I74" s="20">
        <f t="shared" si="0"/>
        <v>0</v>
      </c>
      <c r="J74" s="15">
        <v>23</v>
      </c>
      <c r="K74" s="20">
        <f t="shared" si="1"/>
        <v>0</v>
      </c>
      <c r="L74" s="29">
        <f t="shared" si="2"/>
        <v>0</v>
      </c>
      <c r="M74" s="30"/>
    </row>
    <row r="75" spans="2:13" s="11" customFormat="1" ht="19.7" customHeight="1" x14ac:dyDescent="0.2">
      <c r="B75" s="15">
        <v>26</v>
      </c>
      <c r="C75" s="16" t="s">
        <v>85</v>
      </c>
      <c r="D75" s="16" t="s">
        <v>86</v>
      </c>
      <c r="E75" s="17" t="s">
        <v>87</v>
      </c>
      <c r="F75" s="16" t="s">
        <v>82</v>
      </c>
      <c r="G75" s="18">
        <v>10</v>
      </c>
      <c r="H75" s="19">
        <v>0</v>
      </c>
      <c r="I75" s="20">
        <f t="shared" si="0"/>
        <v>0</v>
      </c>
      <c r="J75" s="15">
        <v>8</v>
      </c>
      <c r="K75" s="20">
        <f t="shared" si="1"/>
        <v>0</v>
      </c>
      <c r="L75" s="29">
        <f t="shared" si="2"/>
        <v>0</v>
      </c>
      <c r="M75" s="30"/>
    </row>
    <row r="76" spans="2:13" s="11" customFormat="1" ht="19.7" customHeight="1" x14ac:dyDescent="0.2">
      <c r="B76" s="15">
        <v>27</v>
      </c>
      <c r="C76" s="16" t="s">
        <v>88</v>
      </c>
      <c r="D76" s="16" t="s">
        <v>89</v>
      </c>
      <c r="E76" s="17" t="s">
        <v>90</v>
      </c>
      <c r="F76" s="16" t="s">
        <v>82</v>
      </c>
      <c r="G76" s="18">
        <v>22</v>
      </c>
      <c r="H76" s="19">
        <v>0</v>
      </c>
      <c r="I76" s="20">
        <f t="shared" si="0"/>
        <v>0</v>
      </c>
      <c r="J76" s="15">
        <v>8</v>
      </c>
      <c r="K76" s="20">
        <f t="shared" si="1"/>
        <v>0</v>
      </c>
      <c r="L76" s="29">
        <f t="shared" si="2"/>
        <v>0</v>
      </c>
      <c r="M76" s="30"/>
    </row>
    <row r="77" spans="2:13" s="11" customFormat="1" ht="19.7" customHeight="1" x14ac:dyDescent="0.2">
      <c r="B77" s="15">
        <v>28</v>
      </c>
      <c r="C77" s="16" t="s">
        <v>91</v>
      </c>
      <c r="D77" s="16" t="s">
        <v>92</v>
      </c>
      <c r="E77" s="17" t="s">
        <v>90</v>
      </c>
      <c r="F77" s="16" t="s">
        <v>82</v>
      </c>
      <c r="G77" s="18">
        <v>19</v>
      </c>
      <c r="H77" s="19">
        <v>0</v>
      </c>
      <c r="I77" s="20">
        <f t="shared" si="0"/>
        <v>0</v>
      </c>
      <c r="J77" s="15">
        <v>23</v>
      </c>
      <c r="K77" s="20">
        <f t="shared" si="1"/>
        <v>0</v>
      </c>
      <c r="L77" s="29">
        <f t="shared" si="2"/>
        <v>0</v>
      </c>
      <c r="M77" s="30"/>
    </row>
    <row r="78" spans="2:13" s="11" customFormat="1" ht="38.25" customHeight="1" x14ac:dyDescent="0.2"/>
    <row r="79" spans="2:13" s="11" customFormat="1" ht="21.4" customHeight="1" x14ac:dyDescent="0.2">
      <c r="B79" s="31" t="s">
        <v>105</v>
      </c>
      <c r="C79" s="31"/>
      <c r="D79" s="31"/>
      <c r="E79" s="31"/>
      <c r="F79" s="32">
        <f>ROUND(I32+I37+I42+I47+I52+I55+I56+I57+I58+I59+I60+I61+I62+I63+I64+I65+I66+I67+I68+I69+I70+I71+I72+I73+I74+I75+I76+I77,2)</f>
        <v>0</v>
      </c>
      <c r="G79" s="33"/>
      <c r="H79" s="33"/>
      <c r="I79" s="33"/>
      <c r="J79" s="33"/>
      <c r="K79" s="33"/>
      <c r="L79" s="33"/>
      <c r="M79" s="34"/>
    </row>
    <row r="80" spans="2:13" s="11" customFormat="1" ht="21.4" customHeight="1" x14ac:dyDescent="0.2">
      <c r="B80" s="31" t="s">
        <v>106</v>
      </c>
      <c r="C80" s="31"/>
      <c r="D80" s="31"/>
      <c r="E80" s="31"/>
      <c r="F80" s="35">
        <f>ROUND(L32+L37+L42+L47+L52+L55+L56+L57+L58+L59+L60+L61+L62+L63+L64+L65+L66+L67+L68+L69+L70+L71+L72+L73+L74+L75+L76+L77,2)</f>
        <v>0</v>
      </c>
      <c r="G80" s="36"/>
      <c r="H80" s="36"/>
      <c r="I80" s="36"/>
      <c r="J80" s="36"/>
      <c r="K80" s="36"/>
      <c r="L80" s="36"/>
      <c r="M80" s="37"/>
    </row>
    <row r="81" spans="2:14" s="11" customFormat="1" ht="11.1" customHeight="1" x14ac:dyDescent="0.2"/>
    <row r="82" spans="2:14" s="11" customFormat="1" ht="80.099999999999994" customHeight="1" x14ac:dyDescent="0.2">
      <c r="B82" s="22" t="s">
        <v>124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spans="2:14" s="11" customFormat="1" ht="2.65" customHeight="1" x14ac:dyDescent="0.2"/>
    <row r="84" spans="2:14" s="11" customFormat="1" ht="110.1" customHeight="1" x14ac:dyDescent="0.2">
      <c r="B84" s="22" t="s">
        <v>125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14" s="11" customFormat="1" ht="5.25" customHeight="1" x14ac:dyDescent="0.2"/>
    <row r="86" spans="2:14" s="11" customFormat="1" ht="110.1" customHeight="1" x14ac:dyDescent="0.2">
      <c r="B86" s="23" t="s">
        <v>126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1" customFormat="1" ht="5.25" customHeight="1" x14ac:dyDescent="0.2"/>
    <row r="88" spans="2:14" s="11" customFormat="1" ht="37.9" customHeight="1" x14ac:dyDescent="0.2">
      <c r="B88" s="27" t="s">
        <v>107</v>
      </c>
      <c r="C88" s="27"/>
      <c r="D88" s="27"/>
      <c r="E88" s="27"/>
      <c r="F88" s="38" t="s">
        <v>108</v>
      </c>
      <c r="G88" s="38"/>
      <c r="H88" s="38"/>
      <c r="I88" s="38"/>
      <c r="J88" s="38"/>
      <c r="K88" s="38"/>
      <c r="L88" s="38"/>
    </row>
    <row r="89" spans="2:14" s="11" customFormat="1" ht="28.7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4" s="1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1" customFormat="1" ht="28.7" customHeight="1" x14ac:dyDescent="0.2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4" s="11" customFormat="1" ht="28.7" customHeight="1" x14ac:dyDescent="0.2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2:14" s="11" customFormat="1" ht="2.65" customHeight="1" x14ac:dyDescent="0.2"/>
    <row r="94" spans="2:14" s="11" customFormat="1" ht="203.1" customHeight="1" x14ac:dyDescent="0.2">
      <c r="B94" s="22" t="s">
        <v>127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1" customFormat="1" ht="2.65" customHeight="1" x14ac:dyDescent="0.2"/>
    <row r="96" spans="2:14" s="11" customFormat="1" ht="36.950000000000003" customHeight="1" x14ac:dyDescent="0.2">
      <c r="B96" s="26" t="s">
        <v>128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s="11" customFormat="1" ht="2.65" customHeight="1" x14ac:dyDescent="0.2"/>
    <row r="98" spans="2:14" s="11" customFormat="1" ht="37.9" customHeight="1" x14ac:dyDescent="0.2">
      <c r="B98" s="27" t="s">
        <v>109</v>
      </c>
      <c r="C98" s="27"/>
      <c r="D98" s="27"/>
      <c r="E98" s="27"/>
      <c r="F98" s="28" t="s">
        <v>358</v>
      </c>
      <c r="G98" s="28"/>
      <c r="H98" s="28"/>
      <c r="I98" s="28"/>
      <c r="J98" s="28"/>
      <c r="K98" s="28"/>
      <c r="L98" s="28"/>
    </row>
    <row r="99" spans="2:14" s="11" customFormat="1" ht="28.7" customHeight="1" x14ac:dyDescent="0.2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1" customFormat="1" ht="28.7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1" customFormat="1" ht="28.7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1" customFormat="1" ht="28.7" customHeight="1" x14ac:dyDescent="0.2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1" customFormat="1" ht="2.65" customHeight="1" x14ac:dyDescent="0.2"/>
    <row r="104" spans="2:14" s="11" customFormat="1" ht="159.94999999999999" customHeight="1" x14ac:dyDescent="0.2">
      <c r="B104" s="22" t="s">
        <v>129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1" customFormat="1" ht="2.65" customHeight="1" x14ac:dyDescent="0.2"/>
    <row r="106" spans="2:14" s="11" customFormat="1" ht="54.95" customHeight="1" x14ac:dyDescent="0.2">
      <c r="B106" s="22" t="s">
        <v>130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 s="11" customFormat="1" ht="2.65" customHeight="1" x14ac:dyDescent="0.2"/>
    <row r="108" spans="2:14" s="11" customFormat="1" ht="60" customHeight="1" x14ac:dyDescent="0.2">
      <c r="B108" s="23" t="s">
        <v>131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1" customFormat="1" ht="2.65" customHeight="1" x14ac:dyDescent="0.2"/>
    <row r="110" spans="2:14" s="11" customFormat="1" ht="48" customHeight="1" x14ac:dyDescent="0.2">
      <c r="B110" s="23" t="s">
        <v>132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 s="11" customFormat="1" ht="2.65" customHeight="1" x14ac:dyDescent="0.2"/>
    <row r="112" spans="2:14" s="11" customFormat="1" ht="125.1" customHeight="1" x14ac:dyDescent="0.2">
      <c r="B112" s="22" t="s">
        <v>133</v>
      </c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 s="11" customFormat="1" ht="2.65" customHeight="1" x14ac:dyDescent="0.2"/>
    <row r="114" spans="2:14" s="11" customFormat="1" ht="84.95" customHeight="1" x14ac:dyDescent="0.2">
      <c r="B114" s="22" t="s">
        <v>134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1" customFormat="1" ht="86.85" customHeight="1" x14ac:dyDescent="0.2"/>
    <row r="116" spans="2:14" s="11" customFormat="1" ht="17.649999999999999" customHeight="1" x14ac:dyDescent="0.2">
      <c r="I116" s="25" t="s">
        <v>135</v>
      </c>
      <c r="J116" s="25"/>
    </row>
    <row r="117" spans="2:14" s="11" customFormat="1" ht="145.15" customHeight="1" x14ac:dyDescent="0.2"/>
    <row r="118" spans="2:14" s="11" customFormat="1" ht="81.599999999999994" customHeight="1" x14ac:dyDescent="0.2">
      <c r="B118" s="21" t="s">
        <v>136</v>
      </c>
      <c r="C118" s="21"/>
      <c r="D118" s="21"/>
      <c r="E118" s="21"/>
      <c r="F118" s="21"/>
      <c r="G118" s="21"/>
      <c r="H118" s="21"/>
      <c r="I118" s="21"/>
      <c r="J118" s="21"/>
    </row>
  </sheetData>
  <mergeCells count="92">
    <mergeCell ref="B18:I18"/>
    <mergeCell ref="I2:O2"/>
    <mergeCell ref="B3:E3"/>
    <mergeCell ref="B4:D4"/>
    <mergeCell ref="B5:E5"/>
    <mergeCell ref="B6:D6"/>
    <mergeCell ref="B7:E7"/>
    <mergeCell ref="B8:D8"/>
    <mergeCell ref="B10:D11"/>
    <mergeCell ref="G11:N12"/>
    <mergeCell ref="E14:G14"/>
    <mergeCell ref="B16:I16"/>
    <mergeCell ref="L41:M41"/>
    <mergeCell ref="B20:I20"/>
    <mergeCell ref="B22:I22"/>
    <mergeCell ref="B24:L24"/>
    <mergeCell ref="B26:L26"/>
    <mergeCell ref="B29:K29"/>
    <mergeCell ref="L31:M31"/>
    <mergeCell ref="L32:M32"/>
    <mergeCell ref="B34:K34"/>
    <mergeCell ref="L36:M36"/>
    <mergeCell ref="L37:M37"/>
    <mergeCell ref="B39:K39"/>
    <mergeCell ref="L58:M58"/>
    <mergeCell ref="L42:M42"/>
    <mergeCell ref="B44:K44"/>
    <mergeCell ref="L46:M46"/>
    <mergeCell ref="L47:M47"/>
    <mergeCell ref="B49:K49"/>
    <mergeCell ref="L51:M51"/>
    <mergeCell ref="L52:M52"/>
    <mergeCell ref="L54:M54"/>
    <mergeCell ref="L55:M55"/>
    <mergeCell ref="L56:M56"/>
    <mergeCell ref="L57:M57"/>
    <mergeCell ref="L70:M70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82:N82"/>
    <mergeCell ref="L71:M71"/>
    <mergeCell ref="L72:M72"/>
    <mergeCell ref="L73:M73"/>
    <mergeCell ref="L74:M74"/>
    <mergeCell ref="L75:M75"/>
    <mergeCell ref="L76:M76"/>
    <mergeCell ref="L77:M77"/>
    <mergeCell ref="B79:E79"/>
    <mergeCell ref="F79:M79"/>
    <mergeCell ref="B80:E80"/>
    <mergeCell ref="F80:M80"/>
    <mergeCell ref="B84:N84"/>
    <mergeCell ref="B86:N86"/>
    <mergeCell ref="B88:E88"/>
    <mergeCell ref="F88:L88"/>
    <mergeCell ref="B89:E89"/>
    <mergeCell ref="F89:L89"/>
    <mergeCell ref="B90:E90"/>
    <mergeCell ref="F90:L90"/>
    <mergeCell ref="B91:E91"/>
    <mergeCell ref="F91:L91"/>
    <mergeCell ref="B92:E92"/>
    <mergeCell ref="F92:L92"/>
    <mergeCell ref="B94:N94"/>
    <mergeCell ref="B96:N96"/>
    <mergeCell ref="B98:E98"/>
    <mergeCell ref="F98:L98"/>
    <mergeCell ref="B99:E99"/>
    <mergeCell ref="F99:L99"/>
    <mergeCell ref="B100:E100"/>
    <mergeCell ref="F100:L100"/>
    <mergeCell ref="B101:E101"/>
    <mergeCell ref="F101:L101"/>
    <mergeCell ref="B102:E102"/>
    <mergeCell ref="F102:L102"/>
    <mergeCell ref="I116:J116"/>
    <mergeCell ref="B118:J118"/>
    <mergeCell ref="B104:N104"/>
    <mergeCell ref="B106:N106"/>
    <mergeCell ref="B108:N108"/>
    <mergeCell ref="B110:N110"/>
    <mergeCell ref="B112:N112"/>
    <mergeCell ref="B114:N114"/>
  </mergeCells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6"/>
  <sheetViews>
    <sheetView tabSelected="1" topLeftCell="A13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1" customFormat="1" ht="5.25" customHeight="1" x14ac:dyDescent="0.2"/>
    <row r="2" spans="2:15" s="11" customFormat="1" ht="17.100000000000001" customHeight="1" x14ac:dyDescent="0.2">
      <c r="I2" s="43" t="s">
        <v>111</v>
      </c>
      <c r="J2" s="43"/>
      <c r="K2" s="43"/>
      <c r="L2" s="43"/>
      <c r="M2" s="43"/>
      <c r="N2" s="43"/>
      <c r="O2" s="43"/>
    </row>
    <row r="3" spans="2:15" s="11" customFormat="1" ht="28.7" customHeight="1" x14ac:dyDescent="0.2">
      <c r="B3" s="44"/>
      <c r="C3" s="44"/>
      <c r="D3" s="44"/>
      <c r="E3" s="44"/>
    </row>
    <row r="4" spans="2:15" s="11" customFormat="1" ht="2.65" customHeight="1" x14ac:dyDescent="0.2">
      <c r="B4" s="45"/>
      <c r="C4" s="45"/>
      <c r="D4" s="45"/>
    </row>
    <row r="5" spans="2:15" s="11" customFormat="1" ht="28.7" customHeight="1" x14ac:dyDescent="0.2">
      <c r="B5" s="44"/>
      <c r="C5" s="44"/>
      <c r="D5" s="44"/>
      <c r="E5" s="44"/>
    </row>
    <row r="6" spans="2:15" s="11" customFormat="1" ht="2.65" customHeight="1" x14ac:dyDescent="0.2">
      <c r="B6" s="45"/>
      <c r="C6" s="45"/>
      <c r="D6" s="45"/>
    </row>
    <row r="7" spans="2:15" s="11" customFormat="1" ht="28.7" customHeight="1" x14ac:dyDescent="0.2">
      <c r="B7" s="44"/>
      <c r="C7" s="44"/>
      <c r="D7" s="44"/>
      <c r="E7" s="44"/>
    </row>
    <row r="8" spans="2:15" s="11" customFormat="1" ht="5.25" customHeight="1" x14ac:dyDescent="0.2">
      <c r="B8" s="45"/>
      <c r="C8" s="45"/>
      <c r="D8" s="45"/>
    </row>
    <row r="9" spans="2:15" s="11" customFormat="1" ht="4.3499999999999996" customHeight="1" x14ac:dyDescent="0.2"/>
    <row r="10" spans="2:15" s="11" customFormat="1" ht="6.95" customHeight="1" x14ac:dyDescent="0.2">
      <c r="B10" s="46" t="s">
        <v>112</v>
      </c>
      <c r="C10" s="46"/>
      <c r="D10" s="46"/>
    </row>
    <row r="11" spans="2:15" s="11" customFormat="1" ht="12.2" customHeight="1" x14ac:dyDescent="0.2">
      <c r="B11" s="46"/>
      <c r="C11" s="46"/>
      <c r="D11" s="46"/>
      <c r="G11" s="47" t="s">
        <v>113</v>
      </c>
      <c r="H11" s="47"/>
      <c r="I11" s="47"/>
      <c r="J11" s="47"/>
      <c r="K11" s="47"/>
      <c r="L11" s="47"/>
      <c r="M11" s="47"/>
      <c r="N11" s="47"/>
    </row>
    <row r="12" spans="2:15" s="11" customFormat="1" ht="7.9" customHeight="1" x14ac:dyDescent="0.2">
      <c r="G12" s="47"/>
      <c r="H12" s="47"/>
      <c r="I12" s="47"/>
      <c r="J12" s="47"/>
      <c r="K12" s="47"/>
      <c r="L12" s="47"/>
      <c r="M12" s="47"/>
      <c r="N12" s="47"/>
    </row>
    <row r="13" spans="2:15" s="11" customFormat="1" ht="20.25" customHeight="1" x14ac:dyDescent="0.2"/>
    <row r="14" spans="2:15" s="11" customFormat="1" ht="24" customHeight="1" x14ac:dyDescent="0.2">
      <c r="E14" s="48" t="s">
        <v>114</v>
      </c>
      <c r="F14" s="48"/>
      <c r="G14" s="48"/>
    </row>
    <row r="15" spans="2:15" s="11" customFormat="1" ht="43.15" customHeight="1" x14ac:dyDescent="0.2"/>
    <row r="16" spans="2:15" s="11" customFormat="1" ht="20.85" customHeight="1" x14ac:dyDescent="0.2">
      <c r="B16" s="39" t="s">
        <v>115</v>
      </c>
      <c r="C16" s="39"/>
      <c r="D16" s="39"/>
      <c r="E16" s="39"/>
      <c r="F16" s="39"/>
      <c r="G16" s="39"/>
      <c r="H16" s="39"/>
      <c r="I16" s="39"/>
    </row>
    <row r="17" spans="2:13" s="11" customFormat="1" ht="2.65" customHeight="1" x14ac:dyDescent="0.2"/>
    <row r="18" spans="2:13" s="11" customFormat="1" ht="20.85" customHeight="1" x14ac:dyDescent="0.2">
      <c r="B18" s="39" t="s">
        <v>116</v>
      </c>
      <c r="C18" s="39"/>
      <c r="D18" s="39"/>
      <c r="E18" s="39"/>
      <c r="F18" s="39"/>
      <c r="G18" s="39"/>
      <c r="H18" s="39"/>
      <c r="I18" s="39"/>
    </row>
    <row r="19" spans="2:13" s="11" customFormat="1" ht="2.65" customHeight="1" x14ac:dyDescent="0.2"/>
    <row r="20" spans="2:13" s="11" customFormat="1" ht="20.85" customHeight="1" x14ac:dyDescent="0.2">
      <c r="B20" s="39" t="s">
        <v>117</v>
      </c>
      <c r="C20" s="39"/>
      <c r="D20" s="39"/>
      <c r="E20" s="39"/>
      <c r="F20" s="39"/>
      <c r="G20" s="39"/>
      <c r="H20" s="39"/>
      <c r="I20" s="39"/>
    </row>
    <row r="21" spans="2:13" s="11" customFormat="1" ht="2.65" customHeight="1" x14ac:dyDescent="0.2"/>
    <row r="22" spans="2:13" s="11" customFormat="1" ht="20.85" customHeight="1" x14ac:dyDescent="0.2">
      <c r="B22" s="39" t="s">
        <v>118</v>
      </c>
      <c r="C22" s="39"/>
      <c r="D22" s="39"/>
      <c r="E22" s="39"/>
      <c r="F22" s="39"/>
      <c r="G22" s="39"/>
      <c r="H22" s="39"/>
      <c r="I22" s="39"/>
    </row>
    <row r="23" spans="2:13" s="11" customFormat="1" ht="34.700000000000003" customHeight="1" x14ac:dyDescent="0.2"/>
    <row r="24" spans="2:13" s="11" customFormat="1" ht="50.1" customHeight="1" x14ac:dyDescent="0.2">
      <c r="B24" s="41" t="s">
        <v>369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</row>
    <row r="25" spans="2:13" s="11" customFormat="1" ht="2.65" customHeight="1" x14ac:dyDescent="0.2"/>
    <row r="26" spans="2:13" s="11" customFormat="1" ht="50.1" customHeight="1" x14ac:dyDescent="0.2">
      <c r="B26" s="42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1" customFormat="1" ht="47.25" customHeight="1" x14ac:dyDescent="0.2"/>
    <row r="28" spans="2:13" s="11" customFormat="1" ht="3.2" customHeight="1" x14ac:dyDescent="0.2"/>
    <row r="29" spans="2:13" s="11" customFormat="1" ht="18.2" customHeight="1" x14ac:dyDescent="0.2">
      <c r="B29" s="39" t="s">
        <v>120</v>
      </c>
      <c r="C29" s="39"/>
      <c r="D29" s="39"/>
      <c r="E29" s="39"/>
      <c r="F29" s="39"/>
      <c r="G29" s="39"/>
      <c r="H29" s="39"/>
      <c r="I29" s="39"/>
      <c r="J29" s="39"/>
      <c r="K29" s="39"/>
    </row>
    <row r="30" spans="2:13" s="11" customFormat="1" ht="5.25" customHeight="1" x14ac:dyDescent="0.2"/>
    <row r="31" spans="2:13" s="11" customFormat="1" ht="45.4" customHeight="1" x14ac:dyDescent="0.2">
      <c r="B31" s="12" t="s">
        <v>0</v>
      </c>
      <c r="C31" s="13" t="s">
        <v>1</v>
      </c>
      <c r="D31" s="14" t="s">
        <v>2</v>
      </c>
      <c r="E31" s="14" t="s">
        <v>3</v>
      </c>
      <c r="F31" s="14" t="s">
        <v>4</v>
      </c>
      <c r="G31" s="14" t="s">
        <v>5</v>
      </c>
      <c r="H31" s="14" t="s">
        <v>6</v>
      </c>
      <c r="I31" s="13" t="s">
        <v>7</v>
      </c>
      <c r="J31" s="14" t="s">
        <v>8</v>
      </c>
      <c r="K31" s="14" t="s">
        <v>9</v>
      </c>
      <c r="L31" s="40" t="s">
        <v>137</v>
      </c>
      <c r="M31" s="40"/>
    </row>
    <row r="32" spans="2:13" s="11" customFormat="1" ht="19.7" customHeight="1" x14ac:dyDescent="0.2">
      <c r="B32" s="15">
        <v>1</v>
      </c>
      <c r="C32" s="16" t="s">
        <v>10</v>
      </c>
      <c r="D32" s="16" t="s">
        <v>11</v>
      </c>
      <c r="E32" s="17" t="s">
        <v>12</v>
      </c>
      <c r="F32" s="16" t="s">
        <v>13</v>
      </c>
      <c r="G32" s="18">
        <v>2572</v>
      </c>
      <c r="H32" s="19">
        <v>0</v>
      </c>
      <c r="I32" s="20">
        <f>ROUND(G32* H32,2)</f>
        <v>0</v>
      </c>
      <c r="J32" s="15">
        <v>8</v>
      </c>
      <c r="K32" s="20">
        <f>ROUND(I32* J32/100,2)</f>
        <v>0</v>
      </c>
      <c r="L32" s="29">
        <f>ROUND(I32+ K32,2)</f>
        <v>0</v>
      </c>
      <c r="M32" s="30"/>
    </row>
    <row r="33" spans="2:13" s="11" customFormat="1" ht="3.2" customHeight="1" x14ac:dyDescent="0.2"/>
    <row r="34" spans="2:13" s="11" customFormat="1" ht="18.2" customHeight="1" x14ac:dyDescent="0.2">
      <c r="B34" s="39" t="s">
        <v>121</v>
      </c>
      <c r="C34" s="39"/>
      <c r="D34" s="39"/>
      <c r="E34" s="39"/>
      <c r="F34" s="39"/>
      <c r="G34" s="39"/>
      <c r="H34" s="39"/>
      <c r="I34" s="39"/>
      <c r="J34" s="39"/>
      <c r="K34" s="39"/>
    </row>
    <row r="35" spans="2:13" s="11" customFormat="1" ht="5.25" customHeight="1" x14ac:dyDescent="0.2"/>
    <row r="36" spans="2:13" s="11" customFormat="1" ht="45.4" customHeight="1" x14ac:dyDescent="0.2">
      <c r="B36" s="12" t="s">
        <v>0</v>
      </c>
      <c r="C36" s="13" t="s">
        <v>1</v>
      </c>
      <c r="D36" s="14" t="s">
        <v>2</v>
      </c>
      <c r="E36" s="14" t="s">
        <v>3</v>
      </c>
      <c r="F36" s="14" t="s">
        <v>4</v>
      </c>
      <c r="G36" s="14" t="s">
        <v>5</v>
      </c>
      <c r="H36" s="14" t="s">
        <v>6</v>
      </c>
      <c r="I36" s="13" t="s">
        <v>7</v>
      </c>
      <c r="J36" s="14" t="s">
        <v>8</v>
      </c>
      <c r="K36" s="14" t="s">
        <v>9</v>
      </c>
      <c r="L36" s="40" t="s">
        <v>137</v>
      </c>
      <c r="M36" s="40"/>
    </row>
    <row r="37" spans="2:13" s="11" customFormat="1" ht="19.7" customHeight="1" x14ac:dyDescent="0.2">
      <c r="B37" s="15">
        <v>2</v>
      </c>
      <c r="C37" s="16" t="s">
        <v>10</v>
      </c>
      <c r="D37" s="16" t="s">
        <v>11</v>
      </c>
      <c r="E37" s="17" t="s">
        <v>12</v>
      </c>
      <c r="F37" s="16" t="s">
        <v>13</v>
      </c>
      <c r="G37" s="18">
        <v>3333</v>
      </c>
      <c r="H37" s="19">
        <v>0</v>
      </c>
      <c r="I37" s="20">
        <f>ROUND(G37* H37,2)</f>
        <v>0</v>
      </c>
      <c r="J37" s="15">
        <v>8</v>
      </c>
      <c r="K37" s="20">
        <f>ROUND(I37* J37/100,2)</f>
        <v>0</v>
      </c>
      <c r="L37" s="29">
        <f>ROUND(I37+ K37,2)</f>
        <v>0</v>
      </c>
      <c r="M37" s="30"/>
    </row>
    <row r="38" spans="2:13" s="11" customFormat="1" ht="3.2" customHeight="1" x14ac:dyDescent="0.2"/>
    <row r="39" spans="2:13" s="11" customFormat="1" ht="13.5" customHeight="1" x14ac:dyDescent="0.2">
      <c r="B39" s="39" t="s">
        <v>122</v>
      </c>
      <c r="C39" s="39"/>
      <c r="D39" s="39"/>
      <c r="E39" s="39"/>
      <c r="F39" s="39"/>
      <c r="G39" s="39"/>
      <c r="H39" s="39"/>
      <c r="I39" s="39"/>
      <c r="J39" s="39"/>
      <c r="K39" s="39"/>
    </row>
    <row r="40" spans="2:13" s="11" customFormat="1" ht="5.25" customHeight="1" x14ac:dyDescent="0.2"/>
    <row r="41" spans="2:13" s="11" customFormat="1" ht="45.4" customHeight="1" x14ac:dyDescent="0.2">
      <c r="B41" s="12" t="s">
        <v>0</v>
      </c>
      <c r="C41" s="13" t="s">
        <v>1</v>
      </c>
      <c r="D41" s="14" t="s">
        <v>2</v>
      </c>
      <c r="E41" s="14" t="s">
        <v>3</v>
      </c>
      <c r="F41" s="14" t="s">
        <v>4</v>
      </c>
      <c r="G41" s="14" t="s">
        <v>5</v>
      </c>
      <c r="H41" s="14" t="s">
        <v>6</v>
      </c>
      <c r="I41" s="13" t="s">
        <v>7</v>
      </c>
      <c r="J41" s="14" t="s">
        <v>8</v>
      </c>
      <c r="K41" s="14" t="s">
        <v>9</v>
      </c>
      <c r="L41" s="40" t="s">
        <v>137</v>
      </c>
      <c r="M41" s="40"/>
    </row>
    <row r="42" spans="2:13" s="11" customFormat="1" ht="19.7" customHeight="1" x14ac:dyDescent="0.2">
      <c r="B42" s="15">
        <v>3</v>
      </c>
      <c r="C42" s="16" t="s">
        <v>10</v>
      </c>
      <c r="D42" s="16" t="s">
        <v>11</v>
      </c>
      <c r="E42" s="17" t="s">
        <v>12</v>
      </c>
      <c r="F42" s="16" t="s">
        <v>13</v>
      </c>
      <c r="G42" s="18">
        <v>313</v>
      </c>
      <c r="H42" s="19">
        <v>0</v>
      </c>
      <c r="I42" s="20">
        <f>ROUND(G42* H42,2)</f>
        <v>0</v>
      </c>
      <c r="J42" s="15">
        <v>8</v>
      </c>
      <c r="K42" s="20">
        <f>ROUND(I42* J42/100,2)</f>
        <v>0</v>
      </c>
      <c r="L42" s="29">
        <f>ROUND(I42+ K42,2)</f>
        <v>0</v>
      </c>
      <c r="M42" s="30"/>
    </row>
    <row r="43" spans="2:13" s="11" customFormat="1" ht="3.2" customHeight="1" x14ac:dyDescent="0.2"/>
    <row r="44" spans="2:13" s="11" customFormat="1" ht="15" customHeight="1" x14ac:dyDescent="0.2">
      <c r="B44" s="39" t="s">
        <v>123</v>
      </c>
      <c r="C44" s="39"/>
      <c r="D44" s="39"/>
      <c r="E44" s="39"/>
      <c r="F44" s="39"/>
      <c r="G44" s="39"/>
      <c r="H44" s="39"/>
      <c r="I44" s="39"/>
      <c r="J44" s="39"/>
      <c r="K44" s="39"/>
    </row>
    <row r="45" spans="2:13" s="11" customFormat="1" ht="5.25" customHeight="1" x14ac:dyDescent="0.2"/>
    <row r="46" spans="2:13" s="11" customFormat="1" ht="45.4" customHeight="1" x14ac:dyDescent="0.2">
      <c r="B46" s="12" t="s">
        <v>0</v>
      </c>
      <c r="C46" s="13" t="s">
        <v>1</v>
      </c>
      <c r="D46" s="14" t="s">
        <v>2</v>
      </c>
      <c r="E46" s="14" t="s">
        <v>3</v>
      </c>
      <c r="F46" s="14" t="s">
        <v>4</v>
      </c>
      <c r="G46" s="14" t="s">
        <v>5</v>
      </c>
      <c r="H46" s="14" t="s">
        <v>6</v>
      </c>
      <c r="I46" s="13" t="s">
        <v>7</v>
      </c>
      <c r="J46" s="14" t="s">
        <v>8</v>
      </c>
      <c r="K46" s="14" t="s">
        <v>9</v>
      </c>
      <c r="L46" s="40" t="s">
        <v>137</v>
      </c>
      <c r="M46" s="40"/>
    </row>
    <row r="47" spans="2:13" s="11" customFormat="1" ht="19.7" customHeight="1" x14ac:dyDescent="0.2">
      <c r="B47" s="15">
        <v>4</v>
      </c>
      <c r="C47" s="16" t="s">
        <v>10</v>
      </c>
      <c r="D47" s="16" t="s">
        <v>11</v>
      </c>
      <c r="E47" s="17" t="s">
        <v>12</v>
      </c>
      <c r="F47" s="16" t="s">
        <v>13</v>
      </c>
      <c r="G47" s="18">
        <v>742</v>
      </c>
      <c r="H47" s="19">
        <v>0</v>
      </c>
      <c r="I47" s="20">
        <f>ROUND(G47* H47,2)</f>
        <v>0</v>
      </c>
      <c r="J47" s="15">
        <v>8</v>
      </c>
      <c r="K47" s="20">
        <f>ROUND(I47* J47/100,2)</f>
        <v>0</v>
      </c>
      <c r="L47" s="29">
        <f>ROUND(I47+ K47,2)</f>
        <v>0</v>
      </c>
      <c r="M47" s="30"/>
    </row>
    <row r="48" spans="2:13" s="11" customFormat="1" ht="9" customHeight="1" x14ac:dyDescent="0.2"/>
    <row r="49" spans="2:13" s="1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14" t="s">
        <v>5</v>
      </c>
      <c r="H49" s="14" t="s">
        <v>6</v>
      </c>
      <c r="I49" s="13" t="s">
        <v>7</v>
      </c>
      <c r="J49" s="14" t="s">
        <v>8</v>
      </c>
      <c r="K49" s="14" t="s">
        <v>9</v>
      </c>
      <c r="L49" s="40" t="s">
        <v>137</v>
      </c>
      <c r="M49" s="40"/>
    </row>
    <row r="50" spans="2:13" s="11" customFormat="1" ht="28.7" customHeight="1" x14ac:dyDescent="0.2">
      <c r="B50" s="15">
        <v>5</v>
      </c>
      <c r="C50" s="16" t="s">
        <v>359</v>
      </c>
      <c r="D50" s="16" t="s">
        <v>360</v>
      </c>
      <c r="E50" s="17" t="s">
        <v>361</v>
      </c>
      <c r="F50" s="16" t="s">
        <v>14</v>
      </c>
      <c r="G50" s="18">
        <v>20</v>
      </c>
      <c r="H50" s="19">
        <v>0</v>
      </c>
      <c r="I50" s="20">
        <f t="shared" ref="I50:I75" si="0">ROUND(G50* H50,2)</f>
        <v>0</v>
      </c>
      <c r="J50" s="15">
        <v>8</v>
      </c>
      <c r="K50" s="20">
        <f t="shared" ref="K50:K75" si="1">ROUND(I50* J50/100,2)</f>
        <v>0</v>
      </c>
      <c r="L50" s="29">
        <f t="shared" ref="L50:L75" si="2">ROUND(I50+ K50,2)</f>
        <v>0</v>
      </c>
      <c r="M50" s="30"/>
    </row>
    <row r="51" spans="2:13" s="11" customFormat="1" ht="28.7" customHeight="1" x14ac:dyDescent="0.2">
      <c r="B51" s="15">
        <v>6</v>
      </c>
      <c r="C51" s="16" t="s">
        <v>15</v>
      </c>
      <c r="D51" s="16" t="s">
        <v>16</v>
      </c>
      <c r="E51" s="17" t="s">
        <v>17</v>
      </c>
      <c r="F51" s="16" t="s">
        <v>14</v>
      </c>
      <c r="G51" s="18">
        <v>40</v>
      </c>
      <c r="H51" s="19">
        <v>0</v>
      </c>
      <c r="I51" s="20">
        <f t="shared" si="0"/>
        <v>0</v>
      </c>
      <c r="J51" s="15">
        <v>8</v>
      </c>
      <c r="K51" s="20">
        <f t="shared" si="1"/>
        <v>0</v>
      </c>
      <c r="L51" s="29">
        <f t="shared" si="2"/>
        <v>0</v>
      </c>
      <c r="M51" s="30"/>
    </row>
    <row r="52" spans="2:13" s="11" customFormat="1" ht="19.7" customHeight="1" x14ac:dyDescent="0.2">
      <c r="B52" s="15">
        <v>7</v>
      </c>
      <c r="C52" s="16" t="s">
        <v>18</v>
      </c>
      <c r="D52" s="16" t="s">
        <v>19</v>
      </c>
      <c r="E52" s="17" t="s">
        <v>20</v>
      </c>
      <c r="F52" s="16" t="s">
        <v>21</v>
      </c>
      <c r="G52" s="18">
        <v>6.38</v>
      </c>
      <c r="H52" s="19">
        <v>0</v>
      </c>
      <c r="I52" s="20">
        <f t="shared" si="0"/>
        <v>0</v>
      </c>
      <c r="J52" s="15">
        <v>8</v>
      </c>
      <c r="K52" s="20">
        <f t="shared" si="1"/>
        <v>0</v>
      </c>
      <c r="L52" s="29">
        <f t="shared" si="2"/>
        <v>0</v>
      </c>
      <c r="M52" s="30"/>
    </row>
    <row r="53" spans="2:13" s="11" customFormat="1" ht="19.7" customHeight="1" x14ac:dyDescent="0.2">
      <c r="B53" s="15">
        <v>8</v>
      </c>
      <c r="C53" s="16" t="s">
        <v>22</v>
      </c>
      <c r="D53" s="16" t="s">
        <v>23</v>
      </c>
      <c r="E53" s="17" t="s">
        <v>24</v>
      </c>
      <c r="F53" s="16" t="s">
        <v>21</v>
      </c>
      <c r="G53" s="18">
        <v>1.44</v>
      </c>
      <c r="H53" s="19">
        <v>0</v>
      </c>
      <c r="I53" s="20">
        <f t="shared" si="0"/>
        <v>0</v>
      </c>
      <c r="J53" s="15">
        <v>8</v>
      </c>
      <c r="K53" s="20">
        <f t="shared" si="1"/>
        <v>0</v>
      </c>
      <c r="L53" s="29">
        <f t="shared" si="2"/>
        <v>0</v>
      </c>
      <c r="M53" s="30"/>
    </row>
    <row r="54" spans="2:13" s="11" customFormat="1" ht="19.7" customHeight="1" x14ac:dyDescent="0.2">
      <c r="B54" s="15">
        <v>9</v>
      </c>
      <c r="C54" s="16" t="s">
        <v>25</v>
      </c>
      <c r="D54" s="16" t="s">
        <v>26</v>
      </c>
      <c r="E54" s="17" t="s">
        <v>27</v>
      </c>
      <c r="F54" s="16" t="s">
        <v>21</v>
      </c>
      <c r="G54" s="18">
        <v>7.85</v>
      </c>
      <c r="H54" s="19">
        <v>0</v>
      </c>
      <c r="I54" s="20">
        <f t="shared" si="0"/>
        <v>0</v>
      </c>
      <c r="J54" s="15">
        <v>8</v>
      </c>
      <c r="K54" s="20">
        <f t="shared" si="1"/>
        <v>0</v>
      </c>
      <c r="L54" s="29">
        <f t="shared" si="2"/>
        <v>0</v>
      </c>
      <c r="M54" s="30"/>
    </row>
    <row r="55" spans="2:13" s="11" customFormat="1" ht="19.7" customHeight="1" x14ac:dyDescent="0.2">
      <c r="B55" s="15">
        <v>10</v>
      </c>
      <c r="C55" s="16" t="s">
        <v>33</v>
      </c>
      <c r="D55" s="16" t="s">
        <v>34</v>
      </c>
      <c r="E55" s="17" t="s">
        <v>35</v>
      </c>
      <c r="F55" s="16" t="s">
        <v>32</v>
      </c>
      <c r="G55" s="18">
        <v>64.7</v>
      </c>
      <c r="H55" s="19">
        <v>0</v>
      </c>
      <c r="I55" s="20">
        <f t="shared" si="0"/>
        <v>0</v>
      </c>
      <c r="J55" s="15">
        <v>8</v>
      </c>
      <c r="K55" s="20">
        <f t="shared" si="1"/>
        <v>0</v>
      </c>
      <c r="L55" s="29">
        <f t="shared" si="2"/>
        <v>0</v>
      </c>
      <c r="M55" s="30"/>
    </row>
    <row r="56" spans="2:13" s="11" customFormat="1" ht="19.7" customHeight="1" x14ac:dyDescent="0.2">
      <c r="B56" s="15">
        <v>11</v>
      </c>
      <c r="C56" s="16" t="s">
        <v>39</v>
      </c>
      <c r="D56" s="16" t="s">
        <v>40</v>
      </c>
      <c r="E56" s="17" t="s">
        <v>41</v>
      </c>
      <c r="F56" s="16" t="s">
        <v>28</v>
      </c>
      <c r="G56" s="18">
        <v>31.86</v>
      </c>
      <c r="H56" s="19">
        <v>0</v>
      </c>
      <c r="I56" s="20">
        <f t="shared" si="0"/>
        <v>0</v>
      </c>
      <c r="J56" s="15">
        <v>8</v>
      </c>
      <c r="K56" s="20">
        <f t="shared" si="1"/>
        <v>0</v>
      </c>
      <c r="L56" s="29">
        <f t="shared" si="2"/>
        <v>0</v>
      </c>
      <c r="M56" s="30"/>
    </row>
    <row r="57" spans="2:13" s="11" customFormat="1" ht="28.7" customHeight="1" x14ac:dyDescent="0.2">
      <c r="B57" s="15">
        <v>12</v>
      </c>
      <c r="C57" s="16" t="s">
        <v>42</v>
      </c>
      <c r="D57" s="16" t="s">
        <v>43</v>
      </c>
      <c r="E57" s="17" t="s">
        <v>44</v>
      </c>
      <c r="F57" s="16" t="s">
        <v>28</v>
      </c>
      <c r="G57" s="18">
        <v>4.67</v>
      </c>
      <c r="H57" s="19">
        <v>0</v>
      </c>
      <c r="I57" s="20">
        <f t="shared" si="0"/>
        <v>0</v>
      </c>
      <c r="J57" s="15">
        <v>8</v>
      </c>
      <c r="K57" s="20">
        <f t="shared" si="1"/>
        <v>0</v>
      </c>
      <c r="L57" s="29">
        <f t="shared" si="2"/>
        <v>0</v>
      </c>
      <c r="M57" s="30"/>
    </row>
    <row r="58" spans="2:13" s="11" customFormat="1" ht="19.7" customHeight="1" x14ac:dyDescent="0.2">
      <c r="B58" s="15">
        <v>13</v>
      </c>
      <c r="C58" s="16" t="s">
        <v>45</v>
      </c>
      <c r="D58" s="16" t="s">
        <v>46</v>
      </c>
      <c r="E58" s="17" t="s">
        <v>47</v>
      </c>
      <c r="F58" s="16" t="s">
        <v>28</v>
      </c>
      <c r="G58" s="18">
        <v>36.53</v>
      </c>
      <c r="H58" s="19">
        <v>0</v>
      </c>
      <c r="I58" s="20">
        <f t="shared" si="0"/>
        <v>0</v>
      </c>
      <c r="J58" s="15">
        <v>8</v>
      </c>
      <c r="K58" s="20">
        <f t="shared" si="1"/>
        <v>0</v>
      </c>
      <c r="L58" s="29">
        <f t="shared" si="2"/>
        <v>0</v>
      </c>
      <c r="M58" s="30"/>
    </row>
    <row r="59" spans="2:13" s="11" customFormat="1" ht="28.7" customHeight="1" x14ac:dyDescent="0.2">
      <c r="B59" s="15">
        <v>14</v>
      </c>
      <c r="C59" s="16" t="s">
        <v>48</v>
      </c>
      <c r="D59" s="16" t="s">
        <v>49</v>
      </c>
      <c r="E59" s="17" t="s">
        <v>50</v>
      </c>
      <c r="F59" s="16" t="s">
        <v>21</v>
      </c>
      <c r="G59" s="18">
        <v>12</v>
      </c>
      <c r="H59" s="19">
        <v>0</v>
      </c>
      <c r="I59" s="20">
        <f t="shared" si="0"/>
        <v>0</v>
      </c>
      <c r="J59" s="15">
        <v>8</v>
      </c>
      <c r="K59" s="20">
        <f t="shared" si="1"/>
        <v>0</v>
      </c>
      <c r="L59" s="29">
        <f t="shared" si="2"/>
        <v>0</v>
      </c>
      <c r="M59" s="30"/>
    </row>
    <row r="60" spans="2:13" s="11" customFormat="1" ht="28.7" customHeight="1" x14ac:dyDescent="0.2">
      <c r="B60" s="15">
        <v>15</v>
      </c>
      <c r="C60" s="16" t="s">
        <v>51</v>
      </c>
      <c r="D60" s="16" t="s">
        <v>52</v>
      </c>
      <c r="E60" s="17" t="s">
        <v>53</v>
      </c>
      <c r="F60" s="16" t="s">
        <v>21</v>
      </c>
      <c r="G60" s="18">
        <v>24</v>
      </c>
      <c r="H60" s="19">
        <v>0</v>
      </c>
      <c r="I60" s="20">
        <f t="shared" si="0"/>
        <v>0</v>
      </c>
      <c r="J60" s="15">
        <v>8</v>
      </c>
      <c r="K60" s="20">
        <f t="shared" si="1"/>
        <v>0</v>
      </c>
      <c r="L60" s="29">
        <f t="shared" si="2"/>
        <v>0</v>
      </c>
      <c r="M60" s="30"/>
    </row>
    <row r="61" spans="2:13" s="11" customFormat="1" ht="28.7" customHeight="1" x14ac:dyDescent="0.2">
      <c r="B61" s="15">
        <v>16</v>
      </c>
      <c r="C61" s="16" t="s">
        <v>54</v>
      </c>
      <c r="D61" s="16" t="s">
        <v>55</v>
      </c>
      <c r="E61" s="17" t="s">
        <v>56</v>
      </c>
      <c r="F61" s="16" t="s">
        <v>21</v>
      </c>
      <c r="G61" s="18">
        <v>2</v>
      </c>
      <c r="H61" s="19">
        <v>0</v>
      </c>
      <c r="I61" s="20">
        <f t="shared" si="0"/>
        <v>0</v>
      </c>
      <c r="J61" s="15">
        <v>8</v>
      </c>
      <c r="K61" s="20">
        <f t="shared" si="1"/>
        <v>0</v>
      </c>
      <c r="L61" s="29">
        <f t="shared" si="2"/>
        <v>0</v>
      </c>
      <c r="M61" s="30"/>
    </row>
    <row r="62" spans="2:13" s="11" customFormat="1" ht="19.7" customHeight="1" x14ac:dyDescent="0.2">
      <c r="B62" s="15">
        <v>17</v>
      </c>
      <c r="C62" s="16" t="s">
        <v>57</v>
      </c>
      <c r="D62" s="16" t="s">
        <v>58</v>
      </c>
      <c r="E62" s="17" t="s">
        <v>59</v>
      </c>
      <c r="F62" s="16" t="s">
        <v>21</v>
      </c>
      <c r="G62" s="18">
        <v>5.24</v>
      </c>
      <c r="H62" s="19">
        <v>0</v>
      </c>
      <c r="I62" s="20">
        <f t="shared" si="0"/>
        <v>0</v>
      </c>
      <c r="J62" s="15">
        <v>8</v>
      </c>
      <c r="K62" s="20">
        <f t="shared" si="1"/>
        <v>0</v>
      </c>
      <c r="L62" s="29">
        <f t="shared" si="2"/>
        <v>0</v>
      </c>
      <c r="M62" s="30"/>
    </row>
    <row r="63" spans="2:13" s="11" customFormat="1" ht="19.7" customHeight="1" x14ac:dyDescent="0.2">
      <c r="B63" s="15">
        <v>18</v>
      </c>
      <c r="C63" s="16" t="s">
        <v>60</v>
      </c>
      <c r="D63" s="16" t="s">
        <v>61</v>
      </c>
      <c r="E63" s="17" t="s">
        <v>62</v>
      </c>
      <c r="F63" s="16" t="s">
        <v>21</v>
      </c>
      <c r="G63" s="18">
        <v>5.68</v>
      </c>
      <c r="H63" s="19">
        <v>0</v>
      </c>
      <c r="I63" s="20">
        <f t="shared" si="0"/>
        <v>0</v>
      </c>
      <c r="J63" s="15">
        <v>8</v>
      </c>
      <c r="K63" s="20">
        <f t="shared" si="1"/>
        <v>0</v>
      </c>
      <c r="L63" s="29">
        <f t="shared" si="2"/>
        <v>0</v>
      </c>
      <c r="M63" s="30"/>
    </row>
    <row r="64" spans="2:13" s="11" customFormat="1" ht="28.7" customHeight="1" x14ac:dyDescent="0.2">
      <c r="B64" s="15">
        <v>19</v>
      </c>
      <c r="C64" s="16" t="s">
        <v>63</v>
      </c>
      <c r="D64" s="16" t="s">
        <v>64</v>
      </c>
      <c r="E64" s="17" t="s">
        <v>65</v>
      </c>
      <c r="F64" s="16" t="s">
        <v>21</v>
      </c>
      <c r="G64" s="18">
        <v>23.73</v>
      </c>
      <c r="H64" s="19">
        <v>0</v>
      </c>
      <c r="I64" s="20">
        <f t="shared" si="0"/>
        <v>0</v>
      </c>
      <c r="J64" s="15">
        <v>8</v>
      </c>
      <c r="K64" s="20">
        <f t="shared" si="1"/>
        <v>0</v>
      </c>
      <c r="L64" s="29">
        <f t="shared" si="2"/>
        <v>0</v>
      </c>
      <c r="M64" s="30"/>
    </row>
    <row r="65" spans="2:14" s="11" customFormat="1" ht="19.7" customHeight="1" x14ac:dyDescent="0.2">
      <c r="B65" s="15">
        <v>20</v>
      </c>
      <c r="C65" s="16" t="s">
        <v>340</v>
      </c>
      <c r="D65" s="16" t="s">
        <v>341</v>
      </c>
      <c r="E65" s="17" t="s">
        <v>342</v>
      </c>
      <c r="F65" s="16" t="s">
        <v>66</v>
      </c>
      <c r="G65" s="18">
        <v>200</v>
      </c>
      <c r="H65" s="19">
        <v>0</v>
      </c>
      <c r="I65" s="20">
        <f t="shared" si="0"/>
        <v>0</v>
      </c>
      <c r="J65" s="15">
        <v>8</v>
      </c>
      <c r="K65" s="20">
        <f t="shared" si="1"/>
        <v>0</v>
      </c>
      <c r="L65" s="29">
        <f t="shared" si="2"/>
        <v>0</v>
      </c>
      <c r="M65" s="30"/>
    </row>
    <row r="66" spans="2:14" s="11" customFormat="1" ht="19.7" customHeight="1" x14ac:dyDescent="0.2">
      <c r="B66" s="15">
        <v>21</v>
      </c>
      <c r="C66" s="16" t="s">
        <v>67</v>
      </c>
      <c r="D66" s="16" t="s">
        <v>68</v>
      </c>
      <c r="E66" s="17" t="s">
        <v>69</v>
      </c>
      <c r="F66" s="16" t="s">
        <v>66</v>
      </c>
      <c r="G66" s="18">
        <v>4</v>
      </c>
      <c r="H66" s="19">
        <v>0</v>
      </c>
      <c r="I66" s="20">
        <f t="shared" si="0"/>
        <v>0</v>
      </c>
      <c r="J66" s="15">
        <v>8</v>
      </c>
      <c r="K66" s="20">
        <f t="shared" si="1"/>
        <v>0</v>
      </c>
      <c r="L66" s="29">
        <f t="shared" si="2"/>
        <v>0</v>
      </c>
      <c r="M66" s="30"/>
    </row>
    <row r="67" spans="2:14" s="11" customFormat="1" ht="28.7" customHeight="1" x14ac:dyDescent="0.2">
      <c r="B67" s="15">
        <v>22</v>
      </c>
      <c r="C67" s="16" t="s">
        <v>70</v>
      </c>
      <c r="D67" s="16" t="s">
        <v>71</v>
      </c>
      <c r="E67" s="17" t="s">
        <v>72</v>
      </c>
      <c r="F67" s="16" t="s">
        <v>13</v>
      </c>
      <c r="G67" s="18">
        <v>10</v>
      </c>
      <c r="H67" s="19">
        <v>0</v>
      </c>
      <c r="I67" s="20">
        <f t="shared" si="0"/>
        <v>0</v>
      </c>
      <c r="J67" s="15">
        <v>8</v>
      </c>
      <c r="K67" s="20">
        <f t="shared" si="1"/>
        <v>0</v>
      </c>
      <c r="L67" s="29">
        <f t="shared" si="2"/>
        <v>0</v>
      </c>
      <c r="M67" s="30"/>
    </row>
    <row r="68" spans="2:14" s="11" customFormat="1" ht="19.7" customHeight="1" x14ac:dyDescent="0.2">
      <c r="B68" s="15">
        <v>23</v>
      </c>
      <c r="C68" s="16" t="s">
        <v>73</v>
      </c>
      <c r="D68" s="16" t="s">
        <v>74</v>
      </c>
      <c r="E68" s="17" t="s">
        <v>75</v>
      </c>
      <c r="F68" s="16" t="s">
        <v>66</v>
      </c>
      <c r="G68" s="18">
        <v>130</v>
      </c>
      <c r="H68" s="19">
        <v>0</v>
      </c>
      <c r="I68" s="20">
        <f t="shared" si="0"/>
        <v>0</v>
      </c>
      <c r="J68" s="15">
        <v>8</v>
      </c>
      <c r="K68" s="20">
        <f t="shared" si="1"/>
        <v>0</v>
      </c>
      <c r="L68" s="29">
        <f t="shared" si="2"/>
        <v>0</v>
      </c>
      <c r="M68" s="30"/>
    </row>
    <row r="69" spans="2:14" s="11" customFormat="1" ht="19.7" customHeight="1" x14ac:dyDescent="0.2">
      <c r="B69" s="15">
        <v>24</v>
      </c>
      <c r="C69" s="16" t="s">
        <v>76</v>
      </c>
      <c r="D69" s="16" t="s">
        <v>77</v>
      </c>
      <c r="E69" s="17" t="s">
        <v>78</v>
      </c>
      <c r="F69" s="16" t="s">
        <v>32</v>
      </c>
      <c r="G69" s="18">
        <v>0.08</v>
      </c>
      <c r="H69" s="19">
        <v>0</v>
      </c>
      <c r="I69" s="20">
        <f t="shared" si="0"/>
        <v>0</v>
      </c>
      <c r="J69" s="15">
        <v>8</v>
      </c>
      <c r="K69" s="20">
        <f t="shared" si="1"/>
        <v>0</v>
      </c>
      <c r="L69" s="29">
        <f t="shared" si="2"/>
        <v>0</v>
      </c>
      <c r="M69" s="30"/>
    </row>
    <row r="70" spans="2:14" s="11" customFormat="1" ht="19.7" customHeight="1" x14ac:dyDescent="0.2">
      <c r="B70" s="15">
        <v>25</v>
      </c>
      <c r="C70" s="16" t="s">
        <v>362</v>
      </c>
      <c r="D70" s="16" t="s">
        <v>363</v>
      </c>
      <c r="E70" s="17" t="s">
        <v>364</v>
      </c>
      <c r="F70" s="16" t="s">
        <v>21</v>
      </c>
      <c r="G70" s="18">
        <v>1.5</v>
      </c>
      <c r="H70" s="19">
        <v>0</v>
      </c>
      <c r="I70" s="20">
        <f t="shared" si="0"/>
        <v>0</v>
      </c>
      <c r="J70" s="15">
        <v>8</v>
      </c>
      <c r="K70" s="20">
        <f t="shared" si="1"/>
        <v>0</v>
      </c>
      <c r="L70" s="29">
        <f t="shared" si="2"/>
        <v>0</v>
      </c>
      <c r="M70" s="30"/>
    </row>
    <row r="71" spans="2:14" s="11" customFormat="1" ht="19.7" customHeight="1" x14ac:dyDescent="0.2">
      <c r="B71" s="15">
        <v>26</v>
      </c>
      <c r="C71" s="16" t="s">
        <v>79</v>
      </c>
      <c r="D71" s="16" t="s">
        <v>80</v>
      </c>
      <c r="E71" s="17" t="s">
        <v>81</v>
      </c>
      <c r="F71" s="16" t="s">
        <v>82</v>
      </c>
      <c r="G71" s="18">
        <v>158.5</v>
      </c>
      <c r="H71" s="19">
        <v>0</v>
      </c>
      <c r="I71" s="20">
        <f t="shared" si="0"/>
        <v>0</v>
      </c>
      <c r="J71" s="15">
        <v>8</v>
      </c>
      <c r="K71" s="20">
        <f t="shared" si="1"/>
        <v>0</v>
      </c>
      <c r="L71" s="29">
        <f t="shared" si="2"/>
        <v>0</v>
      </c>
      <c r="M71" s="30"/>
    </row>
    <row r="72" spans="2:14" s="11" customFormat="1" ht="19.7" customHeight="1" x14ac:dyDescent="0.2">
      <c r="B72" s="15">
        <v>27</v>
      </c>
      <c r="C72" s="16" t="s">
        <v>83</v>
      </c>
      <c r="D72" s="16" t="s">
        <v>84</v>
      </c>
      <c r="E72" s="17" t="s">
        <v>81</v>
      </c>
      <c r="F72" s="16" t="s">
        <v>82</v>
      </c>
      <c r="G72" s="18">
        <v>112</v>
      </c>
      <c r="H72" s="19">
        <v>0</v>
      </c>
      <c r="I72" s="20">
        <f t="shared" si="0"/>
        <v>0</v>
      </c>
      <c r="J72" s="15">
        <v>23</v>
      </c>
      <c r="K72" s="20">
        <f t="shared" si="1"/>
        <v>0</v>
      </c>
      <c r="L72" s="29">
        <f t="shared" si="2"/>
        <v>0</v>
      </c>
      <c r="M72" s="30"/>
    </row>
    <row r="73" spans="2:14" s="11" customFormat="1" ht="19.7" customHeight="1" x14ac:dyDescent="0.2">
      <c r="B73" s="15">
        <v>28</v>
      </c>
      <c r="C73" s="16" t="s">
        <v>85</v>
      </c>
      <c r="D73" s="16" t="s">
        <v>86</v>
      </c>
      <c r="E73" s="17" t="s">
        <v>87</v>
      </c>
      <c r="F73" s="16" t="s">
        <v>82</v>
      </c>
      <c r="G73" s="18">
        <v>10</v>
      </c>
      <c r="H73" s="19">
        <v>0</v>
      </c>
      <c r="I73" s="20">
        <f t="shared" si="0"/>
        <v>0</v>
      </c>
      <c r="J73" s="15">
        <v>8</v>
      </c>
      <c r="K73" s="20">
        <f t="shared" si="1"/>
        <v>0</v>
      </c>
      <c r="L73" s="29">
        <f t="shared" si="2"/>
        <v>0</v>
      </c>
      <c r="M73" s="30"/>
    </row>
    <row r="74" spans="2:14" s="11" customFormat="1" ht="19.7" customHeight="1" x14ac:dyDescent="0.2">
      <c r="B74" s="15">
        <v>29</v>
      </c>
      <c r="C74" s="16" t="s">
        <v>88</v>
      </c>
      <c r="D74" s="16" t="s">
        <v>89</v>
      </c>
      <c r="E74" s="17" t="s">
        <v>90</v>
      </c>
      <c r="F74" s="16" t="s">
        <v>82</v>
      </c>
      <c r="G74" s="18">
        <v>22</v>
      </c>
      <c r="H74" s="19">
        <v>0</v>
      </c>
      <c r="I74" s="20">
        <f t="shared" si="0"/>
        <v>0</v>
      </c>
      <c r="J74" s="15">
        <v>8</v>
      </c>
      <c r="K74" s="20">
        <f t="shared" si="1"/>
        <v>0</v>
      </c>
      <c r="L74" s="29">
        <f t="shared" si="2"/>
        <v>0</v>
      </c>
      <c r="M74" s="30"/>
    </row>
    <row r="75" spans="2:14" s="11" customFormat="1" ht="19.7" customHeight="1" x14ac:dyDescent="0.2">
      <c r="B75" s="15">
        <v>30</v>
      </c>
      <c r="C75" s="16" t="s">
        <v>91</v>
      </c>
      <c r="D75" s="16" t="s">
        <v>92</v>
      </c>
      <c r="E75" s="17" t="s">
        <v>90</v>
      </c>
      <c r="F75" s="16" t="s">
        <v>82</v>
      </c>
      <c r="G75" s="18">
        <v>16</v>
      </c>
      <c r="H75" s="19">
        <v>0</v>
      </c>
      <c r="I75" s="20">
        <f t="shared" si="0"/>
        <v>0</v>
      </c>
      <c r="J75" s="15">
        <v>23</v>
      </c>
      <c r="K75" s="20">
        <f t="shared" si="1"/>
        <v>0</v>
      </c>
      <c r="L75" s="29">
        <f t="shared" si="2"/>
        <v>0</v>
      </c>
      <c r="M75" s="30"/>
    </row>
    <row r="76" spans="2:14" s="11" customFormat="1" ht="12" customHeight="1" x14ac:dyDescent="0.2"/>
    <row r="77" spans="2:14" s="11" customFormat="1" ht="21.4" customHeight="1" x14ac:dyDescent="0.2">
      <c r="B77" s="31" t="s">
        <v>105</v>
      </c>
      <c r="C77" s="31"/>
      <c r="D77" s="31"/>
      <c r="E77" s="31"/>
      <c r="F77" s="32">
        <f>ROUND(I32+I37+I42+I47+I50+I51+I52+I53+I54+I55+I56+I57+I58+I59+I60+I61+I62+I63+I64+I65+I66+I67+I68+I69+I70+I71+I72+I73+I74+I75,2)</f>
        <v>0</v>
      </c>
      <c r="G77" s="33"/>
      <c r="H77" s="33"/>
      <c r="I77" s="33"/>
      <c r="J77" s="33"/>
      <c r="K77" s="33"/>
      <c r="L77" s="33"/>
      <c r="M77" s="34"/>
    </row>
    <row r="78" spans="2:14" s="11" customFormat="1" ht="21.4" customHeight="1" x14ac:dyDescent="0.2">
      <c r="B78" s="31" t="s">
        <v>106</v>
      </c>
      <c r="C78" s="31"/>
      <c r="D78" s="31"/>
      <c r="E78" s="31"/>
      <c r="F78" s="35">
        <f>ROUND(L32+L37+L42+L47+L50+L51+L52+L53+L54+L55+L56+L57+L58+L59+L60+L61+L62+L63+L64+L65+L66+L67+L68+L69+L70+L71+L72+L73+L74+L75,2)</f>
        <v>0</v>
      </c>
      <c r="G78" s="36"/>
      <c r="H78" s="36"/>
      <c r="I78" s="36"/>
      <c r="J78" s="36"/>
      <c r="K78" s="36"/>
      <c r="L78" s="36"/>
      <c r="M78" s="37"/>
    </row>
    <row r="79" spans="2:14" s="11" customFormat="1" ht="11.1" customHeight="1" x14ac:dyDescent="0.2"/>
    <row r="80" spans="2:14" s="11" customFormat="1" ht="80.099999999999994" customHeight="1" x14ac:dyDescent="0.2">
      <c r="B80" s="22" t="s">
        <v>124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2:14" s="11" customFormat="1" ht="2.65" customHeight="1" x14ac:dyDescent="0.2"/>
    <row r="82" spans="2:14" s="11" customFormat="1" ht="110.1" customHeight="1" x14ac:dyDescent="0.2">
      <c r="B82" s="22" t="s">
        <v>125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spans="2:14" s="11" customFormat="1" ht="5.25" customHeight="1" x14ac:dyDescent="0.2"/>
    <row r="84" spans="2:14" s="11" customFormat="1" ht="110.1" customHeight="1" x14ac:dyDescent="0.2">
      <c r="B84" s="23" t="s">
        <v>126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2:14" s="11" customFormat="1" ht="5.25" customHeight="1" x14ac:dyDescent="0.2"/>
    <row r="86" spans="2:14" s="11" customFormat="1" ht="37.9" customHeight="1" x14ac:dyDescent="0.2">
      <c r="B86" s="27" t="s">
        <v>107</v>
      </c>
      <c r="C86" s="27"/>
      <c r="D86" s="27"/>
      <c r="E86" s="27"/>
      <c r="F86" s="38" t="s">
        <v>108</v>
      </c>
      <c r="G86" s="38"/>
      <c r="H86" s="38"/>
      <c r="I86" s="38"/>
      <c r="J86" s="38"/>
      <c r="K86" s="38"/>
      <c r="L86" s="38"/>
    </row>
    <row r="87" spans="2:14" s="11" customFormat="1" ht="28.7" customHeight="1" x14ac:dyDescent="0.2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2:14" s="11" customFormat="1" ht="28.7" customHeight="1" x14ac:dyDescent="0.2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2:14" s="11" customFormat="1" ht="28.7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4" s="1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1" customFormat="1" ht="2.65" customHeight="1" x14ac:dyDescent="0.2"/>
    <row r="92" spans="2:14" s="11" customFormat="1" ht="203.1" customHeight="1" x14ac:dyDescent="0.2">
      <c r="B92" s="22" t="s">
        <v>127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1" customFormat="1" ht="2.65" customHeight="1" x14ac:dyDescent="0.2"/>
    <row r="94" spans="2:14" s="11" customFormat="1" ht="36.950000000000003" customHeight="1" x14ac:dyDescent="0.2">
      <c r="B94" s="26" t="s">
        <v>128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2:14" s="11" customFormat="1" ht="2.65" customHeight="1" x14ac:dyDescent="0.2"/>
    <row r="96" spans="2:14" s="11" customFormat="1" ht="37.9" customHeight="1" x14ac:dyDescent="0.2">
      <c r="B96" s="27" t="s">
        <v>109</v>
      </c>
      <c r="C96" s="27"/>
      <c r="D96" s="27"/>
      <c r="E96" s="27"/>
      <c r="F96" s="28" t="s">
        <v>358</v>
      </c>
      <c r="G96" s="28"/>
      <c r="H96" s="28"/>
      <c r="I96" s="28"/>
      <c r="J96" s="28"/>
      <c r="K96" s="28"/>
      <c r="L96" s="28"/>
    </row>
    <row r="97" spans="2:14" s="11" customFormat="1" ht="28.7" customHeight="1" x14ac:dyDescent="0.2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1" customFormat="1" ht="28.7" customHeight="1" x14ac:dyDescent="0.2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1" customFormat="1" ht="28.7" customHeight="1" x14ac:dyDescent="0.2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1" customFormat="1" ht="28.7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1" customFormat="1" ht="2.65" customHeight="1" x14ac:dyDescent="0.2"/>
    <row r="102" spans="2:14" s="11" customFormat="1" ht="159.94999999999999" customHeight="1" x14ac:dyDescent="0.2">
      <c r="B102" s="22" t="s">
        <v>129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1" customFormat="1" ht="2.65" customHeight="1" x14ac:dyDescent="0.2"/>
    <row r="104" spans="2:14" s="11" customFormat="1" ht="54.95" customHeight="1" x14ac:dyDescent="0.2">
      <c r="B104" s="22" t="s">
        <v>130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1" customFormat="1" ht="2.65" customHeight="1" x14ac:dyDescent="0.2"/>
    <row r="106" spans="2:14" s="11" customFormat="1" ht="60" customHeight="1" x14ac:dyDescent="0.2">
      <c r="B106" s="23" t="s">
        <v>131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2:14" s="11" customFormat="1" ht="2.65" customHeight="1" x14ac:dyDescent="0.2"/>
    <row r="108" spans="2:14" s="11" customFormat="1" ht="48" customHeight="1" x14ac:dyDescent="0.2">
      <c r="B108" s="23" t="s">
        <v>132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1" customFormat="1" ht="2.65" customHeight="1" x14ac:dyDescent="0.2"/>
    <row r="110" spans="2:14" s="11" customFormat="1" ht="125.1" customHeight="1" x14ac:dyDescent="0.2">
      <c r="B110" s="22" t="s">
        <v>133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 s="11" customFormat="1" ht="2.65" customHeight="1" x14ac:dyDescent="0.2"/>
    <row r="112" spans="2:14" s="11" customFormat="1" ht="84.95" customHeight="1" x14ac:dyDescent="0.2">
      <c r="B112" s="22" t="s">
        <v>134</v>
      </c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0" s="11" customFormat="1" ht="86.85" customHeight="1" x14ac:dyDescent="0.2"/>
    <row r="114" spans="2:10" s="11" customFormat="1" ht="17.649999999999999" customHeight="1" x14ac:dyDescent="0.2">
      <c r="I114" s="25" t="s">
        <v>135</v>
      </c>
      <c r="J114" s="25"/>
    </row>
    <row r="115" spans="2:10" s="11" customFormat="1" ht="69" customHeight="1" x14ac:dyDescent="0.2"/>
    <row r="116" spans="2:10" s="11" customFormat="1" ht="81.599999999999994" customHeight="1" x14ac:dyDescent="0.2">
      <c r="B116" s="21" t="s">
        <v>136</v>
      </c>
      <c r="C116" s="21"/>
      <c r="D116" s="21"/>
      <c r="E116" s="21"/>
      <c r="F116" s="21"/>
      <c r="G116" s="21"/>
      <c r="H116" s="21"/>
      <c r="I116" s="21"/>
      <c r="J116" s="21"/>
    </row>
  </sheetData>
  <mergeCells count="92">
    <mergeCell ref="B18:I18"/>
    <mergeCell ref="I2:O2"/>
    <mergeCell ref="B3:E3"/>
    <mergeCell ref="B4:D4"/>
    <mergeCell ref="B5:E5"/>
    <mergeCell ref="B6:D6"/>
    <mergeCell ref="B7:E7"/>
    <mergeCell ref="B8:D8"/>
    <mergeCell ref="B10:D11"/>
    <mergeCell ref="G11:N12"/>
    <mergeCell ref="E14:G14"/>
    <mergeCell ref="B16:I16"/>
    <mergeCell ref="L41:M41"/>
    <mergeCell ref="B20:I20"/>
    <mergeCell ref="B22:I22"/>
    <mergeCell ref="B24:L24"/>
    <mergeCell ref="B26:L26"/>
    <mergeCell ref="B29:K29"/>
    <mergeCell ref="L31:M31"/>
    <mergeCell ref="L32:M32"/>
    <mergeCell ref="B34:K34"/>
    <mergeCell ref="L36:M36"/>
    <mergeCell ref="L37:M37"/>
    <mergeCell ref="B39:K39"/>
    <mergeCell ref="L56:M56"/>
    <mergeCell ref="L42:M42"/>
    <mergeCell ref="B44:K44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68:M68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B80:N80"/>
    <mergeCell ref="L69:M69"/>
    <mergeCell ref="L70:M70"/>
    <mergeCell ref="L71:M71"/>
    <mergeCell ref="L72:M72"/>
    <mergeCell ref="L73:M73"/>
    <mergeCell ref="L74:M74"/>
    <mergeCell ref="L75:M75"/>
    <mergeCell ref="B77:E77"/>
    <mergeCell ref="F77:M77"/>
    <mergeCell ref="B78:E78"/>
    <mergeCell ref="F78:M78"/>
    <mergeCell ref="B82:N82"/>
    <mergeCell ref="B84:N84"/>
    <mergeCell ref="B86:E86"/>
    <mergeCell ref="F86:L86"/>
    <mergeCell ref="B87:E87"/>
    <mergeCell ref="F87:L87"/>
    <mergeCell ref="B88:E88"/>
    <mergeCell ref="F88:L88"/>
    <mergeCell ref="B89:E89"/>
    <mergeCell ref="F89:L89"/>
    <mergeCell ref="B90:E90"/>
    <mergeCell ref="F90:L90"/>
    <mergeCell ref="B92:N92"/>
    <mergeCell ref="B94:N94"/>
    <mergeCell ref="B96:E96"/>
    <mergeCell ref="F96:L96"/>
    <mergeCell ref="B97:E97"/>
    <mergeCell ref="F97:L97"/>
    <mergeCell ref="B98:E98"/>
    <mergeCell ref="F98:L98"/>
    <mergeCell ref="B99:E99"/>
    <mergeCell ref="F99:L99"/>
    <mergeCell ref="B100:E100"/>
    <mergeCell ref="F100:L100"/>
    <mergeCell ref="I114:J114"/>
    <mergeCell ref="B116:J116"/>
    <mergeCell ref="B102:N102"/>
    <mergeCell ref="B104:N104"/>
    <mergeCell ref="B106:N106"/>
    <mergeCell ref="B108:N108"/>
    <mergeCell ref="B110:N110"/>
    <mergeCell ref="B112:N112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Pakiet I</vt:lpstr>
      <vt:lpstr>Pakiet II</vt:lpstr>
      <vt:lpstr>Pakiet IX</vt:lpstr>
      <vt:lpstr>Pakiet X</vt:lpstr>
      <vt:lpstr>Pakiet XI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Sylwia Baranowska</cp:lastModifiedBy>
  <cp:lastPrinted>2024-12-03T10:14:08Z</cp:lastPrinted>
  <dcterms:created xsi:type="dcterms:W3CDTF">2024-10-14T10:27:52Z</dcterms:created>
  <dcterms:modified xsi:type="dcterms:W3CDTF">2024-12-11T08:01:27Z</dcterms:modified>
</cp:coreProperties>
</file>