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8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<sst xmlns="http://schemas.openxmlformats.org/spreadsheetml/2006/main" count="64" uniqueCount="56">
  <si>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Lp.</t>
  </si>
  <si>
    <t>Opis</t>
  </si>
  <si>
    <t>j.m.</t>
  </si>
  <si>
    <t>Ilość</t>
  </si>
  <si>
    <t>Cena jedn.</t>
  </si>
  <si>
    <t>Wartość</t>
  </si>
  <si>
    <t>1</t>
  </si>
  <si>
    <t>1.1</t>
  </si>
  <si>
    <t>1.2</t>
  </si>
  <si>
    <t>m</t>
  </si>
  <si>
    <t>1.3</t>
  </si>
  <si>
    <t>kpl.</t>
  </si>
  <si>
    <t>Montaż studzienek rewizyjnych DN1200mm z robotami ziemnymi: wykopem, odwodnienie, umocnieniem, zabezpieczeniem uzbrojenia, wzmocnieniem podłoża, podsypką, obsypką, zasypem, zagęszczeniem, wywozem i utylizacją nadmiaru gruntu</t>
  </si>
  <si>
    <t>1.4</t>
  </si>
  <si>
    <t>10
d.1.4</t>
  </si>
  <si>
    <t>Pomiar powykonawczy</t>
  </si>
  <si>
    <t>Razem: Pomiar powykonawczy</t>
  </si>
  <si>
    <t>Przedmiar robót</t>
  </si>
  <si>
    <t>Budowa sieci wodociągowej i kanalizacji sanitarnej w msc. Juszczowo ul. Wichrowe Wzgórze, ul. Zielone Wzgórze, dz. nr 243/19, 243/121,
243/137, 243/123, 243/97, 243/51, 243/30</t>
  </si>
  <si>
    <t>Sieć wodociągowa</t>
  </si>
  <si>
    <t>Roboty montażowe i ziemne - sieć wodociągowa</t>
  </si>
  <si>
    <t>1.1.1</t>
  </si>
  <si>
    <t>1
d.1.1.1</t>
  </si>
  <si>
    <t>2
d.1.1.1</t>
  </si>
  <si>
    <r>
      <t xml:space="preserve">Montaż rurociągu </t>
    </r>
    <r>
      <rPr>
        <b/>
        <sz val="9"/>
        <color indexed="8"/>
        <rFont val="Microsoft Sans Serif"/>
        <family val="2"/>
      </rPr>
      <t xml:space="preserve">DN110 PE </t>
    </r>
    <r>
      <rPr>
        <sz val="9"/>
        <color indexed="8"/>
        <rFont val="Microsoft Sans Serif"/>
        <family val="2"/>
      </rPr>
      <t>wraz z montażem węzłów, z rozbiórką nawierzchni i robotami ziemnymi: wykopem, odwodnieniem, umocnieniem, zabezpieczeniem uzbrojenia,  podłożem, podsypką, obsypką, zasypem, zagęszczeniem, wywozem, utylizacją nadmiaru gruntu, próbą szczelności, odtworzeniem nawierzchni</t>
    </r>
  </si>
  <si>
    <r>
      <t xml:space="preserve">Montaż rurociągu </t>
    </r>
    <r>
      <rPr>
        <b/>
        <sz val="9"/>
        <color indexed="8"/>
        <rFont val="Microsoft Sans Serif"/>
        <family val="2"/>
      </rPr>
      <t>DN90 PE</t>
    </r>
    <r>
      <rPr>
        <sz val="9"/>
        <color indexed="8"/>
        <rFont val="Microsoft Sans Serif"/>
        <family val="2"/>
      </rPr>
      <t xml:space="preserve"> wraz z montażem węzłów, z rozbiórką nawierzchni i robotami ziemnymi: wykopem, odwodnieniem, umocnieniem, zabezpieczeniem uzbrojenia,  podłożem, podsypką, obsypką, zasypem, zagęszczeniem, wywozem, utylizacją nadmiaru gruntu, próbą szczelności, odtworzeniem nawierzchni</t>
    </r>
  </si>
  <si>
    <t>Razem: Roboty ziemne i montażowe - sieć wodociągowa</t>
  </si>
  <si>
    <t>Roboty ziemne i montażowe - armatura</t>
  </si>
  <si>
    <t>1.1.2</t>
  </si>
  <si>
    <r>
      <t xml:space="preserve">Montaż </t>
    </r>
    <r>
      <rPr>
        <b/>
        <sz val="9"/>
        <color indexed="8"/>
        <rFont val="Microsoft Sans Serif"/>
        <family val="2"/>
      </rPr>
      <t xml:space="preserve">zasuwy kołnierzowej DN80 </t>
    </r>
    <r>
      <rPr>
        <sz val="9"/>
        <color indexed="8"/>
        <rFont val="Microsoft Sans Serif"/>
        <family val="2"/>
      </rPr>
      <t xml:space="preserve"> wraz z robotami ziemnymi: wykopem, odwodnieniem, umocnieniem, zabezpieczeniem uzbrojenia, podłożem, podsypką, obsypką, zasypem, zagęszczeniem, wywozem i utylizacją nadmiaru gruntu, oznakowaniem</t>
    </r>
  </si>
  <si>
    <t>3
d.1.1.2</t>
  </si>
  <si>
    <t>4
d.1.1.2</t>
  </si>
  <si>
    <r>
      <t xml:space="preserve">Montaż </t>
    </r>
    <r>
      <rPr>
        <b/>
        <sz val="9"/>
        <color indexed="8"/>
        <rFont val="Microsoft Sans Serif"/>
        <family val="2"/>
      </rPr>
      <t xml:space="preserve">zasuwy kołnierzowej DN100 </t>
    </r>
    <r>
      <rPr>
        <sz val="9"/>
        <color indexed="8"/>
        <rFont val="Microsoft Sans Serif"/>
        <family val="2"/>
      </rPr>
      <t xml:space="preserve"> wraz z robotami ziemnymi: wykopem, odwodnieniem, umocnieniem, zabezpieczeniem uzbrojenia, podłożem, podsypką, obsypką, zasypem, zagęszczeniem, wywozem i utylizacją nadmiaru gruntu, oznakowaniem</t>
    </r>
  </si>
  <si>
    <t>5
d.1.1.2</t>
  </si>
  <si>
    <t>6
d.1.1.2</t>
  </si>
  <si>
    <t>Razem: Roboty ziemne i montażowe - armatura</t>
  </si>
  <si>
    <t>Razem: Sieć wodociągowa</t>
  </si>
  <si>
    <t>Sieć kanalizacji sanitarnej</t>
  </si>
  <si>
    <t>Roboty montażowe i ziemne - sieć kanalizacji sanitarnej</t>
  </si>
  <si>
    <t>1.2.1</t>
  </si>
  <si>
    <t>7
d.1.2.1</t>
  </si>
  <si>
    <t>Montaż rurociągu DN200mm PVC wraz z robotami ziemnymi: rozbiórką nawierzchni, wykopem, odwodnienie, umocnieniem, zabezpieczeniem uzbrojenia, podłożem, podsypką, obsypką, zasypem, zagęszczeniem, wywozem, utylizacją nadmiaru gruntu, odtworzeniem nawierzchni, próbą szczelności i inspekcją TV</t>
  </si>
  <si>
    <t>8
d.1.2.1</t>
  </si>
  <si>
    <t>Razem: Roboty ziemne i montażowe - sieć kanalizacji sanitarnej</t>
  </si>
  <si>
    <t>Razem: Sieć kanalizacji sanitarnej</t>
  </si>
  <si>
    <t>Ogółem: Budowa sieci wodociągowej i kanalizacji sanitarnej w msc. Juszczowo ul. Wichrowe Wzgórze, ul. Zielone Wzgórze, dz. nr 243/19, 243/121,
243/137, 243/123, 243/97, 243/51, 243/30</t>
  </si>
  <si>
    <t>Dokumentacja powykonawcza</t>
  </si>
  <si>
    <t>Razem: Dokumentacja powykonawcza</t>
  </si>
  <si>
    <t>9
d.1.3</t>
  </si>
  <si>
    <t>Uwagi:</t>
  </si>
  <si>
    <t>Wykonanie i dostarczenie Zamawiającemu dokumentacji powykonawczej zgodnie z zapisami umowy (z wyłączeniem zarejestrowanego w odpowiednim ośrodku ODGiK operatu geodezyjnego powykonawczego)</t>
  </si>
  <si>
    <t>1. Wartość  pozycji przedmiarowej nr 10 d.1.4 "Wykonanie i dostarczenie Zamawiającemu dokumentacji powykonawczej zgodnie z zapisami umowy (z wyłączeniem zarejestrowanego w odpowiednim ośrodku ODGiK operatu geodezyjnego powykonawczego)" musi być nie mniejsze niż 2% całkowitej ceny netto oferty Wykonawcy.</t>
  </si>
  <si>
    <t>Dostarczenie zamawiającemu zarejestrowanego w odpowiednim ośrodku ODGiK operatu geodezyjnego powykonawczego</t>
  </si>
  <si>
    <t>2. Wartość pozycji przedmiarowej nr 9 d.1.3 "Dostarczenie zamawiającemu zarejestrowanego w odpowiednim ośrodku ODGiK operatu geodezyjnego powykonawczego" musi  być nie mniejsze niż 1,5% całkowitej ceny oferty netto Wykonawcy.</t>
  </si>
  <si>
    <r>
      <t xml:space="preserve">Montaż </t>
    </r>
    <r>
      <rPr>
        <b/>
        <sz val="9"/>
        <color indexed="8"/>
        <rFont val="Microsoft Sans Serif"/>
        <family val="2"/>
      </rPr>
      <t xml:space="preserve">hydrantu podziemnego DN80 </t>
    </r>
    <r>
      <rPr>
        <b/>
        <sz val="9"/>
        <color indexed="8"/>
        <rFont val="Microsoft Sans Serif"/>
        <family val="2"/>
      </rPr>
      <t xml:space="preserve"> z zasuwą DN80</t>
    </r>
    <r>
      <rPr>
        <sz val="9"/>
        <color indexed="8"/>
        <rFont val="Microsoft Sans Serif"/>
        <family val="2"/>
      </rPr>
      <t xml:space="preserve"> wraz z robotami ziemnymi: wykopem, odwodnieniem, umocnieniem, zabezpieczeniem uzbrojenia, podłożem, podsypką, obsypką, zasypem, zagęszczeniem, wywozem i utylizacją nadmiaru gruntu, oznakowaniem</t>
    </r>
  </si>
  <si>
    <r>
      <t xml:space="preserve">Montaż </t>
    </r>
    <r>
      <rPr>
        <b/>
        <sz val="9"/>
        <color indexed="8"/>
        <rFont val="Microsoft Sans Serif"/>
        <family val="2"/>
      </rPr>
      <t xml:space="preserve">hydrantu nadziemnego DN80  z zasuwą DN8 </t>
    </r>
    <r>
      <rPr>
        <sz val="9"/>
        <color indexed="8"/>
        <rFont val="Microsoft Sans Serif"/>
        <family val="2"/>
      </rPr>
      <t>wraz z robotami ziemnymi: wykopem, odwodnieniem, umocnieniem, zabezpieczeniem uzbrojenia, podłożem, podsypką, obsypką, zasypem, zagęszczeniem, wywozem i utylizacją nadmiaru gruntu, oznakowaniem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</si>
</sst>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0"/>
    <numFmt numFmtId="173" formatCode="#0.00"/>
    <numFmt numFmtId="174" formatCode="0.000"/>
    <numFmt numFmtId="175" formatCode="#,##0.000"/>
  </numFmts>
  <fonts count="48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9"/>
      <name val="Microsoft Sans Serif"/>
      <family val="2"/>
    </font>
    <font>
      <sz val="8"/>
      <name val="Microsoft Sans Serif"/>
      <family val="2"/>
    </font>
    <font>
      <sz val="10"/>
      <name val="PL Times New Roman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8"/>
      <color indexed="8"/>
      <name val="Microsoft Sans Serif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sz val="18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left" vertical="top" wrapText="1" shrinkToFit="1" readingOrder="1"/>
      <protection/>
    </xf>
    <xf numFmtId="0" fontId="46" fillId="0" borderId="11" xfId="0" applyNumberFormat="1" applyFont="1" applyBorder="1" applyAlignment="1" applyProtection="1">
      <alignment horizontal="center" vertical="top" wrapText="1" shrinkToFit="1" readingOrder="1"/>
      <protection/>
    </xf>
    <xf numFmtId="0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5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5" fillId="0" borderId="11" xfId="0" applyNumberFormat="1" applyFont="1" applyBorder="1" applyAlignment="1" applyProtection="1">
      <alignment horizontal="center" vertical="top" wrapText="1" shrinkToFit="1" readingOrder="1"/>
      <protection/>
    </xf>
    <xf numFmtId="172" fontId="45" fillId="0" borderId="11" xfId="0" applyNumberFormat="1" applyFont="1" applyBorder="1" applyAlignment="1" applyProtection="1">
      <alignment horizontal="right" vertical="top" wrapText="1" shrinkToFit="1" readingOrder="1"/>
      <protection/>
    </xf>
    <xf numFmtId="173" fontId="45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center" vertical="top" wrapText="1" shrinkToFit="1" readingOrder="1"/>
      <protection/>
    </xf>
    <xf numFmtId="173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5" fillId="0" borderId="11" xfId="0" applyNumberFormat="1" applyFont="1" applyBorder="1" applyAlignment="1" applyProtection="1">
      <alignment horizontal="left" vertical="top" wrapText="1" shrinkToFit="1" readingOrder="1"/>
      <protection/>
    </xf>
    <xf numFmtId="0" fontId="45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5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5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Border="1" applyAlignment="1">
      <alignment horizontal="left" vertical="top" wrapText="1" shrinkToFit="1" readingOrder="1"/>
    </xf>
    <xf numFmtId="49" fontId="45" fillId="0" borderId="11" xfId="0" applyNumberFormat="1" applyFont="1" applyBorder="1" applyAlignment="1">
      <alignment horizontal="center" vertical="top" wrapText="1" shrinkToFit="1" readingOrder="1"/>
    </xf>
    <xf numFmtId="172" fontId="45" fillId="0" borderId="11" xfId="0" applyNumberFormat="1" applyFont="1" applyBorder="1" applyAlignment="1">
      <alignment horizontal="right" vertical="top" wrapText="1" shrinkToFit="1" readingOrder="1"/>
    </xf>
    <xf numFmtId="173" fontId="45" fillId="0" borderId="11" xfId="0" applyNumberFormat="1" applyFont="1" applyBorder="1" applyAlignment="1">
      <alignment horizontal="right" vertical="top" wrapText="1" shrinkToFit="1" readingOrder="1"/>
    </xf>
    <xf numFmtId="173" fontId="46" fillId="0" borderId="11" xfId="0" applyNumberFormat="1" applyFont="1" applyBorder="1" applyAlignment="1">
      <alignment horizontal="right" vertical="top" wrapText="1" shrinkToFit="1" readingOrder="1"/>
    </xf>
    <xf numFmtId="0" fontId="46" fillId="0" borderId="11" xfId="0" applyNumberFormat="1" applyFont="1" applyBorder="1" applyAlignment="1" applyProtection="1">
      <alignment horizontal="left" vertical="top" wrapText="1" shrinkToFit="1" readingOrder="1"/>
      <protection/>
    </xf>
    <xf numFmtId="173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5" fillId="0" borderId="11" xfId="0" applyNumberFormat="1" applyFont="1" applyBorder="1" applyAlignment="1">
      <alignment horizontal="left" vertical="top" wrapText="1" shrinkToFit="1" readingOrder="1"/>
    </xf>
    <xf numFmtId="49" fontId="6" fillId="0" borderId="11" xfId="0" applyNumberFormat="1" applyFont="1" applyBorder="1" applyAlignment="1">
      <alignment horizontal="left" vertical="top" wrapText="1" shrinkToFit="1" readingOrder="1"/>
    </xf>
    <xf numFmtId="172" fontId="7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8" fillId="0" borderId="0" xfId="0" applyFont="1" applyAlignment="1">
      <alignment/>
    </xf>
    <xf numFmtId="0" fontId="47" fillId="0" borderId="0" xfId="0" applyNumberFormat="1" applyFont="1" applyAlignment="1" applyProtection="1">
      <alignment horizontal="left" vertical="top" wrapText="1" shrinkToFit="1" readingOrder="1"/>
      <protection/>
    </xf>
    <xf numFmtId="0" fontId="45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10" fillId="0" borderId="0" xfId="54" applyFont="1" applyAlignment="1">
      <alignment horizontal="left" vertical="top" wrapText="1"/>
      <protection/>
    </xf>
    <xf numFmtId="49" fontId="45" fillId="0" borderId="11" xfId="0" applyNumberFormat="1" applyFont="1" applyBorder="1" applyAlignment="1" applyProtection="1">
      <alignment horizontal="right" vertical="top" wrapText="1" shrinkToFit="1" readingOrder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3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0.2890625" style="0" customWidth="1"/>
    <col min="2" max="2" width="6.140625" style="0" customWidth="1"/>
    <col min="3" max="3" width="29.57421875" style="0" customWidth="1"/>
    <col min="4" max="4" width="7.140625" style="0" customWidth="1"/>
    <col min="5" max="5" width="13.28125" style="0" customWidth="1"/>
    <col min="6" max="6" width="12.140625" style="0" customWidth="1"/>
    <col min="7" max="7" width="12.28125" style="0" customWidth="1"/>
  </cols>
  <sheetData>
    <row r="1" spans="1:7" ht="33" customHeight="1">
      <c r="A1" s="32" t="s">
        <v>17</v>
      </c>
      <c r="B1" s="32"/>
      <c r="C1" s="32"/>
      <c r="D1" s="32"/>
      <c r="E1" s="32"/>
      <c r="F1" s="32"/>
      <c r="G1" s="32"/>
    </row>
    <row r="2" spans="1:7" ht="12" customHeight="1">
      <c r="A2" s="33" t="s">
        <v>0</v>
      </c>
      <c r="B2" s="33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79.5">
      <c r="A3" s="34" t="s">
        <v>6</v>
      </c>
      <c r="B3" s="34"/>
      <c r="C3" s="3" t="s">
        <v>18</v>
      </c>
      <c r="D3" s="4"/>
      <c r="E3" s="5"/>
      <c r="F3" s="5"/>
      <c r="G3" s="2"/>
    </row>
    <row r="4" spans="1:7" ht="14.25">
      <c r="A4" s="18"/>
      <c r="B4" s="18" t="s">
        <v>7</v>
      </c>
      <c r="C4" s="3" t="s">
        <v>19</v>
      </c>
      <c r="D4" s="4"/>
      <c r="E4" s="20"/>
      <c r="F4" s="20"/>
      <c r="G4" s="18"/>
    </row>
    <row r="5" spans="1:7" ht="22.5">
      <c r="A5" s="34" t="s">
        <v>21</v>
      </c>
      <c r="B5" s="34"/>
      <c r="C5" s="3" t="s">
        <v>20</v>
      </c>
      <c r="D5" s="4"/>
      <c r="E5" s="5"/>
      <c r="F5" s="5"/>
      <c r="G5" s="2"/>
    </row>
    <row r="6" spans="1:7" ht="114">
      <c r="A6" s="37" t="s">
        <v>22</v>
      </c>
      <c r="B6" s="37"/>
      <c r="C6" s="6" t="s">
        <v>24</v>
      </c>
      <c r="D6" s="7" t="s">
        <v>9</v>
      </c>
      <c r="E6" s="8">
        <v>129</v>
      </c>
      <c r="F6" s="9">
        <v>0</v>
      </c>
      <c r="G6" s="9">
        <f>ROUND(E6*F6,2)</f>
        <v>0</v>
      </c>
    </row>
    <row r="7" spans="1:7" ht="114">
      <c r="A7" s="37" t="s">
        <v>23</v>
      </c>
      <c r="B7" s="37"/>
      <c r="C7" s="6" t="s">
        <v>25</v>
      </c>
      <c r="D7" s="7" t="s">
        <v>9</v>
      </c>
      <c r="E7" s="8">
        <v>48</v>
      </c>
      <c r="F7" s="9">
        <v>0</v>
      </c>
      <c r="G7" s="9">
        <f>ROUND(E7*F7,2)</f>
        <v>0</v>
      </c>
    </row>
    <row r="8" spans="1:7" ht="22.5">
      <c r="A8" s="19"/>
      <c r="B8" s="19"/>
      <c r="C8" s="26" t="s">
        <v>26</v>
      </c>
      <c r="D8" s="7"/>
      <c r="E8" s="8"/>
      <c r="F8" s="9"/>
      <c r="G8" s="27">
        <f>SUM(G6:G7)</f>
        <v>0</v>
      </c>
    </row>
    <row r="9" spans="1:7" ht="22.5">
      <c r="A9" s="19"/>
      <c r="B9" s="16" t="s">
        <v>28</v>
      </c>
      <c r="C9" s="26" t="s">
        <v>27</v>
      </c>
      <c r="D9" s="7"/>
      <c r="E9" s="8"/>
      <c r="F9" s="9"/>
      <c r="G9" s="9"/>
    </row>
    <row r="10" spans="1:7" ht="90.75">
      <c r="A10" s="19"/>
      <c r="B10" s="19" t="s">
        <v>30</v>
      </c>
      <c r="C10" s="28" t="s">
        <v>29</v>
      </c>
      <c r="D10" s="22" t="s">
        <v>11</v>
      </c>
      <c r="E10" s="23">
        <v>1</v>
      </c>
      <c r="F10" s="24">
        <v>0</v>
      </c>
      <c r="G10" s="24">
        <f>ROUND(E10*F10,2)</f>
        <v>0</v>
      </c>
    </row>
    <row r="11" spans="1:7" ht="90.75">
      <c r="A11" s="19"/>
      <c r="B11" s="19" t="s">
        <v>31</v>
      </c>
      <c r="C11" s="28" t="s">
        <v>32</v>
      </c>
      <c r="D11" s="22" t="s">
        <v>11</v>
      </c>
      <c r="E11" s="23">
        <v>4</v>
      </c>
      <c r="F11" s="24">
        <v>0</v>
      </c>
      <c r="G11" s="24">
        <f>ROUND(E11*F11,2)</f>
        <v>0</v>
      </c>
    </row>
    <row r="12" spans="1:7" ht="102">
      <c r="A12" s="19"/>
      <c r="B12" s="19" t="s">
        <v>33</v>
      </c>
      <c r="C12" s="28" t="s">
        <v>54</v>
      </c>
      <c r="D12" s="22" t="s">
        <v>11</v>
      </c>
      <c r="E12" s="23">
        <v>1</v>
      </c>
      <c r="F12" s="24">
        <v>0</v>
      </c>
      <c r="G12" s="24">
        <f>ROUND(E12*F12,2)</f>
        <v>0</v>
      </c>
    </row>
    <row r="13" spans="1:7" ht="102">
      <c r="A13" s="19"/>
      <c r="B13" s="19" t="s">
        <v>34</v>
      </c>
      <c r="C13" s="28" t="s">
        <v>55</v>
      </c>
      <c r="D13" s="22" t="s">
        <v>11</v>
      </c>
      <c r="E13" s="23">
        <v>1</v>
      </c>
      <c r="F13" s="24">
        <v>0</v>
      </c>
      <c r="G13" s="24">
        <f>ROUND(E13*F13,2)</f>
        <v>0</v>
      </c>
    </row>
    <row r="14" spans="1:7" ht="22.5">
      <c r="A14" s="19"/>
      <c r="B14" s="19"/>
      <c r="C14" s="29" t="s">
        <v>35</v>
      </c>
      <c r="D14" s="22"/>
      <c r="E14" s="23"/>
      <c r="F14" s="24"/>
      <c r="G14" s="25">
        <f>SUM(G10:G13)</f>
        <v>0</v>
      </c>
    </row>
    <row r="15" spans="1:7" ht="14.25">
      <c r="A15" s="19"/>
      <c r="B15" s="19"/>
      <c r="C15" s="21" t="s">
        <v>36</v>
      </c>
      <c r="D15" s="22"/>
      <c r="E15" s="23"/>
      <c r="F15" s="24"/>
      <c r="G15" s="25">
        <f>G8+G14</f>
        <v>0</v>
      </c>
    </row>
    <row r="16" spans="1:7" ht="14.25">
      <c r="A16" s="19"/>
      <c r="B16" s="16" t="s">
        <v>8</v>
      </c>
      <c r="C16" s="29" t="s">
        <v>37</v>
      </c>
      <c r="D16" s="22"/>
      <c r="E16" s="23"/>
      <c r="F16" s="24"/>
      <c r="G16" s="24"/>
    </row>
    <row r="17" spans="1:7" ht="22.5">
      <c r="A17" s="19"/>
      <c r="B17" s="16" t="s">
        <v>39</v>
      </c>
      <c r="C17" s="29" t="s">
        <v>38</v>
      </c>
      <c r="D17" s="22"/>
      <c r="E17" s="23"/>
      <c r="F17" s="24"/>
      <c r="G17" s="24"/>
    </row>
    <row r="18" spans="1:7" ht="102">
      <c r="A18" s="19"/>
      <c r="B18" s="17" t="s">
        <v>40</v>
      </c>
      <c r="C18" s="6" t="s">
        <v>41</v>
      </c>
      <c r="D18" s="7" t="s">
        <v>9</v>
      </c>
      <c r="E18" s="30">
        <v>157.8</v>
      </c>
      <c r="F18" s="9">
        <v>0</v>
      </c>
      <c r="G18" s="9">
        <f>ROUND(E18*F18,2)</f>
        <v>0</v>
      </c>
    </row>
    <row r="19" spans="1:7" ht="90.75">
      <c r="A19" s="19"/>
      <c r="B19" s="17" t="s">
        <v>42</v>
      </c>
      <c r="C19" s="6" t="s">
        <v>12</v>
      </c>
      <c r="D19" s="7" t="s">
        <v>11</v>
      </c>
      <c r="E19" s="8">
        <v>4</v>
      </c>
      <c r="F19" s="9">
        <v>0</v>
      </c>
      <c r="G19" s="9">
        <f>ROUND(E19*F19,2)</f>
        <v>0</v>
      </c>
    </row>
    <row r="20" spans="1:7" ht="33.75">
      <c r="A20" s="19"/>
      <c r="B20" s="16"/>
      <c r="C20" s="29" t="s">
        <v>43</v>
      </c>
      <c r="D20" s="22"/>
      <c r="E20" s="23"/>
      <c r="F20" s="24"/>
      <c r="G20" s="25">
        <f>SUM(G18:G19)</f>
        <v>0</v>
      </c>
    </row>
    <row r="21" spans="1:7" ht="22.5">
      <c r="A21" s="19"/>
      <c r="B21" s="16"/>
      <c r="C21" s="29" t="s">
        <v>44</v>
      </c>
      <c r="D21" s="22"/>
      <c r="E21" s="23"/>
      <c r="F21" s="24"/>
      <c r="G21" s="25">
        <f>G20</f>
        <v>0</v>
      </c>
    </row>
    <row r="22" spans="1:7" ht="14.25">
      <c r="A22" s="12"/>
      <c r="B22" s="16" t="s">
        <v>10</v>
      </c>
      <c r="C22" s="3" t="s">
        <v>15</v>
      </c>
      <c r="D22" s="10"/>
      <c r="E22" s="13"/>
      <c r="F22" s="13"/>
      <c r="G22" s="11"/>
    </row>
    <row r="23" spans="1:7" ht="45">
      <c r="A23" s="12"/>
      <c r="B23" s="15" t="s">
        <v>48</v>
      </c>
      <c r="C23" s="14" t="s">
        <v>52</v>
      </c>
      <c r="D23" s="7" t="s">
        <v>11</v>
      </c>
      <c r="E23" s="8">
        <v>1</v>
      </c>
      <c r="F23" s="9">
        <v>0</v>
      </c>
      <c r="G23" s="9">
        <f>ROUND(E23*F23,2)</f>
        <v>0</v>
      </c>
    </row>
    <row r="24" spans="1:7" ht="14.25">
      <c r="A24" s="12"/>
      <c r="B24" s="15"/>
      <c r="C24" s="3" t="s">
        <v>16</v>
      </c>
      <c r="D24" s="10"/>
      <c r="E24" s="13"/>
      <c r="F24" s="13"/>
      <c r="G24" s="11">
        <f>G23</f>
        <v>0</v>
      </c>
    </row>
    <row r="25" spans="1:7" ht="14.25">
      <c r="A25" s="20"/>
      <c r="B25" s="16" t="s">
        <v>13</v>
      </c>
      <c r="C25" s="3" t="s">
        <v>46</v>
      </c>
      <c r="D25" s="10"/>
      <c r="E25" s="18"/>
      <c r="F25" s="18"/>
      <c r="G25" s="11"/>
    </row>
    <row r="26" spans="1:7" ht="79.5">
      <c r="A26" s="20"/>
      <c r="B26" s="15" t="s">
        <v>14</v>
      </c>
      <c r="C26" s="14" t="s">
        <v>50</v>
      </c>
      <c r="D26" s="22" t="s">
        <v>11</v>
      </c>
      <c r="E26" s="23">
        <v>1</v>
      </c>
      <c r="F26" s="24">
        <v>0</v>
      </c>
      <c r="G26" s="24">
        <f>ROUND(E26*F26,2)</f>
        <v>0</v>
      </c>
    </row>
    <row r="27" spans="1:7" ht="22.5">
      <c r="A27" s="20"/>
      <c r="B27" s="15"/>
      <c r="C27" s="3" t="s">
        <v>47</v>
      </c>
      <c r="D27" s="10"/>
      <c r="E27" s="18"/>
      <c r="F27" s="18"/>
      <c r="G27" s="11">
        <f>G26</f>
        <v>0</v>
      </c>
    </row>
    <row r="28" spans="1:7" ht="79.5">
      <c r="A28" s="35"/>
      <c r="B28" s="35"/>
      <c r="C28" s="3" t="s">
        <v>45</v>
      </c>
      <c r="D28" s="10"/>
      <c r="E28" s="2"/>
      <c r="F28" s="2"/>
      <c r="G28" s="11">
        <f>G15+G21+G24+G27</f>
        <v>0</v>
      </c>
    </row>
    <row r="29" ht="1.5" customHeight="1"/>
    <row r="31" ht="14.25">
      <c r="B31" s="31" t="s">
        <v>49</v>
      </c>
    </row>
    <row r="32" spans="2:8" ht="41.25" customHeight="1">
      <c r="B32" s="36" t="s">
        <v>51</v>
      </c>
      <c r="C32" s="36"/>
      <c r="D32" s="36"/>
      <c r="E32" s="36"/>
      <c r="F32" s="36"/>
      <c r="G32" s="36"/>
      <c r="H32" s="36"/>
    </row>
    <row r="33" spans="2:8" ht="46.5" customHeight="1">
      <c r="B33" s="36" t="s">
        <v>53</v>
      </c>
      <c r="C33" s="36"/>
      <c r="D33" s="36"/>
      <c r="E33" s="36"/>
      <c r="F33" s="36"/>
      <c r="G33" s="36"/>
      <c r="H33" s="36"/>
    </row>
  </sheetData>
  <sheetProtection/>
  <mergeCells count="9">
    <mergeCell ref="A1:G1"/>
    <mergeCell ref="A2:B2"/>
    <mergeCell ref="A3:B3"/>
    <mergeCell ref="A28:B28"/>
    <mergeCell ref="B32:H32"/>
    <mergeCell ref="B33:H33"/>
    <mergeCell ref="A5:B5"/>
    <mergeCell ref="A6:B6"/>
    <mergeCell ref="A7:B7"/>
  </mergeCells>
  <printOptions/>
  <pageMargins left="1.1766666173934937" right="0.38999998569488525" top="0.38999998569488525" bottom="0.38999998569488525" header="0.3" footer="0.3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Bielawska</dc:creator>
  <cp:keywords/>
  <dc:description/>
  <cp:lastModifiedBy>Marta</cp:lastModifiedBy>
  <dcterms:created xsi:type="dcterms:W3CDTF">2022-07-14T09:04:12Z</dcterms:created>
  <dcterms:modified xsi:type="dcterms:W3CDTF">2024-04-17T15:02:21Z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