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>
    <definedName name="_xlnm.Print_Area" localSheetId="0">'Arkusz1'!$A$1:$R$38</definedName>
  </definedNames>
  <calcPr fullCalcOnLoad="1"/>
</workbook>
</file>

<file path=xl/sharedStrings.xml><?xml version="1.0" encoding="utf-8"?>
<sst xmlns="http://schemas.openxmlformats.org/spreadsheetml/2006/main" count="158" uniqueCount="72">
  <si>
    <t>Lp.</t>
  </si>
  <si>
    <t>Indeks</t>
  </si>
  <si>
    <t>Nazwa towaru</t>
  </si>
  <si>
    <t>Jm.</t>
  </si>
  <si>
    <t>Typ ceny</t>
  </si>
  <si>
    <t>Wartość netto</t>
  </si>
  <si>
    <t>VAT</t>
  </si>
  <si>
    <t>Wartość brutto</t>
  </si>
  <si>
    <t>614-027-3</t>
  </si>
  <si>
    <t>DORSZ MROŻONY KOSTKA</t>
  </si>
  <si>
    <t>kg</t>
  </si>
  <si>
    <t>N</t>
  </si>
  <si>
    <t>614-027-1</t>
  </si>
  <si>
    <t>DORSZ-FILET MROŻONY</t>
  </si>
  <si>
    <t>614-027-4</t>
  </si>
  <si>
    <t>FILET Z MINTAJA MROŻONY</t>
  </si>
  <si>
    <t>614-027</t>
  </si>
  <si>
    <t>FILET Z MORSZCZUKA MROŻONY</t>
  </si>
  <si>
    <t>614-026-1</t>
  </si>
  <si>
    <t>KARMAZYN FILET</t>
  </si>
  <si>
    <t>614-026</t>
  </si>
  <si>
    <t>KARMAZYN TUSZA BEZ GŁOWY</t>
  </si>
  <si>
    <t>614-026-2</t>
  </si>
  <si>
    <t>KARP ŚWIEŻY TUSZA</t>
  </si>
  <si>
    <t>614-029-5</t>
  </si>
  <si>
    <t>KAWIOR CZERWONY,CZARNY</t>
  </si>
  <si>
    <t>614-029-6</t>
  </si>
  <si>
    <t>KREWETKI KOKTAILOWE DUŻE</t>
  </si>
  <si>
    <t>614-015-8</t>
  </si>
  <si>
    <t>ŁOSOŚ ŚWIEŻY</t>
  </si>
  <si>
    <t>614-015-5</t>
  </si>
  <si>
    <t>ŁOSOŚ ŚWIEŻY FILET</t>
  </si>
  <si>
    <t>614-028-9</t>
  </si>
  <si>
    <t>ŁOSOŚ WĘDZONY FILET</t>
  </si>
  <si>
    <t>614-013</t>
  </si>
  <si>
    <t>MAKRELA WĘDZONA</t>
  </si>
  <si>
    <t>614-027-9</t>
  </si>
  <si>
    <t>MIRUNA-FILET</t>
  </si>
  <si>
    <t>614-018-2</t>
  </si>
  <si>
    <t>PALUSZKI KRABOWE</t>
  </si>
  <si>
    <t>614-029-8</t>
  </si>
  <si>
    <t>PSTRĄG ŚWIEŻY Z GŁOWĄ</t>
  </si>
  <si>
    <t>614-029-4</t>
  </si>
  <si>
    <t>PSTRĄG WĘDZONY FILET</t>
  </si>
  <si>
    <t>614-014-3</t>
  </si>
  <si>
    <t>SZCZUPAK ŚWIEŻY CAŁY</t>
  </si>
  <si>
    <t>614-009-1</t>
  </si>
  <si>
    <t>ŚLEDZIE SOLONE MATIASY</t>
  </si>
  <si>
    <t>614-009</t>
  </si>
  <si>
    <t>ŚLEDŹ MARYNOWANY</t>
  </si>
  <si>
    <t>614-009-2</t>
  </si>
  <si>
    <t>ŚLEDŹ PO KASZUBSKU</t>
  </si>
  <si>
    <t>614-008-2</t>
  </si>
  <si>
    <t>ŚLEDŹ PO WIEJSKU</t>
  </si>
  <si>
    <t>Nr zad.</t>
  </si>
  <si>
    <t>Nazwa</t>
  </si>
  <si>
    <t>Wartość netto podstawa</t>
  </si>
  <si>
    <t>Wartość brutto podstawa</t>
  </si>
  <si>
    <t>Wartość netto opcja</t>
  </si>
  <si>
    <t>Wartość brutto opcja</t>
  </si>
  <si>
    <t>Wartość brutto podstawa+opcja</t>
  </si>
  <si>
    <t>Zad. 1</t>
  </si>
  <si>
    <t>Zad. 2</t>
  </si>
  <si>
    <t>Zakup ryb świeżych i mrożonych oraz owoców morza</t>
  </si>
  <si>
    <t>Zakup przetworów z ryb</t>
  </si>
  <si>
    <t>Ilość zamówienia podstawowego</t>
  </si>
  <si>
    <t>Ilość zamówienia opcjonalnego</t>
  </si>
  <si>
    <t>Ilość zamówienia opcjonalnego (bez zaokr.)</t>
  </si>
  <si>
    <t>Wartość netto podstawa + opcja</t>
  </si>
  <si>
    <t>Zadanie nr 1 Nazwa: Zakup ryb świeżych i mrożonych oraz owoców morza na potrzeby AWL w 2024 r</t>
  </si>
  <si>
    <t>Zadanie nr 2 Nazwa: Zakup przetworów z ryb na potrzeby AWL w 2024 r</t>
  </si>
  <si>
    <t>Cena jednostkowa netto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</si>
</sst>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ddd\,\ d\ mmmm\ yyyy"/>
  </numFmts>
  <fonts count="44">
    <font>
      <sz val="10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72" fontId="0" fillId="0" borderId="0" xfId="0" applyNumberFormat="1" applyFont="1" applyFill="1" applyAlignment="1">
      <alignment wrapText="1"/>
    </xf>
    <xf numFmtId="172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8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right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2" fontId="8" fillId="33" borderId="22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7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" fontId="1" fillId="0" borderId="3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172" fontId="8" fillId="34" borderId="22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120" zoomScaleNormal="120" zoomScalePageLayoutView="0" workbookViewId="0" topLeftCell="A2">
      <selection activeCell="E25" sqref="E25"/>
    </sheetView>
  </sheetViews>
  <sheetFormatPr defaultColWidth="9.140625" defaultRowHeight="12.75"/>
  <cols>
    <col min="1" max="1" width="5.28125" style="0" customWidth="1"/>
    <col min="3" max="3" width="25.00390625" style="0" customWidth="1"/>
    <col min="5" max="5" width="13.7109375" style="0" customWidth="1"/>
    <col min="6" max="6" width="12.421875" style="0" customWidth="1"/>
    <col min="7" max="7" width="5.140625" style="0" customWidth="1"/>
    <col min="8" max="8" width="10.7109375" style="0" customWidth="1"/>
    <col min="9" max="9" width="7.7109375" style="0" customWidth="1"/>
    <col min="10" max="10" width="10.57421875" style="0" customWidth="1"/>
    <col min="11" max="11" width="12.421875" style="0" customWidth="1"/>
    <col min="12" max="12" width="11.7109375" style="0" hidden="1" customWidth="1"/>
    <col min="13" max="13" width="11.28125" style="0" customWidth="1"/>
    <col min="14" max="14" width="12.421875" style="15" customWidth="1"/>
    <col min="15" max="15" width="6.7109375" style="7" customWidth="1"/>
    <col min="16" max="16" width="11.140625" style="7" customWidth="1"/>
    <col min="17" max="17" width="6.8515625" style="0" customWidth="1"/>
    <col min="18" max="18" width="12.28125" style="0" customWidth="1"/>
  </cols>
  <sheetData>
    <row r="1" spans="13:16" ht="15">
      <c r="M1" s="5"/>
      <c r="N1" s="14"/>
      <c r="O1" s="6"/>
      <c r="P1" s="6"/>
    </row>
    <row r="3" spans="1:17" ht="15" thickBot="1">
      <c r="A3" s="49" t="s">
        <v>69</v>
      </c>
      <c r="B3" s="1"/>
      <c r="C3" s="1"/>
      <c r="D3" s="1"/>
      <c r="E3" s="1"/>
      <c r="F3" s="1"/>
      <c r="G3" s="1"/>
      <c r="H3" s="1"/>
      <c r="I3" s="1"/>
      <c r="J3" s="1"/>
      <c r="M3" s="16"/>
      <c r="N3" s="17"/>
      <c r="O3" s="18"/>
      <c r="P3" s="18"/>
      <c r="Q3" s="12"/>
    </row>
    <row r="4" spans="1:18" ht="86.25" customHeight="1" thickBot="1">
      <c r="A4" s="113" t="s">
        <v>0</v>
      </c>
      <c r="B4" s="114" t="s">
        <v>1</v>
      </c>
      <c r="C4" s="114" t="s">
        <v>2</v>
      </c>
      <c r="D4" s="115" t="s">
        <v>3</v>
      </c>
      <c r="E4" s="116" t="s">
        <v>65</v>
      </c>
      <c r="F4" s="117" t="s">
        <v>71</v>
      </c>
      <c r="G4" s="115" t="s">
        <v>4</v>
      </c>
      <c r="H4" s="115" t="s">
        <v>5</v>
      </c>
      <c r="I4" s="115" t="s">
        <v>6</v>
      </c>
      <c r="J4" s="118" t="s">
        <v>7</v>
      </c>
      <c r="L4" s="63" t="s">
        <v>67</v>
      </c>
      <c r="M4" s="61" t="s">
        <v>66</v>
      </c>
      <c r="N4" s="75" t="s">
        <v>71</v>
      </c>
      <c r="O4" s="61" t="s">
        <v>4</v>
      </c>
      <c r="P4" s="61" t="s">
        <v>5</v>
      </c>
      <c r="Q4" s="61" t="s">
        <v>6</v>
      </c>
      <c r="R4" s="62" t="s">
        <v>7</v>
      </c>
    </row>
    <row r="5" spans="1:18" ht="12.75">
      <c r="A5" s="21">
        <v>1</v>
      </c>
      <c r="B5" s="20" t="s">
        <v>8</v>
      </c>
      <c r="C5" s="20" t="s">
        <v>9</v>
      </c>
      <c r="D5" s="21" t="s">
        <v>10</v>
      </c>
      <c r="E5" s="22">
        <v>120</v>
      </c>
      <c r="F5" s="76">
        <v>0</v>
      </c>
      <c r="G5" s="21" t="s">
        <v>11</v>
      </c>
      <c r="H5" s="23">
        <f aca="true" t="shared" si="0" ref="H5:H22">SUM(E5*F5)</f>
        <v>0</v>
      </c>
      <c r="I5" s="21">
        <v>5</v>
      </c>
      <c r="J5" s="23">
        <f>H5+(H5*I5/100)</f>
        <v>0</v>
      </c>
      <c r="K5" s="24"/>
      <c r="L5" s="50" t="e">
        <f>#REF!*0.4</f>
        <v>#REF!</v>
      </c>
      <c r="M5" s="50">
        <v>50</v>
      </c>
      <c r="N5" s="80">
        <f>SUM(F5)</f>
        <v>0</v>
      </c>
      <c r="O5" s="38" t="s">
        <v>11</v>
      </c>
      <c r="P5" s="41">
        <f>SUM(M5*N5)</f>
        <v>0</v>
      </c>
      <c r="Q5" s="39">
        <v>5</v>
      </c>
      <c r="R5" s="45">
        <f>P5+(P5*Q5/100)</f>
        <v>0</v>
      </c>
    </row>
    <row r="6" spans="1:18" ht="12.75">
      <c r="A6" s="26">
        <v>2</v>
      </c>
      <c r="B6" s="25" t="s">
        <v>12</v>
      </c>
      <c r="C6" s="25" t="s">
        <v>13</v>
      </c>
      <c r="D6" s="26" t="s">
        <v>10</v>
      </c>
      <c r="E6" s="22">
        <v>2700</v>
      </c>
      <c r="F6" s="76">
        <v>0</v>
      </c>
      <c r="G6" s="26" t="s">
        <v>11</v>
      </c>
      <c r="H6" s="23">
        <f t="shared" si="0"/>
        <v>0</v>
      </c>
      <c r="I6" s="26">
        <v>5</v>
      </c>
      <c r="J6" s="23">
        <f aca="true" t="shared" si="1" ref="J6:J22">H6+(H6*I6/100)</f>
        <v>0</v>
      </c>
      <c r="K6" s="24"/>
      <c r="L6" s="50" t="e">
        <f>#REF!*0.4</f>
        <v>#REF!</v>
      </c>
      <c r="M6" s="50">
        <v>2000</v>
      </c>
      <c r="N6" s="81">
        <f aca="true" t="shared" si="2" ref="N6:N22">SUM(F6)</f>
        <v>0</v>
      </c>
      <c r="O6" s="34" t="s">
        <v>11</v>
      </c>
      <c r="P6" s="42">
        <f aca="true" t="shared" si="3" ref="P6:P22">SUM(M6*N6)</f>
        <v>0</v>
      </c>
      <c r="Q6" s="37">
        <v>5</v>
      </c>
      <c r="R6" s="45">
        <f aca="true" t="shared" si="4" ref="R6:R22">P6+(P6*Q6/100)</f>
        <v>0</v>
      </c>
    </row>
    <row r="7" spans="1:18" ht="12.75">
      <c r="A7" s="26">
        <v>3</v>
      </c>
      <c r="B7" s="25" t="s">
        <v>14</v>
      </c>
      <c r="C7" s="25" t="s">
        <v>15</v>
      </c>
      <c r="D7" s="26" t="s">
        <v>10</v>
      </c>
      <c r="E7" s="22">
        <v>1000</v>
      </c>
      <c r="F7" s="76">
        <v>0</v>
      </c>
      <c r="G7" s="26" t="s">
        <v>11</v>
      </c>
      <c r="H7" s="23">
        <f t="shared" si="0"/>
        <v>0</v>
      </c>
      <c r="I7" s="26">
        <v>5</v>
      </c>
      <c r="J7" s="23">
        <f t="shared" si="1"/>
        <v>0</v>
      </c>
      <c r="K7" s="24"/>
      <c r="L7" s="50" t="e">
        <f>#REF!*0.4</f>
        <v>#REF!</v>
      </c>
      <c r="M7" s="50">
        <v>700</v>
      </c>
      <c r="N7" s="81">
        <f t="shared" si="2"/>
        <v>0</v>
      </c>
      <c r="O7" s="34" t="s">
        <v>11</v>
      </c>
      <c r="P7" s="42">
        <f t="shared" si="3"/>
        <v>0</v>
      </c>
      <c r="Q7" s="37">
        <v>5</v>
      </c>
      <c r="R7" s="45">
        <f t="shared" si="4"/>
        <v>0</v>
      </c>
    </row>
    <row r="8" spans="1:18" ht="12.75">
      <c r="A8" s="26">
        <v>4</v>
      </c>
      <c r="B8" s="25" t="s">
        <v>16</v>
      </c>
      <c r="C8" s="25" t="s">
        <v>17</v>
      </c>
      <c r="D8" s="26" t="s">
        <v>10</v>
      </c>
      <c r="E8" s="22">
        <v>1700</v>
      </c>
      <c r="F8" s="76">
        <v>0</v>
      </c>
      <c r="G8" s="26" t="s">
        <v>11</v>
      </c>
      <c r="H8" s="23">
        <f t="shared" si="0"/>
        <v>0</v>
      </c>
      <c r="I8" s="26">
        <v>5</v>
      </c>
      <c r="J8" s="23">
        <f t="shared" si="1"/>
        <v>0</v>
      </c>
      <c r="K8" s="24"/>
      <c r="L8" s="50" t="e">
        <f>#REF!*0.4</f>
        <v>#REF!</v>
      </c>
      <c r="M8" s="50">
        <v>1000</v>
      </c>
      <c r="N8" s="81">
        <f t="shared" si="2"/>
        <v>0</v>
      </c>
      <c r="O8" s="34" t="s">
        <v>11</v>
      </c>
      <c r="P8" s="42">
        <f t="shared" si="3"/>
        <v>0</v>
      </c>
      <c r="Q8" s="37">
        <v>5</v>
      </c>
      <c r="R8" s="45">
        <f t="shared" si="4"/>
        <v>0</v>
      </c>
    </row>
    <row r="9" spans="1:18" ht="12.75">
      <c r="A9" s="26">
        <v>5</v>
      </c>
      <c r="B9" s="25" t="s">
        <v>18</v>
      </c>
      <c r="C9" s="25" t="s">
        <v>19</v>
      </c>
      <c r="D9" s="26" t="s">
        <v>10</v>
      </c>
      <c r="E9" s="22">
        <v>420</v>
      </c>
      <c r="F9" s="76">
        <v>0</v>
      </c>
      <c r="G9" s="26" t="s">
        <v>11</v>
      </c>
      <c r="H9" s="23">
        <f t="shared" si="0"/>
        <v>0</v>
      </c>
      <c r="I9" s="26">
        <v>5</v>
      </c>
      <c r="J9" s="23">
        <f t="shared" si="1"/>
        <v>0</v>
      </c>
      <c r="K9" s="24"/>
      <c r="L9" s="50" t="e">
        <f>#REF!*0.4</f>
        <v>#REF!</v>
      </c>
      <c r="M9" s="50">
        <v>300</v>
      </c>
      <c r="N9" s="81">
        <f t="shared" si="2"/>
        <v>0</v>
      </c>
      <c r="O9" s="34" t="s">
        <v>11</v>
      </c>
      <c r="P9" s="42">
        <f t="shared" si="3"/>
        <v>0</v>
      </c>
      <c r="Q9" s="37">
        <v>5</v>
      </c>
      <c r="R9" s="45">
        <f t="shared" si="4"/>
        <v>0</v>
      </c>
    </row>
    <row r="10" spans="1:18" ht="12.75">
      <c r="A10" s="26">
        <v>6</v>
      </c>
      <c r="B10" s="25" t="s">
        <v>20</v>
      </c>
      <c r="C10" s="25" t="s">
        <v>21</v>
      </c>
      <c r="D10" s="26" t="s">
        <v>10</v>
      </c>
      <c r="E10" s="22">
        <v>36</v>
      </c>
      <c r="F10" s="76">
        <v>0</v>
      </c>
      <c r="G10" s="26" t="s">
        <v>11</v>
      </c>
      <c r="H10" s="23">
        <f t="shared" si="0"/>
        <v>0</v>
      </c>
      <c r="I10" s="26">
        <v>5</v>
      </c>
      <c r="J10" s="23">
        <f t="shared" si="1"/>
        <v>0</v>
      </c>
      <c r="K10" s="24"/>
      <c r="L10" s="50" t="e">
        <f>#REF!*0.4</f>
        <v>#REF!</v>
      </c>
      <c r="M10" s="50">
        <v>4</v>
      </c>
      <c r="N10" s="81">
        <f t="shared" si="2"/>
        <v>0</v>
      </c>
      <c r="O10" s="34" t="s">
        <v>11</v>
      </c>
      <c r="P10" s="42">
        <f t="shared" si="3"/>
        <v>0</v>
      </c>
      <c r="Q10" s="37">
        <v>5</v>
      </c>
      <c r="R10" s="45">
        <f t="shared" si="4"/>
        <v>0</v>
      </c>
    </row>
    <row r="11" spans="1:18" ht="12.75">
      <c r="A11" s="26">
        <v>7</v>
      </c>
      <c r="B11" s="25" t="s">
        <v>22</v>
      </c>
      <c r="C11" s="25" t="s">
        <v>23</v>
      </c>
      <c r="D11" s="26" t="s">
        <v>10</v>
      </c>
      <c r="E11" s="22">
        <v>120</v>
      </c>
      <c r="F11" s="76">
        <v>0</v>
      </c>
      <c r="G11" s="26" t="s">
        <v>11</v>
      </c>
      <c r="H11" s="23">
        <f t="shared" si="0"/>
        <v>0</v>
      </c>
      <c r="I11" s="26">
        <v>5</v>
      </c>
      <c r="J11" s="23">
        <f t="shared" si="1"/>
        <v>0</v>
      </c>
      <c r="K11" s="24"/>
      <c r="L11" s="50" t="e">
        <f>#REF!*0.4</f>
        <v>#REF!</v>
      </c>
      <c r="M11" s="50">
        <v>20</v>
      </c>
      <c r="N11" s="81">
        <f t="shared" si="2"/>
        <v>0</v>
      </c>
      <c r="O11" s="34" t="s">
        <v>11</v>
      </c>
      <c r="P11" s="42">
        <f t="shared" si="3"/>
        <v>0</v>
      </c>
      <c r="Q11" s="37">
        <v>5</v>
      </c>
      <c r="R11" s="45">
        <f t="shared" si="4"/>
        <v>0</v>
      </c>
    </row>
    <row r="12" spans="1:18" ht="12.75">
      <c r="A12" s="26">
        <v>8</v>
      </c>
      <c r="B12" s="25" t="s">
        <v>24</v>
      </c>
      <c r="C12" s="25" t="s">
        <v>25</v>
      </c>
      <c r="D12" s="26" t="s">
        <v>10</v>
      </c>
      <c r="E12" s="22">
        <v>0.5</v>
      </c>
      <c r="F12" s="76">
        <v>0</v>
      </c>
      <c r="G12" s="26" t="s">
        <v>11</v>
      </c>
      <c r="H12" s="23">
        <f t="shared" si="0"/>
        <v>0</v>
      </c>
      <c r="I12" s="26">
        <v>23</v>
      </c>
      <c r="J12" s="23">
        <f t="shared" si="1"/>
        <v>0</v>
      </c>
      <c r="K12" s="24"/>
      <c r="L12" s="50" t="e">
        <f>#REF!*0.4</f>
        <v>#REF!</v>
      </c>
      <c r="M12" s="50">
        <v>0.4</v>
      </c>
      <c r="N12" s="81">
        <f t="shared" si="2"/>
        <v>0</v>
      </c>
      <c r="O12" s="34" t="s">
        <v>11</v>
      </c>
      <c r="P12" s="42">
        <f t="shared" si="3"/>
        <v>0</v>
      </c>
      <c r="Q12" s="37">
        <v>23</v>
      </c>
      <c r="R12" s="45">
        <f t="shared" si="4"/>
        <v>0</v>
      </c>
    </row>
    <row r="13" spans="1:18" ht="12.75">
      <c r="A13" s="26">
        <v>9</v>
      </c>
      <c r="B13" s="25" t="s">
        <v>26</v>
      </c>
      <c r="C13" s="25" t="s">
        <v>27</v>
      </c>
      <c r="D13" s="26" t="s">
        <v>10</v>
      </c>
      <c r="E13" s="22">
        <v>3</v>
      </c>
      <c r="F13" s="76">
        <v>0</v>
      </c>
      <c r="G13" s="26" t="s">
        <v>11</v>
      </c>
      <c r="H13" s="23">
        <f t="shared" si="0"/>
        <v>0</v>
      </c>
      <c r="I13" s="26">
        <v>23</v>
      </c>
      <c r="J13" s="23">
        <f t="shared" si="1"/>
        <v>0</v>
      </c>
      <c r="K13" s="24"/>
      <c r="L13" s="50" t="e">
        <f>#REF!*0.4</f>
        <v>#REF!</v>
      </c>
      <c r="M13" s="50">
        <v>1.6</v>
      </c>
      <c r="N13" s="81">
        <f t="shared" si="2"/>
        <v>0</v>
      </c>
      <c r="O13" s="34" t="s">
        <v>11</v>
      </c>
      <c r="P13" s="42">
        <f t="shared" si="3"/>
        <v>0</v>
      </c>
      <c r="Q13" s="37">
        <v>23</v>
      </c>
      <c r="R13" s="45">
        <f t="shared" si="4"/>
        <v>0</v>
      </c>
    </row>
    <row r="14" spans="1:18" ht="12.75">
      <c r="A14" s="26">
        <v>10</v>
      </c>
      <c r="B14" s="25" t="s">
        <v>28</v>
      </c>
      <c r="C14" s="25" t="s">
        <v>29</v>
      </c>
      <c r="D14" s="26" t="s">
        <v>10</v>
      </c>
      <c r="E14" s="22">
        <v>9</v>
      </c>
      <c r="F14" s="76">
        <v>0</v>
      </c>
      <c r="G14" s="26" t="s">
        <v>11</v>
      </c>
      <c r="H14" s="23">
        <f t="shared" si="0"/>
        <v>0</v>
      </c>
      <c r="I14" s="26">
        <v>5</v>
      </c>
      <c r="J14" s="23">
        <f t="shared" si="1"/>
        <v>0</v>
      </c>
      <c r="K14" s="24"/>
      <c r="L14" s="50" t="e">
        <f>#REF!*0.4</f>
        <v>#REF!</v>
      </c>
      <c r="M14" s="50">
        <v>3.8</v>
      </c>
      <c r="N14" s="81">
        <f t="shared" si="2"/>
        <v>0</v>
      </c>
      <c r="O14" s="34" t="s">
        <v>11</v>
      </c>
      <c r="P14" s="42">
        <f t="shared" si="3"/>
        <v>0</v>
      </c>
      <c r="Q14" s="37">
        <v>5</v>
      </c>
      <c r="R14" s="45">
        <f t="shared" si="4"/>
        <v>0</v>
      </c>
    </row>
    <row r="15" spans="1:18" ht="12.75">
      <c r="A15" s="26">
        <v>11</v>
      </c>
      <c r="B15" s="25" t="s">
        <v>30</v>
      </c>
      <c r="C15" s="25" t="s">
        <v>31</v>
      </c>
      <c r="D15" s="26" t="s">
        <v>10</v>
      </c>
      <c r="E15" s="22">
        <v>180</v>
      </c>
      <c r="F15" s="76">
        <v>0</v>
      </c>
      <c r="G15" s="26" t="s">
        <v>11</v>
      </c>
      <c r="H15" s="23">
        <f t="shared" si="0"/>
        <v>0</v>
      </c>
      <c r="I15" s="26">
        <v>5</v>
      </c>
      <c r="J15" s="23">
        <f t="shared" si="1"/>
        <v>0</v>
      </c>
      <c r="K15" s="24"/>
      <c r="L15" s="50" t="e">
        <f>#REF!*0.4</f>
        <v>#REF!</v>
      </c>
      <c r="M15" s="50">
        <v>100</v>
      </c>
      <c r="N15" s="81">
        <f t="shared" si="2"/>
        <v>0</v>
      </c>
      <c r="O15" s="34" t="s">
        <v>11</v>
      </c>
      <c r="P15" s="42">
        <f t="shared" si="3"/>
        <v>0</v>
      </c>
      <c r="Q15" s="37">
        <v>5</v>
      </c>
      <c r="R15" s="45">
        <f t="shared" si="4"/>
        <v>0</v>
      </c>
    </row>
    <row r="16" spans="1:18" ht="12.75">
      <c r="A16" s="26">
        <v>12</v>
      </c>
      <c r="B16" s="25" t="s">
        <v>32</v>
      </c>
      <c r="C16" s="25" t="s">
        <v>33</v>
      </c>
      <c r="D16" s="26" t="s">
        <v>10</v>
      </c>
      <c r="E16" s="22">
        <v>36</v>
      </c>
      <c r="F16" s="76">
        <v>0</v>
      </c>
      <c r="G16" s="26" t="s">
        <v>11</v>
      </c>
      <c r="H16" s="23">
        <f t="shared" si="0"/>
        <v>0</v>
      </c>
      <c r="I16" s="26">
        <v>5</v>
      </c>
      <c r="J16" s="23">
        <f t="shared" si="1"/>
        <v>0</v>
      </c>
      <c r="K16" s="24"/>
      <c r="L16" s="50" t="e">
        <f>#REF!*0.4</f>
        <v>#REF!</v>
      </c>
      <c r="M16" s="50">
        <v>24</v>
      </c>
      <c r="N16" s="81">
        <f t="shared" si="2"/>
        <v>0</v>
      </c>
      <c r="O16" s="34" t="s">
        <v>11</v>
      </c>
      <c r="P16" s="42">
        <f t="shared" si="3"/>
        <v>0</v>
      </c>
      <c r="Q16" s="37">
        <v>5</v>
      </c>
      <c r="R16" s="45">
        <f t="shared" si="4"/>
        <v>0</v>
      </c>
    </row>
    <row r="17" spans="1:18" ht="12.75">
      <c r="A17" s="26">
        <v>13</v>
      </c>
      <c r="B17" s="25" t="s">
        <v>34</v>
      </c>
      <c r="C17" s="25" t="s">
        <v>35</v>
      </c>
      <c r="D17" s="26" t="s">
        <v>10</v>
      </c>
      <c r="E17" s="22">
        <v>780</v>
      </c>
      <c r="F17" s="76">
        <v>0</v>
      </c>
      <c r="G17" s="26" t="s">
        <v>11</v>
      </c>
      <c r="H17" s="23">
        <f t="shared" si="0"/>
        <v>0</v>
      </c>
      <c r="I17" s="26">
        <v>5</v>
      </c>
      <c r="J17" s="23">
        <f t="shared" si="1"/>
        <v>0</v>
      </c>
      <c r="K17" s="24"/>
      <c r="L17" s="50" t="e">
        <f>#REF!*0.4</f>
        <v>#REF!</v>
      </c>
      <c r="M17" s="50">
        <v>300</v>
      </c>
      <c r="N17" s="81">
        <f t="shared" si="2"/>
        <v>0</v>
      </c>
      <c r="O17" s="34" t="s">
        <v>11</v>
      </c>
      <c r="P17" s="42">
        <f t="shared" si="3"/>
        <v>0</v>
      </c>
      <c r="Q17" s="37">
        <v>5</v>
      </c>
      <c r="R17" s="45">
        <f t="shared" si="4"/>
        <v>0</v>
      </c>
    </row>
    <row r="18" spans="1:18" ht="12.75">
      <c r="A18" s="26">
        <v>14</v>
      </c>
      <c r="B18" s="25" t="s">
        <v>36</v>
      </c>
      <c r="C18" s="25" t="s">
        <v>37</v>
      </c>
      <c r="D18" s="26" t="s">
        <v>10</v>
      </c>
      <c r="E18" s="22">
        <v>1000</v>
      </c>
      <c r="F18" s="76">
        <v>0</v>
      </c>
      <c r="G18" s="26" t="s">
        <v>11</v>
      </c>
      <c r="H18" s="23">
        <f t="shared" si="0"/>
        <v>0</v>
      </c>
      <c r="I18" s="26">
        <v>5</v>
      </c>
      <c r="J18" s="23">
        <f t="shared" si="1"/>
        <v>0</v>
      </c>
      <c r="K18" s="24"/>
      <c r="L18" s="50" t="e">
        <f>#REF!*0.4</f>
        <v>#REF!</v>
      </c>
      <c r="M18" s="50">
        <v>700</v>
      </c>
      <c r="N18" s="81">
        <f t="shared" si="2"/>
        <v>0</v>
      </c>
      <c r="O18" s="34" t="s">
        <v>11</v>
      </c>
      <c r="P18" s="42">
        <f t="shared" si="3"/>
        <v>0</v>
      </c>
      <c r="Q18" s="37">
        <v>5</v>
      </c>
      <c r="R18" s="45">
        <f t="shared" si="4"/>
        <v>0</v>
      </c>
    </row>
    <row r="19" spans="1:18" ht="12.75">
      <c r="A19" s="26">
        <v>15</v>
      </c>
      <c r="B19" s="25" t="s">
        <v>38</v>
      </c>
      <c r="C19" s="25" t="s">
        <v>39</v>
      </c>
      <c r="D19" s="26" t="s">
        <v>10</v>
      </c>
      <c r="E19" s="22">
        <v>6</v>
      </c>
      <c r="F19" s="76">
        <v>0</v>
      </c>
      <c r="G19" s="26" t="s">
        <v>11</v>
      </c>
      <c r="H19" s="23">
        <f t="shared" si="0"/>
        <v>0</v>
      </c>
      <c r="I19" s="26">
        <v>23</v>
      </c>
      <c r="J19" s="23">
        <f t="shared" si="1"/>
        <v>0</v>
      </c>
      <c r="K19" s="24"/>
      <c r="L19" s="50" t="e">
        <f>#REF!*0.4</f>
        <v>#REF!</v>
      </c>
      <c r="M19" s="50">
        <v>3</v>
      </c>
      <c r="N19" s="81">
        <f t="shared" si="2"/>
        <v>0</v>
      </c>
      <c r="O19" s="34" t="s">
        <v>11</v>
      </c>
      <c r="P19" s="42">
        <f t="shared" si="3"/>
        <v>0</v>
      </c>
      <c r="Q19" s="37">
        <v>23</v>
      </c>
      <c r="R19" s="45">
        <f t="shared" si="4"/>
        <v>0</v>
      </c>
    </row>
    <row r="20" spans="1:18" ht="12.75">
      <c r="A20" s="26">
        <v>16</v>
      </c>
      <c r="B20" s="25" t="s">
        <v>40</v>
      </c>
      <c r="C20" s="25" t="s">
        <v>41</v>
      </c>
      <c r="D20" s="26" t="s">
        <v>10</v>
      </c>
      <c r="E20" s="22">
        <v>6</v>
      </c>
      <c r="F20" s="76">
        <v>0</v>
      </c>
      <c r="G20" s="26" t="s">
        <v>11</v>
      </c>
      <c r="H20" s="23">
        <f t="shared" si="0"/>
        <v>0</v>
      </c>
      <c r="I20" s="26">
        <v>5</v>
      </c>
      <c r="J20" s="23">
        <f t="shared" si="1"/>
        <v>0</v>
      </c>
      <c r="K20" s="24"/>
      <c r="L20" s="50" t="e">
        <f>#REF!*0.4</f>
        <v>#REF!</v>
      </c>
      <c r="M20" s="50">
        <v>3</v>
      </c>
      <c r="N20" s="81">
        <f t="shared" si="2"/>
        <v>0</v>
      </c>
      <c r="O20" s="34" t="s">
        <v>11</v>
      </c>
      <c r="P20" s="42">
        <f t="shared" si="3"/>
        <v>0</v>
      </c>
      <c r="Q20" s="37">
        <v>5</v>
      </c>
      <c r="R20" s="45">
        <f t="shared" si="4"/>
        <v>0</v>
      </c>
    </row>
    <row r="21" spans="1:18" ht="12.75">
      <c r="A21" s="26">
        <v>17</v>
      </c>
      <c r="B21" s="25" t="s">
        <v>42</v>
      </c>
      <c r="C21" s="25" t="s">
        <v>43</v>
      </c>
      <c r="D21" s="26" t="s">
        <v>10</v>
      </c>
      <c r="E21" s="22">
        <v>9</v>
      </c>
      <c r="F21" s="76">
        <v>0</v>
      </c>
      <c r="G21" s="26" t="s">
        <v>11</v>
      </c>
      <c r="H21" s="23">
        <f t="shared" si="0"/>
        <v>0</v>
      </c>
      <c r="I21" s="26">
        <v>5</v>
      </c>
      <c r="J21" s="23">
        <f t="shared" si="1"/>
        <v>0</v>
      </c>
      <c r="K21" s="24"/>
      <c r="L21" s="50" t="e">
        <f>#REF!*0.4</f>
        <v>#REF!</v>
      </c>
      <c r="M21" s="50">
        <v>3</v>
      </c>
      <c r="N21" s="81">
        <f t="shared" si="2"/>
        <v>0</v>
      </c>
      <c r="O21" s="34" t="s">
        <v>11</v>
      </c>
      <c r="P21" s="42">
        <f t="shared" si="3"/>
        <v>0</v>
      </c>
      <c r="Q21" s="37">
        <v>5</v>
      </c>
      <c r="R21" s="45">
        <f t="shared" si="4"/>
        <v>0</v>
      </c>
    </row>
    <row r="22" spans="1:18" ht="13.5" thickBot="1">
      <c r="A22" s="28">
        <v>18</v>
      </c>
      <c r="B22" s="27" t="s">
        <v>44</v>
      </c>
      <c r="C22" s="27" t="s">
        <v>45</v>
      </c>
      <c r="D22" s="28" t="s">
        <v>10</v>
      </c>
      <c r="E22" s="22">
        <v>3</v>
      </c>
      <c r="F22" s="76">
        <v>0</v>
      </c>
      <c r="G22" s="28" t="s">
        <v>11</v>
      </c>
      <c r="H22" s="23">
        <f t="shared" si="0"/>
        <v>0</v>
      </c>
      <c r="I22" s="28">
        <v>5</v>
      </c>
      <c r="J22" s="23">
        <f t="shared" si="1"/>
        <v>0</v>
      </c>
      <c r="K22" s="24"/>
      <c r="L22" s="50" t="e">
        <f>#REF!*0.4</f>
        <v>#REF!</v>
      </c>
      <c r="M22" s="50">
        <v>3</v>
      </c>
      <c r="N22" s="81">
        <f t="shared" si="2"/>
        <v>0</v>
      </c>
      <c r="O22" s="34" t="s">
        <v>11</v>
      </c>
      <c r="P22" s="43">
        <f t="shared" si="3"/>
        <v>0</v>
      </c>
      <c r="Q22" s="37">
        <v>5</v>
      </c>
      <c r="R22" s="46">
        <f t="shared" si="4"/>
        <v>0</v>
      </c>
    </row>
    <row r="23" spans="1:18" s="12" customFormat="1" ht="13.5" thickBot="1">
      <c r="A23" s="29"/>
      <c r="B23" s="30"/>
      <c r="C23" s="31"/>
      <c r="D23" s="30"/>
      <c r="E23" s="32"/>
      <c r="F23" s="77"/>
      <c r="G23" s="32"/>
      <c r="H23" s="40">
        <f>SUM(H5:H22)</f>
        <v>0</v>
      </c>
      <c r="I23" s="31"/>
      <c r="J23" s="40">
        <f>SUM(J5:J22)</f>
        <v>0</v>
      </c>
      <c r="K23" s="33"/>
      <c r="L23" s="33"/>
      <c r="M23" s="35"/>
      <c r="N23" s="82"/>
      <c r="O23" s="36"/>
      <c r="P23" s="44">
        <f>SUM(P5:P22)</f>
        <v>0</v>
      </c>
      <c r="Q23" s="33"/>
      <c r="R23" s="47">
        <f>SUM(R5:R22)</f>
        <v>0</v>
      </c>
    </row>
    <row r="24" spans="1:16" ht="15" thickBot="1">
      <c r="A24" s="1" t="s">
        <v>70</v>
      </c>
      <c r="B24" s="1"/>
      <c r="C24" s="1"/>
      <c r="D24" s="1"/>
      <c r="E24" s="1"/>
      <c r="F24" s="78"/>
      <c r="G24" s="1"/>
      <c r="H24" s="1"/>
      <c r="I24" s="1"/>
      <c r="J24" s="1"/>
      <c r="M24" s="13"/>
      <c r="N24" s="83"/>
      <c r="O24" s="11"/>
      <c r="P24" s="11"/>
    </row>
    <row r="25" spans="1:18" ht="84.75" customHeight="1" thickBot="1">
      <c r="A25" s="119" t="s">
        <v>0</v>
      </c>
      <c r="B25" s="120" t="s">
        <v>1</v>
      </c>
      <c r="C25" s="120" t="s">
        <v>2</v>
      </c>
      <c r="D25" s="121" t="s">
        <v>3</v>
      </c>
      <c r="E25" s="116" t="s">
        <v>65</v>
      </c>
      <c r="F25" s="117" t="s">
        <v>71</v>
      </c>
      <c r="G25" s="121" t="s">
        <v>4</v>
      </c>
      <c r="H25" s="121" t="s">
        <v>5</v>
      </c>
      <c r="I25" s="121" t="s">
        <v>6</v>
      </c>
      <c r="J25" s="122" t="s">
        <v>7</v>
      </c>
      <c r="L25" s="19" t="s">
        <v>66</v>
      </c>
      <c r="M25" s="19" t="s">
        <v>66</v>
      </c>
      <c r="N25" s="75" t="s">
        <v>71</v>
      </c>
      <c r="O25" s="8" t="s">
        <v>4</v>
      </c>
      <c r="P25" s="8" t="s">
        <v>5</v>
      </c>
      <c r="Q25" s="8" t="s">
        <v>6</v>
      </c>
      <c r="R25" s="9" t="s">
        <v>7</v>
      </c>
    </row>
    <row r="26" spans="1:18" ht="12.75">
      <c r="A26" s="64">
        <v>1</v>
      </c>
      <c r="B26" s="64" t="s">
        <v>46</v>
      </c>
      <c r="C26" s="64" t="s">
        <v>47</v>
      </c>
      <c r="D26" s="65" t="s">
        <v>10</v>
      </c>
      <c r="E26" s="66">
        <v>240</v>
      </c>
      <c r="F26" s="79">
        <v>0</v>
      </c>
      <c r="G26" s="65" t="s">
        <v>11</v>
      </c>
      <c r="H26" s="67">
        <f>SUM(E26*F26)</f>
        <v>0</v>
      </c>
      <c r="I26" s="65">
        <v>5</v>
      </c>
      <c r="J26" s="67">
        <f>H26+(H26*I26/100)</f>
        <v>0</v>
      </c>
      <c r="L26" s="51" t="e">
        <f>#REF!*0.4</f>
        <v>#REF!</v>
      </c>
      <c r="M26" s="51">
        <v>80</v>
      </c>
      <c r="N26" s="84">
        <f>SUM(F26)</f>
        <v>0</v>
      </c>
      <c r="O26" s="52" t="s">
        <v>11</v>
      </c>
      <c r="P26" s="4">
        <f>SUM(M26*N26)</f>
        <v>0</v>
      </c>
      <c r="Q26" s="54">
        <v>5</v>
      </c>
      <c r="R26" s="4">
        <f>P26+(P26*Q26/100)</f>
        <v>0</v>
      </c>
    </row>
    <row r="27" spans="1:18" ht="12.75">
      <c r="A27" s="2">
        <v>2</v>
      </c>
      <c r="B27" s="2" t="s">
        <v>48</v>
      </c>
      <c r="C27" s="2" t="s">
        <v>49</v>
      </c>
      <c r="D27" s="3" t="s">
        <v>10</v>
      </c>
      <c r="E27" s="66">
        <v>540</v>
      </c>
      <c r="F27" s="79">
        <v>0</v>
      </c>
      <c r="G27" s="3" t="s">
        <v>11</v>
      </c>
      <c r="H27" s="67">
        <f>SUM(E27*F27)</f>
        <v>0</v>
      </c>
      <c r="I27" s="3">
        <v>5</v>
      </c>
      <c r="J27" s="67">
        <f>H27+(H27*I27/100)</f>
        <v>0</v>
      </c>
      <c r="L27" s="51" t="e">
        <f>#REF!*0.4</f>
        <v>#REF!</v>
      </c>
      <c r="M27" s="51">
        <v>120</v>
      </c>
      <c r="N27" s="84">
        <f>SUM(F27)</f>
        <v>0</v>
      </c>
      <c r="O27" s="52" t="s">
        <v>11</v>
      </c>
      <c r="P27" s="4">
        <f>SUM(M27*N27)</f>
        <v>0</v>
      </c>
      <c r="Q27" s="54">
        <v>5</v>
      </c>
      <c r="R27" s="4">
        <f>P27+(P27*Q27/100)</f>
        <v>0</v>
      </c>
    </row>
    <row r="28" spans="1:18" ht="12.75">
      <c r="A28" s="2">
        <v>3</v>
      </c>
      <c r="B28" s="2" t="s">
        <v>50</v>
      </c>
      <c r="C28" s="2" t="s">
        <v>51</v>
      </c>
      <c r="D28" s="3" t="s">
        <v>10</v>
      </c>
      <c r="E28" s="66">
        <v>540</v>
      </c>
      <c r="F28" s="79">
        <v>0</v>
      </c>
      <c r="G28" s="3" t="s">
        <v>11</v>
      </c>
      <c r="H28" s="67">
        <f>SUM(E28*F28)</f>
        <v>0</v>
      </c>
      <c r="I28" s="3">
        <v>5</v>
      </c>
      <c r="J28" s="67">
        <f>H28+(H28*I28/100)</f>
        <v>0</v>
      </c>
      <c r="L28" s="51" t="e">
        <f>#REF!*0.4</f>
        <v>#REF!</v>
      </c>
      <c r="M28" s="51">
        <v>120</v>
      </c>
      <c r="N28" s="84">
        <f>SUM(F28)</f>
        <v>0</v>
      </c>
      <c r="O28" s="52" t="s">
        <v>11</v>
      </c>
      <c r="P28" s="4">
        <f>SUM(M28*N28)</f>
        <v>0</v>
      </c>
      <c r="Q28" s="54">
        <v>5</v>
      </c>
      <c r="R28" s="4">
        <f>P28+(P28*Q28/100)</f>
        <v>0</v>
      </c>
    </row>
    <row r="29" spans="1:18" ht="13.5" thickBot="1">
      <c r="A29" s="2">
        <v>4</v>
      </c>
      <c r="B29" s="2" t="s">
        <v>52</v>
      </c>
      <c r="C29" s="2" t="s">
        <v>53</v>
      </c>
      <c r="D29" s="3" t="s">
        <v>10</v>
      </c>
      <c r="E29" s="66">
        <v>540</v>
      </c>
      <c r="F29" s="79">
        <v>0</v>
      </c>
      <c r="G29" s="3" t="s">
        <v>11</v>
      </c>
      <c r="H29" s="67">
        <f>SUM(E29*F29)</f>
        <v>0</v>
      </c>
      <c r="I29" s="3">
        <v>5</v>
      </c>
      <c r="J29" s="67">
        <f>H29+(H29*I29/100)</f>
        <v>0</v>
      </c>
      <c r="L29" s="51" t="e">
        <f>#REF!*0.4</f>
        <v>#REF!</v>
      </c>
      <c r="M29" s="51">
        <v>120</v>
      </c>
      <c r="N29" s="85">
        <f>SUM(F29)</f>
        <v>0</v>
      </c>
      <c r="O29" s="53" t="s">
        <v>11</v>
      </c>
      <c r="P29" s="10">
        <f>SUM(M29*N29)</f>
        <v>0</v>
      </c>
      <c r="Q29" s="55">
        <v>5</v>
      </c>
      <c r="R29" s="10">
        <f>P29+(P29*Q29/100)</f>
        <v>0</v>
      </c>
    </row>
    <row r="30" spans="8:18" ht="13.5" thickBot="1">
      <c r="H30" s="47">
        <f>SUM(H26:H29)</f>
        <v>0</v>
      </c>
      <c r="J30" s="47">
        <f>SUM(J26:J29)</f>
        <v>0</v>
      </c>
      <c r="M30" s="48"/>
      <c r="N30" s="48"/>
      <c r="O30" s="48"/>
      <c r="P30" s="40">
        <f>SUM(P26:P29)</f>
        <v>0</v>
      </c>
      <c r="Q30" s="56"/>
      <c r="R30" s="40">
        <f>SUM(R26:R29)</f>
        <v>0</v>
      </c>
    </row>
    <row r="33" ht="13.5" thickBot="1"/>
    <row r="34" spans="1:14" ht="43.5" customHeight="1" thickBot="1">
      <c r="A34" s="29"/>
      <c r="B34" s="57" t="s">
        <v>54</v>
      </c>
      <c r="C34" s="111" t="s">
        <v>55</v>
      </c>
      <c r="D34" s="112"/>
      <c r="E34" s="69" t="s">
        <v>56</v>
      </c>
      <c r="F34" s="73" t="s">
        <v>57</v>
      </c>
      <c r="G34" s="98" t="s">
        <v>58</v>
      </c>
      <c r="H34" s="99"/>
      <c r="I34" s="100" t="s">
        <v>59</v>
      </c>
      <c r="J34" s="101"/>
      <c r="K34" s="102" t="s">
        <v>68</v>
      </c>
      <c r="L34" s="103"/>
      <c r="M34" s="102" t="s">
        <v>60</v>
      </c>
      <c r="N34" s="103"/>
    </row>
    <row r="35" spans="1:14" ht="30" customHeight="1">
      <c r="A35" s="29"/>
      <c r="B35" s="59" t="s">
        <v>61</v>
      </c>
      <c r="C35" s="104" t="s">
        <v>63</v>
      </c>
      <c r="D35" s="105"/>
      <c r="E35" s="68">
        <f>H23</f>
        <v>0</v>
      </c>
      <c r="F35" s="68">
        <f>J23</f>
        <v>0</v>
      </c>
      <c r="G35" s="106">
        <f>P23</f>
        <v>0</v>
      </c>
      <c r="H35" s="107"/>
      <c r="I35" s="106">
        <f>R23</f>
        <v>0</v>
      </c>
      <c r="J35" s="108"/>
      <c r="K35" s="106">
        <f>E35+G35</f>
        <v>0</v>
      </c>
      <c r="L35" s="107"/>
      <c r="M35" s="109">
        <f>F35+I35</f>
        <v>0</v>
      </c>
      <c r="N35" s="110"/>
    </row>
    <row r="36" spans="1:14" ht="23.25" customHeight="1" thickBot="1">
      <c r="A36" s="29"/>
      <c r="B36" s="60" t="s">
        <v>62</v>
      </c>
      <c r="C36" s="86" t="s">
        <v>64</v>
      </c>
      <c r="D36" s="86"/>
      <c r="E36" s="70">
        <f>H30</f>
        <v>0</v>
      </c>
      <c r="F36" s="71">
        <f>J30</f>
        <v>0</v>
      </c>
      <c r="G36" s="87">
        <f>P30</f>
        <v>0</v>
      </c>
      <c r="H36" s="87"/>
      <c r="I36" s="87">
        <f>R30</f>
        <v>0</v>
      </c>
      <c r="J36" s="88"/>
      <c r="K36" s="89">
        <f>E36+G36</f>
        <v>0</v>
      </c>
      <c r="L36" s="89"/>
      <c r="M36" s="90">
        <f>F36+I36</f>
        <v>0</v>
      </c>
      <c r="N36" s="91"/>
    </row>
    <row r="37" spans="1:14" ht="13.5" thickBot="1">
      <c r="A37" s="29"/>
      <c r="B37" s="30"/>
      <c r="C37" s="31"/>
      <c r="D37" s="30"/>
      <c r="E37" s="74">
        <f>SUM(E35:E36)</f>
        <v>0</v>
      </c>
      <c r="F37" s="72">
        <f>SUM(F35:F36)</f>
        <v>0</v>
      </c>
      <c r="G37" s="92">
        <f>SUM(G35:H36)</f>
        <v>0</v>
      </c>
      <c r="H37" s="93"/>
      <c r="I37" s="92">
        <f>SUM(I35:J36)</f>
        <v>0</v>
      </c>
      <c r="J37" s="93"/>
      <c r="K37" s="94">
        <f>SUM(K35:L36)</f>
        <v>0</v>
      </c>
      <c r="L37" s="95"/>
      <c r="M37" s="96">
        <f>SUM(M35:N36)</f>
        <v>0</v>
      </c>
      <c r="N37" s="97"/>
    </row>
    <row r="38" spans="1:14" ht="12.75">
      <c r="A38" s="29"/>
      <c r="B38" s="30"/>
      <c r="C38" s="31"/>
      <c r="D38" s="30"/>
      <c r="E38" s="32"/>
      <c r="F38" s="32"/>
      <c r="G38" s="32"/>
      <c r="H38" s="32"/>
      <c r="I38" s="32"/>
      <c r="J38" s="32"/>
      <c r="K38" s="24"/>
      <c r="L38" s="33"/>
      <c r="M38" s="33"/>
      <c r="N38" s="58"/>
    </row>
    <row r="39" spans="1:14" ht="12.75">
      <c r="A39" s="29"/>
      <c r="B39" s="30"/>
      <c r="C39" s="31"/>
      <c r="D39" s="30"/>
      <c r="E39" s="32"/>
      <c r="F39" s="32"/>
      <c r="G39" s="32"/>
      <c r="H39" s="32"/>
      <c r="I39" s="32"/>
      <c r="J39" s="32"/>
      <c r="K39" s="24"/>
      <c r="L39" s="33"/>
      <c r="M39" s="33"/>
      <c r="N39" s="58"/>
    </row>
  </sheetData>
  <sheetProtection/>
  <mergeCells count="19">
    <mergeCell ref="G34:H34"/>
    <mergeCell ref="I34:J34"/>
    <mergeCell ref="K34:L34"/>
    <mergeCell ref="M34:N34"/>
    <mergeCell ref="C35:D35"/>
    <mergeCell ref="G35:H35"/>
    <mergeCell ref="I35:J35"/>
    <mergeCell ref="K35:L35"/>
    <mergeCell ref="M35:N35"/>
    <mergeCell ref="C34:D34"/>
    <mergeCell ref="C36:D36"/>
    <mergeCell ref="G36:H36"/>
    <mergeCell ref="I36:J36"/>
    <mergeCell ref="K36:L36"/>
    <mergeCell ref="M36:N36"/>
    <mergeCell ref="G37:H37"/>
    <mergeCell ref="I37:J37"/>
    <mergeCell ref="K37:L37"/>
    <mergeCell ref="M37:N3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Paprocki Artur</dc:creator>
  <cp:keywords/>
  <dc:description/>
  <cp:lastModifiedBy>Moryc Dorota</cp:lastModifiedBy>
  <cp:lastPrinted>2023-09-13T12:58:22Z</cp:lastPrinted>
  <dcterms:created xsi:type="dcterms:W3CDTF">2020-09-07T11:24:03Z</dcterms:created>
  <dcterms:modified xsi:type="dcterms:W3CDTF">2023-09-26T06:52:31Z</dcterms:modified>
  <cp:category/>
  <cp:version/>
  <cp:contentType/>
  <cp:contentStatus/>
</cp:coreProperties>
</file>