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OJE SPRAWY\ZP na podstawie ustawy\2025\22 ZP 25 - DDD\MOJE\"/>
    </mc:Choice>
  </mc:AlternateContent>
  <xr:revisionPtr revIDLastSave="0" documentId="13_ncr:1_{15B7924D-6828-4B7E-BD0F-B9FCCE4DAB5A}" xr6:coauthVersionLast="36" xr6:coauthVersionMax="36" xr10:uidLastSave="{00000000-0000-0000-0000-000000000000}"/>
  <bookViews>
    <workbookView xWindow="0" yWindow="0" windowWidth="28800" windowHeight="13980" xr2:uid="{00000000-000D-0000-FFFF-FFFF00000000}"/>
  </bookViews>
  <sheets>
    <sheet name="fORM. OFERT." sheetId="1" r:id="rId1"/>
    <sheet name="Arkusz3" sheetId="6" r:id="rId2"/>
  </sheets>
  <definedNames>
    <definedName name="_xlnm.Print_Area" localSheetId="0">'fORM. OFERT.'!$A$1:$H$45</definedName>
  </definedNames>
  <calcPr calcId="191029"/>
</workbook>
</file>

<file path=xl/calcChain.xml><?xml version="1.0" encoding="utf-8"?>
<calcChain xmlns="http://schemas.openxmlformats.org/spreadsheetml/2006/main">
  <c r="G17" i="1" l="1"/>
  <c r="E17" i="1"/>
  <c r="E20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28" i="1"/>
  <c r="G8" i="1"/>
  <c r="E18" i="1"/>
  <c r="E19" i="1"/>
  <c r="E21" i="1"/>
  <c r="E9" i="1"/>
  <c r="E10" i="1"/>
  <c r="E11" i="1"/>
  <c r="E8" i="1"/>
  <c r="H37" i="1" l="1"/>
  <c r="H42" i="1" l="1"/>
  <c r="H38" i="1" l="1"/>
  <c r="G11" i="1"/>
  <c r="H11" i="1" s="1"/>
  <c r="H31" i="1"/>
  <c r="H32" i="1"/>
  <c r="H33" i="1"/>
  <c r="H34" i="1"/>
  <c r="H35" i="1"/>
  <c r="H36" i="1"/>
  <c r="H39" i="1"/>
  <c r="H40" i="1"/>
  <c r="H41" i="1"/>
  <c r="H43" i="1"/>
  <c r="G10" i="1"/>
  <c r="H10" i="1" s="1"/>
  <c r="H8" i="1"/>
  <c r="G21" i="1"/>
  <c r="H21" i="1" s="1"/>
  <c r="G20" i="1"/>
  <c r="G19" i="1"/>
  <c r="H19" i="1" s="1"/>
  <c r="G18" i="1"/>
  <c r="H18" i="1" s="1"/>
  <c r="G9" i="1"/>
  <c r="H29" i="1"/>
  <c r="H28" i="1"/>
  <c r="H17" i="1" l="1"/>
  <c r="G22" i="1"/>
  <c r="H22" i="1" s="1"/>
  <c r="G12" i="1"/>
  <c r="H30" i="1"/>
  <c r="H44" i="1" s="1"/>
  <c r="H20" i="1"/>
  <c r="H9" i="1"/>
  <c r="G45" i="1" l="1"/>
  <c r="H12" i="1"/>
  <c r="H45" i="1" s="1"/>
</calcChain>
</file>

<file path=xl/sharedStrings.xml><?xml version="1.0" encoding="utf-8"?>
<sst xmlns="http://schemas.openxmlformats.org/spreadsheetml/2006/main" count="107" uniqueCount="63">
  <si>
    <t>1.</t>
  </si>
  <si>
    <t>2.</t>
  </si>
  <si>
    <t>3.</t>
  </si>
  <si>
    <t>4.</t>
  </si>
  <si>
    <t>5.</t>
  </si>
  <si>
    <t>6.</t>
  </si>
  <si>
    <t>7.</t>
  </si>
  <si>
    <t>8.</t>
  </si>
  <si>
    <t>9.</t>
  </si>
  <si>
    <t>chwytacze gryzoni</t>
  </si>
  <si>
    <t>lampy owadobójcze</t>
  </si>
  <si>
    <t>stacje trutek</t>
  </si>
  <si>
    <t>Lp.</t>
  </si>
  <si>
    <t>Rodzaj urządzeń przeznaczonych do monitoringu</t>
  </si>
  <si>
    <t>Ilość urządzeń do monitoringu ( szt.)</t>
  </si>
  <si>
    <t>Wartość usługi netto w czasie trwania umowy (kol. 5x kol. 6)</t>
  </si>
  <si>
    <t>Nazwa pozycji</t>
  </si>
  <si>
    <t>Częstotliwość wykonywania usługi w czasie trwania umowy</t>
  </si>
  <si>
    <t>dezynfekcja kanałów wentylacyjnych</t>
  </si>
  <si>
    <t>likwidacja gniazd os / szerszeni</t>
  </si>
  <si>
    <t>stacje monitorujące owady</t>
  </si>
  <si>
    <t>11.</t>
  </si>
  <si>
    <t>wymiana świetlówek w lampach owadobójczych</t>
  </si>
  <si>
    <t>Czas trwania umowy dla celów obliczeniowych, przyjeto 12 m-cy</t>
  </si>
  <si>
    <t>wymiana lepu w lampach owadobójczych lepowych</t>
  </si>
  <si>
    <t>lampy owadobójcze lepowe</t>
  </si>
  <si>
    <t>12.</t>
  </si>
  <si>
    <t>Wielkość powierzchni przeznaczona do dezynsekcji, deratyzacji i dezynfekcji w m² lub szt.</t>
  </si>
  <si>
    <t>moskitiery</t>
  </si>
  <si>
    <t>13.</t>
  </si>
  <si>
    <t>Razem /A /</t>
  </si>
  <si>
    <t>Razem  /B/</t>
  </si>
  <si>
    <t>B-Zakup i zainstalowanie urządzeń  przez Wykonawcę.</t>
  </si>
  <si>
    <t>C-Usługi dezynsekcji, deratyzacji, dezynfekcji i inne</t>
  </si>
  <si>
    <t>14.</t>
  </si>
  <si>
    <t>Razem    / C /</t>
  </si>
  <si>
    <t>Razem/ A+B+C /</t>
  </si>
  <si>
    <t>A- Monitoring    UWAGA: w ilości urządzeń do monitoringu - zsumowano urządzenia będące własnością Zamawiającego oraz urządzenia do zamontowania przez Wykonawcę.</t>
  </si>
  <si>
    <t>Wartość usługi brutto w czasie trwania umowy (23%VAT)</t>
  </si>
  <si>
    <t>15.</t>
  </si>
  <si>
    <t>dezynsekcja interwencyjna</t>
  </si>
  <si>
    <t>deratyzacja 4x w roku</t>
  </si>
  <si>
    <t>deratyzacja 3x w roku</t>
  </si>
  <si>
    <t>deratyzacja 2x w roku</t>
  </si>
  <si>
    <t>dezynsekcja 4x w roku</t>
  </si>
  <si>
    <t>dezynsekcja 3x w roku</t>
  </si>
  <si>
    <t>dezynsekcja 2x w roku</t>
  </si>
  <si>
    <t>dezynsekcja 1 raz w roku</t>
  </si>
  <si>
    <t>dezynfekcja 1 x w roku</t>
  </si>
  <si>
    <t>Wartość usługi brutto w czasie trwania umowy (23% VAT)</t>
  </si>
  <si>
    <t>dezynfekcja 2x w roku</t>
  </si>
  <si>
    <t>10.</t>
  </si>
  <si>
    <t>montaż lepu na gryzonie</t>
  </si>
  <si>
    <t>dezynfekcja 4 x w roku</t>
  </si>
  <si>
    <t>16.</t>
  </si>
  <si>
    <t xml:space="preserve">Cena jednostkowa netto za sztukę (szt.) </t>
  </si>
  <si>
    <t>Załącznik nr 4 do SWZ</t>
  </si>
  <si>
    <t>Nr sprawy: 22/ZP/25</t>
  </si>
  <si>
    <t>FORMULARZ CENOWY</t>
  </si>
  <si>
    <t>USŁUGA PRZEPROWADZENIA ZABIEGÓW DEZYNSEKCJI, DERATYZACJI, DEZYNFEKCJI OBIEKTÓW ORAZ PRZEPROWADZENIU MONITORINGU AKTYWNOŚCI SZKODNIKÓW 
NA TERENIE KOMPLEKSÓW ADMINISTROWANYCH PRZEZ 31 WOG - Nr sprawy: 22/ZP/25</t>
  </si>
  <si>
    <t>Wartość netto za montaż [ zł ] (kol. 3 x kol. 4)</t>
  </si>
  <si>
    <t>Wartość netto za comiesięczny monitoring  [ zł ] (kol. 3 x kol. 4)</t>
  </si>
  <si>
    <t>Wartość usługi netto w czasie trwania umowy (kol. 3 x kol. 4 x kol.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</si>
</sst>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theme="1"/>
      <name val="Arial Black"/>
      <family val="2"/>
      <charset val="238"/>
    </font>
    <font>
      <sz val="14"/>
      <color theme="1"/>
      <name val="Arial Black"/>
      <family val="2"/>
      <charset val="238"/>
    </font>
    <font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i/>
      <sz val="18"/>
      <color theme="1"/>
      <name val="Arial"/>
      <family val="2"/>
      <charset val="238"/>
    </font>
    <font>
      <i/>
      <sz val="18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CC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Border="1"/>
    <xf numFmtId="0" fontId="2" fillId="0" borderId="0" xfId="0" applyFont="1"/>
    <xf numFmtId="0" fontId="1" fillId="2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0" fillId="2" borderId="0" xfId="0" applyFill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/>
    <xf numFmtId="164" fontId="7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0" fillId="0" borderId="5" xfId="0" applyBorder="1"/>
    <xf numFmtId="0" fontId="3" fillId="0" borderId="9" xfId="0" applyFont="1" applyBorder="1" applyAlignment="1">
      <alignment horizontal="center" vertical="center"/>
    </xf>
    <xf numFmtId="164" fontId="3" fillId="2" borderId="9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Border="1" applyAlignment="1">
      <alignment horizontal="center"/>
    </xf>
    <xf numFmtId="0" fontId="8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K55"/>
  <sheetViews>
    <sheetView tabSelected="1" view="pageBreakPreview" topLeftCell="A37" zoomScaleNormal="100" zoomScaleSheetLayoutView="100" workbookViewId="0">
      <selection activeCell="E30" sqref="E30:F30"/>
    </sheetView>
  </sheetViews>
  <sheetFormatPr defaultRowHeight="14.4" x14ac:dyDescent="0.3"/>
  <cols>
    <col min="1" max="1" width="14" customWidth="1"/>
    <col min="2" max="2" width="29.5546875" customWidth="1"/>
    <col min="3" max="4" width="23.33203125" customWidth="1"/>
    <col min="5" max="5" width="23.109375" customWidth="1"/>
    <col min="6" max="6" width="15.33203125" customWidth="1"/>
    <col min="7" max="7" width="22.33203125" customWidth="1"/>
    <col min="8" max="8" width="15.109375" customWidth="1"/>
    <col min="10" max="10" width="12.33203125" customWidth="1"/>
    <col min="11" max="11" width="12" customWidth="1"/>
  </cols>
  <sheetData>
    <row r="1" spans="1:11" ht="18" x14ac:dyDescent="0.35">
      <c r="A1" s="2"/>
      <c r="G1" s="43" t="s">
        <v>56</v>
      </c>
      <c r="H1" s="43"/>
    </row>
    <row r="2" spans="1:11" ht="18" x14ac:dyDescent="0.35">
      <c r="A2" s="2"/>
      <c r="G2" s="44" t="s">
        <v>57</v>
      </c>
      <c r="H2" s="44"/>
    </row>
    <row r="3" spans="1:11" ht="22.8" x14ac:dyDescent="0.3">
      <c r="A3" s="45" t="s">
        <v>58</v>
      </c>
      <c r="B3" s="46"/>
      <c r="C3" s="46"/>
      <c r="D3" s="46"/>
      <c r="E3" s="46"/>
      <c r="F3" s="46"/>
      <c r="G3" s="46"/>
      <c r="H3" s="46"/>
    </row>
    <row r="4" spans="1:11" ht="40.799999999999997" customHeight="1" thickBot="1" x14ac:dyDescent="0.35">
      <c r="A4" s="47" t="s">
        <v>59</v>
      </c>
      <c r="B4" s="47"/>
      <c r="C4" s="47"/>
      <c r="D4" s="47"/>
      <c r="E4" s="47"/>
      <c r="F4" s="47"/>
      <c r="G4" s="47"/>
      <c r="H4" s="47"/>
    </row>
    <row r="5" spans="1:11" ht="29.25" customHeight="1" thickBot="1" x14ac:dyDescent="0.35">
      <c r="A5" s="49" t="s">
        <v>37</v>
      </c>
      <c r="B5" s="50"/>
      <c r="C5" s="50"/>
      <c r="D5" s="50"/>
      <c r="E5" s="50"/>
      <c r="F5" s="50"/>
      <c r="G5" s="50"/>
      <c r="H5" s="51"/>
    </row>
    <row r="6" spans="1:11" ht="92.25" customHeight="1" x14ac:dyDescent="0.3">
      <c r="A6" s="33" t="s">
        <v>12</v>
      </c>
      <c r="B6" s="33" t="s">
        <v>13</v>
      </c>
      <c r="C6" s="33" t="s">
        <v>14</v>
      </c>
      <c r="D6" s="33" t="s">
        <v>55</v>
      </c>
      <c r="E6" s="33" t="s">
        <v>61</v>
      </c>
      <c r="F6" s="33" t="s">
        <v>23</v>
      </c>
      <c r="G6" s="33" t="s">
        <v>15</v>
      </c>
      <c r="H6" s="33" t="s">
        <v>38</v>
      </c>
    </row>
    <row r="7" spans="1:11" ht="23.25" customHeight="1" x14ac:dyDescent="0.3">
      <c r="A7" s="6" t="s">
        <v>0</v>
      </c>
      <c r="B7" s="6" t="s">
        <v>1</v>
      </c>
      <c r="C7" s="6" t="s">
        <v>2</v>
      </c>
      <c r="D7" s="6" t="s">
        <v>3</v>
      </c>
      <c r="E7" s="6" t="s">
        <v>4</v>
      </c>
      <c r="F7" s="6" t="s">
        <v>5</v>
      </c>
      <c r="G7" s="6" t="s">
        <v>6</v>
      </c>
      <c r="H7" s="6" t="s">
        <v>7</v>
      </c>
    </row>
    <row r="8" spans="1:11" ht="21.75" customHeight="1" x14ac:dyDescent="0.3">
      <c r="A8" s="7" t="s">
        <v>0</v>
      </c>
      <c r="B8" s="8" t="s">
        <v>9</v>
      </c>
      <c r="C8" s="9">
        <v>1000</v>
      </c>
      <c r="D8" s="10"/>
      <c r="E8" s="11">
        <f>D8*C8</f>
        <v>0</v>
      </c>
      <c r="F8" s="12">
        <v>12</v>
      </c>
      <c r="G8" s="10">
        <f>PRODUCT(E8:F8)</f>
        <v>0</v>
      </c>
      <c r="H8" s="20">
        <f>G8*1.23</f>
        <v>0</v>
      </c>
    </row>
    <row r="9" spans="1:11" ht="20.25" customHeight="1" x14ac:dyDescent="0.3">
      <c r="A9" s="7" t="s">
        <v>1</v>
      </c>
      <c r="B9" s="8" t="s">
        <v>20</v>
      </c>
      <c r="C9" s="9">
        <v>259</v>
      </c>
      <c r="D9" s="10"/>
      <c r="E9" s="11">
        <f t="shared" ref="E9:E11" si="0">D9*C9</f>
        <v>0</v>
      </c>
      <c r="F9" s="12">
        <v>12</v>
      </c>
      <c r="G9" s="10">
        <f>PRODUCT(E9:F9)</f>
        <v>0</v>
      </c>
      <c r="H9" s="20">
        <f>G9*1.23</f>
        <v>0</v>
      </c>
    </row>
    <row r="10" spans="1:11" ht="20.25" customHeight="1" x14ac:dyDescent="0.3">
      <c r="A10" s="7" t="s">
        <v>2</v>
      </c>
      <c r="B10" s="8" t="s">
        <v>10</v>
      </c>
      <c r="C10" s="9">
        <v>85</v>
      </c>
      <c r="D10" s="10"/>
      <c r="E10" s="11">
        <f t="shared" si="0"/>
        <v>0</v>
      </c>
      <c r="F10" s="12">
        <v>12</v>
      </c>
      <c r="G10" s="10">
        <f>PRODUCT(E10:F10)</f>
        <v>0</v>
      </c>
      <c r="H10" s="20">
        <f>G10*1.23</f>
        <v>0</v>
      </c>
    </row>
    <row r="11" spans="1:11" ht="23.25" customHeight="1" x14ac:dyDescent="0.3">
      <c r="A11" s="7" t="s">
        <v>3</v>
      </c>
      <c r="B11" s="8" t="s">
        <v>11</v>
      </c>
      <c r="C11" s="9">
        <v>1186</v>
      </c>
      <c r="D11" s="10"/>
      <c r="E11" s="11">
        <f t="shared" si="0"/>
        <v>0</v>
      </c>
      <c r="F11" s="12">
        <v>12</v>
      </c>
      <c r="G11" s="10">
        <f>PRODUCT(E11:F11)</f>
        <v>0</v>
      </c>
      <c r="H11" s="20">
        <f>G11*1.23</f>
        <v>0</v>
      </c>
    </row>
    <row r="12" spans="1:11" ht="30" customHeight="1" x14ac:dyDescent="0.3">
      <c r="A12" s="58" t="s">
        <v>30</v>
      </c>
      <c r="B12" s="59"/>
      <c r="C12" s="59"/>
      <c r="D12" s="59"/>
      <c r="E12" s="59"/>
      <c r="F12" s="60"/>
      <c r="G12" s="13">
        <f>SUM(G8:G11)</f>
        <v>0</v>
      </c>
      <c r="H12" s="30">
        <f>G12*1.23</f>
        <v>0</v>
      </c>
      <c r="J12" s="31"/>
      <c r="K12" s="31"/>
    </row>
    <row r="13" spans="1:11" ht="30" customHeight="1" thickBot="1" x14ac:dyDescent="0.35">
      <c r="A13" s="64"/>
      <c r="B13" s="65"/>
      <c r="C13" s="65"/>
      <c r="D13" s="65"/>
      <c r="E13" s="65"/>
      <c r="F13" s="65"/>
      <c r="G13" s="65"/>
      <c r="H13" s="34"/>
    </row>
    <row r="14" spans="1:11" ht="30" customHeight="1" thickBot="1" x14ac:dyDescent="0.35">
      <c r="A14" s="52" t="s">
        <v>32</v>
      </c>
      <c r="B14" s="53"/>
      <c r="C14" s="53"/>
      <c r="D14" s="53"/>
      <c r="E14" s="53"/>
      <c r="F14" s="53"/>
      <c r="G14" s="53"/>
      <c r="H14" s="54"/>
    </row>
    <row r="15" spans="1:11" ht="90" customHeight="1" x14ac:dyDescent="0.3">
      <c r="A15" s="35" t="s">
        <v>12</v>
      </c>
      <c r="B15" s="33" t="s">
        <v>13</v>
      </c>
      <c r="C15" s="33" t="s">
        <v>14</v>
      </c>
      <c r="D15" s="33" t="s">
        <v>55</v>
      </c>
      <c r="E15" s="33" t="s">
        <v>60</v>
      </c>
      <c r="F15" s="33" t="s">
        <v>23</v>
      </c>
      <c r="G15" s="36" t="s">
        <v>15</v>
      </c>
      <c r="H15" s="33" t="s">
        <v>38</v>
      </c>
    </row>
    <row r="16" spans="1:11" ht="30" customHeight="1" x14ac:dyDescent="0.3">
      <c r="A16" s="14" t="s">
        <v>0</v>
      </c>
      <c r="B16" s="14" t="s">
        <v>1</v>
      </c>
      <c r="C16" s="14" t="s">
        <v>2</v>
      </c>
      <c r="D16" s="40" t="s">
        <v>3</v>
      </c>
      <c r="E16" s="39" t="s">
        <v>4</v>
      </c>
      <c r="F16" s="39" t="s">
        <v>5</v>
      </c>
      <c r="G16" s="39" t="s">
        <v>6</v>
      </c>
      <c r="H16" s="39" t="s">
        <v>7</v>
      </c>
    </row>
    <row r="17" spans="1:8" ht="30" customHeight="1" x14ac:dyDescent="0.3">
      <c r="A17" s="7" t="s">
        <v>0</v>
      </c>
      <c r="B17" s="7" t="s">
        <v>9</v>
      </c>
      <c r="C17" s="7">
        <v>211</v>
      </c>
      <c r="D17" s="20"/>
      <c r="E17" s="20">
        <f>D17*C17</f>
        <v>0</v>
      </c>
      <c r="F17" s="14">
        <v>1</v>
      </c>
      <c r="G17" s="15">
        <f>PRODUCT(E17:F17)</f>
        <v>0</v>
      </c>
      <c r="H17" s="29">
        <f t="shared" ref="H17:H21" si="1">G17*1.23</f>
        <v>0</v>
      </c>
    </row>
    <row r="18" spans="1:8" ht="30" customHeight="1" x14ac:dyDescent="0.3">
      <c r="A18" s="7" t="s">
        <v>2</v>
      </c>
      <c r="B18" s="7" t="s">
        <v>20</v>
      </c>
      <c r="C18" s="7">
        <v>32</v>
      </c>
      <c r="D18" s="20"/>
      <c r="E18" s="20">
        <f t="shared" ref="E18:E21" si="2">D18*C18</f>
        <v>0</v>
      </c>
      <c r="F18" s="14">
        <v>1</v>
      </c>
      <c r="G18" s="15">
        <f>PRODUCT(E18:F18)</f>
        <v>0</v>
      </c>
      <c r="H18" s="29">
        <f t="shared" si="1"/>
        <v>0</v>
      </c>
    </row>
    <row r="19" spans="1:8" ht="30" customHeight="1" x14ac:dyDescent="0.3">
      <c r="A19" s="7" t="s">
        <v>3</v>
      </c>
      <c r="B19" s="7" t="s">
        <v>25</v>
      </c>
      <c r="C19" s="7">
        <v>8</v>
      </c>
      <c r="D19" s="20"/>
      <c r="E19" s="20">
        <f t="shared" si="2"/>
        <v>0</v>
      </c>
      <c r="F19" s="14">
        <v>1</v>
      </c>
      <c r="G19" s="15">
        <f>PRODUCT(E19:F19)</f>
        <v>0</v>
      </c>
      <c r="H19" s="29">
        <f t="shared" si="1"/>
        <v>0</v>
      </c>
    </row>
    <row r="20" spans="1:8" ht="35.25" customHeight="1" x14ac:dyDescent="0.3">
      <c r="A20" s="7" t="s">
        <v>4</v>
      </c>
      <c r="B20" s="7" t="s">
        <v>28</v>
      </c>
      <c r="C20" s="7">
        <v>65</v>
      </c>
      <c r="D20" s="21"/>
      <c r="E20" s="20">
        <f>D20*C20</f>
        <v>0</v>
      </c>
      <c r="F20" s="14">
        <v>1</v>
      </c>
      <c r="G20" s="15">
        <f>E20*F20</f>
        <v>0</v>
      </c>
      <c r="H20" s="29">
        <f t="shared" si="1"/>
        <v>0</v>
      </c>
    </row>
    <row r="21" spans="1:8" ht="30" customHeight="1" x14ac:dyDescent="0.3">
      <c r="A21" s="7" t="s">
        <v>5</v>
      </c>
      <c r="B21" s="7" t="s">
        <v>11</v>
      </c>
      <c r="C21" s="7">
        <v>168</v>
      </c>
      <c r="D21" s="20"/>
      <c r="E21" s="20">
        <f t="shared" si="2"/>
        <v>0</v>
      </c>
      <c r="F21" s="14">
        <v>1</v>
      </c>
      <c r="G21" s="15">
        <f>PRODUCT(E21:F21)</f>
        <v>0</v>
      </c>
      <c r="H21" s="29">
        <f t="shared" si="1"/>
        <v>0</v>
      </c>
    </row>
    <row r="22" spans="1:8" ht="30" customHeight="1" x14ac:dyDescent="0.3">
      <c r="A22" s="58" t="s">
        <v>31</v>
      </c>
      <c r="B22" s="59"/>
      <c r="C22" s="59"/>
      <c r="D22" s="59"/>
      <c r="E22" s="59"/>
      <c r="F22" s="60"/>
      <c r="G22" s="13">
        <f>SUM(G17:G21)</f>
        <v>0</v>
      </c>
      <c r="H22" s="30">
        <f>G22*1.23</f>
        <v>0</v>
      </c>
    </row>
    <row r="23" spans="1:8" ht="30" customHeight="1" x14ac:dyDescent="0.3">
      <c r="A23" s="55"/>
      <c r="B23" s="56"/>
      <c r="C23" s="56"/>
      <c r="D23" s="56"/>
      <c r="E23" s="56"/>
      <c r="F23" s="56"/>
      <c r="G23" s="57"/>
      <c r="H23" s="28"/>
    </row>
    <row r="24" spans="1:8" ht="29.25" customHeight="1" thickBot="1" x14ac:dyDescent="0.35">
      <c r="A24" s="63"/>
      <c r="B24" s="63"/>
      <c r="C24" s="63"/>
      <c r="D24" s="63"/>
      <c r="E24" s="63"/>
      <c r="F24" s="63"/>
      <c r="G24" s="63"/>
      <c r="H24" s="1"/>
    </row>
    <row r="25" spans="1:8" ht="32.25" customHeight="1" thickBot="1" x14ac:dyDescent="0.35">
      <c r="A25" s="52" t="s">
        <v>33</v>
      </c>
      <c r="B25" s="53"/>
      <c r="C25" s="53"/>
      <c r="D25" s="53"/>
      <c r="E25" s="53"/>
      <c r="F25" s="53"/>
      <c r="G25" s="53"/>
      <c r="H25" s="54"/>
    </row>
    <row r="26" spans="1:8" ht="109.2" x14ac:dyDescent="0.3">
      <c r="A26" s="35" t="s">
        <v>12</v>
      </c>
      <c r="B26" s="35" t="s">
        <v>16</v>
      </c>
      <c r="C26" s="33" t="s">
        <v>27</v>
      </c>
      <c r="D26" s="33" t="s">
        <v>55</v>
      </c>
      <c r="E26" s="61" t="s">
        <v>17</v>
      </c>
      <c r="F26" s="62"/>
      <c r="G26" s="33" t="s">
        <v>62</v>
      </c>
      <c r="H26" s="33" t="s">
        <v>49</v>
      </c>
    </row>
    <row r="27" spans="1:8" ht="21.75" customHeight="1" x14ac:dyDescent="0.3">
      <c r="A27" s="26" t="s">
        <v>0</v>
      </c>
      <c r="B27" s="26" t="s">
        <v>1</v>
      </c>
      <c r="C27" s="26" t="s">
        <v>2</v>
      </c>
      <c r="D27" s="40" t="s">
        <v>3</v>
      </c>
      <c r="E27" s="42" t="s">
        <v>4</v>
      </c>
      <c r="F27" s="42"/>
      <c r="G27" s="26" t="s">
        <v>7</v>
      </c>
      <c r="H27" s="26" t="s">
        <v>8</v>
      </c>
    </row>
    <row r="28" spans="1:8" s="5" customFormat="1" ht="25.5" customHeight="1" x14ac:dyDescent="0.3">
      <c r="A28" s="27" t="s">
        <v>0</v>
      </c>
      <c r="B28" s="27" t="s">
        <v>44</v>
      </c>
      <c r="C28" s="19">
        <v>7846.56</v>
      </c>
      <c r="D28" s="15"/>
      <c r="E28" s="48">
        <v>4</v>
      </c>
      <c r="F28" s="48"/>
      <c r="G28" s="23">
        <f>E28*D28*C28</f>
        <v>0</v>
      </c>
      <c r="H28" s="23">
        <f t="shared" ref="H28:H43" si="3">G28*1.23</f>
        <v>0</v>
      </c>
    </row>
    <row r="29" spans="1:8" s="5" customFormat="1" ht="25.5" customHeight="1" x14ac:dyDescent="0.3">
      <c r="A29" s="18" t="s">
        <v>1</v>
      </c>
      <c r="B29" s="27" t="s">
        <v>45</v>
      </c>
      <c r="C29" s="19">
        <v>134.4</v>
      </c>
      <c r="D29" s="15"/>
      <c r="E29" s="48">
        <v>3</v>
      </c>
      <c r="F29" s="48"/>
      <c r="G29" s="23">
        <f t="shared" ref="G29:G44" si="4">E29*D29*C29</f>
        <v>0</v>
      </c>
      <c r="H29" s="23">
        <f t="shared" si="3"/>
        <v>0</v>
      </c>
    </row>
    <row r="30" spans="1:8" s="5" customFormat="1" ht="24.75" customHeight="1" x14ac:dyDescent="0.3">
      <c r="A30" s="22" t="s">
        <v>2</v>
      </c>
      <c r="B30" s="27" t="s">
        <v>46</v>
      </c>
      <c r="C30" s="19">
        <v>75296.3</v>
      </c>
      <c r="D30" s="15"/>
      <c r="E30" s="48">
        <v>2</v>
      </c>
      <c r="F30" s="48"/>
      <c r="G30" s="23">
        <f t="shared" si="4"/>
        <v>0</v>
      </c>
      <c r="H30" s="23">
        <f t="shared" si="3"/>
        <v>0</v>
      </c>
    </row>
    <row r="31" spans="1:8" s="5" customFormat="1" ht="24.75" customHeight="1" x14ac:dyDescent="0.3">
      <c r="A31" s="22" t="s">
        <v>3</v>
      </c>
      <c r="B31" s="27" t="s">
        <v>47</v>
      </c>
      <c r="C31" s="19">
        <v>38.28</v>
      </c>
      <c r="D31" s="15"/>
      <c r="E31" s="48">
        <v>1</v>
      </c>
      <c r="F31" s="48"/>
      <c r="G31" s="23">
        <f t="shared" si="4"/>
        <v>0</v>
      </c>
      <c r="H31" s="23">
        <f t="shared" si="3"/>
        <v>0</v>
      </c>
    </row>
    <row r="32" spans="1:8" s="5" customFormat="1" ht="23.25" customHeight="1" x14ac:dyDescent="0.3">
      <c r="A32" s="27" t="s">
        <v>4</v>
      </c>
      <c r="B32" s="27" t="s">
        <v>41</v>
      </c>
      <c r="C32" s="19">
        <v>28498.22</v>
      </c>
      <c r="D32" s="15"/>
      <c r="E32" s="48">
        <v>4</v>
      </c>
      <c r="F32" s="48"/>
      <c r="G32" s="23">
        <f t="shared" si="4"/>
        <v>0</v>
      </c>
      <c r="H32" s="23">
        <f t="shared" si="3"/>
        <v>0</v>
      </c>
    </row>
    <row r="33" spans="1:8" s="5" customFormat="1" ht="24" customHeight="1" x14ac:dyDescent="0.3">
      <c r="A33" s="27" t="s">
        <v>5</v>
      </c>
      <c r="B33" s="27" t="s">
        <v>42</v>
      </c>
      <c r="C33" s="19">
        <v>6903.96</v>
      </c>
      <c r="D33" s="15"/>
      <c r="E33" s="48">
        <v>3</v>
      </c>
      <c r="F33" s="48"/>
      <c r="G33" s="23">
        <f t="shared" si="4"/>
        <v>0</v>
      </c>
      <c r="H33" s="23">
        <f t="shared" si="3"/>
        <v>0</v>
      </c>
    </row>
    <row r="34" spans="1:8" s="5" customFormat="1" ht="24" customHeight="1" x14ac:dyDescent="0.3">
      <c r="A34" s="22" t="s">
        <v>6</v>
      </c>
      <c r="B34" s="27" t="s">
        <v>43</v>
      </c>
      <c r="C34" s="19">
        <v>109045.75999999999</v>
      </c>
      <c r="D34" s="15"/>
      <c r="E34" s="48">
        <v>2</v>
      </c>
      <c r="F34" s="48"/>
      <c r="G34" s="23">
        <f t="shared" si="4"/>
        <v>0</v>
      </c>
      <c r="H34" s="23">
        <f t="shared" si="3"/>
        <v>0</v>
      </c>
    </row>
    <row r="35" spans="1:8" s="5" customFormat="1" ht="24" customHeight="1" x14ac:dyDescent="0.3">
      <c r="A35" s="22" t="s">
        <v>7</v>
      </c>
      <c r="B35" s="27" t="s">
        <v>48</v>
      </c>
      <c r="C35" s="23">
        <v>366</v>
      </c>
      <c r="D35" s="15"/>
      <c r="E35" s="48">
        <v>1</v>
      </c>
      <c r="F35" s="48"/>
      <c r="G35" s="23">
        <f t="shared" si="4"/>
        <v>0</v>
      </c>
      <c r="H35" s="23">
        <f t="shared" si="3"/>
        <v>0</v>
      </c>
    </row>
    <row r="36" spans="1:8" s="5" customFormat="1" ht="25.5" customHeight="1" x14ac:dyDescent="0.3">
      <c r="A36" s="27" t="s">
        <v>8</v>
      </c>
      <c r="B36" s="27" t="s">
        <v>50</v>
      </c>
      <c r="C36" s="27">
        <v>2698.98</v>
      </c>
      <c r="D36" s="15"/>
      <c r="E36" s="48">
        <v>2</v>
      </c>
      <c r="F36" s="48"/>
      <c r="G36" s="23">
        <f t="shared" si="4"/>
        <v>0</v>
      </c>
      <c r="H36" s="23">
        <f t="shared" si="3"/>
        <v>0</v>
      </c>
    </row>
    <row r="37" spans="1:8" s="5" customFormat="1" ht="25.5" customHeight="1" x14ac:dyDescent="0.3">
      <c r="A37" s="41" t="s">
        <v>51</v>
      </c>
      <c r="B37" s="41" t="s">
        <v>53</v>
      </c>
      <c r="C37" s="41">
        <v>266.8</v>
      </c>
      <c r="D37" s="15"/>
      <c r="E37" s="66">
        <v>4</v>
      </c>
      <c r="F37" s="67"/>
      <c r="G37" s="23">
        <f t="shared" si="4"/>
        <v>0</v>
      </c>
      <c r="H37" s="23">
        <f t="shared" si="3"/>
        <v>0</v>
      </c>
    </row>
    <row r="38" spans="1:8" s="5" customFormat="1" ht="25.5" customHeight="1" x14ac:dyDescent="0.3">
      <c r="A38" s="41" t="s">
        <v>21</v>
      </c>
      <c r="B38" s="32" t="s">
        <v>40</v>
      </c>
      <c r="C38" s="23">
        <v>3700</v>
      </c>
      <c r="D38" s="15"/>
      <c r="E38" s="66">
        <v>1</v>
      </c>
      <c r="F38" s="67"/>
      <c r="G38" s="23">
        <f t="shared" si="4"/>
        <v>0</v>
      </c>
      <c r="H38" s="23">
        <f t="shared" si="3"/>
        <v>0</v>
      </c>
    </row>
    <row r="39" spans="1:8" s="5" customFormat="1" ht="30" x14ac:dyDescent="0.3">
      <c r="A39" s="22" t="s">
        <v>26</v>
      </c>
      <c r="B39" s="16" t="s">
        <v>18</v>
      </c>
      <c r="C39" s="23">
        <v>1617</v>
      </c>
      <c r="D39" s="15"/>
      <c r="E39" s="48">
        <v>1</v>
      </c>
      <c r="F39" s="48"/>
      <c r="G39" s="23">
        <f t="shared" si="4"/>
        <v>0</v>
      </c>
      <c r="H39" s="23">
        <f t="shared" si="3"/>
        <v>0</v>
      </c>
    </row>
    <row r="40" spans="1:8" s="5" customFormat="1" ht="33.75" customHeight="1" x14ac:dyDescent="0.3">
      <c r="A40" s="22" t="s">
        <v>29</v>
      </c>
      <c r="B40" s="16" t="s">
        <v>19</v>
      </c>
      <c r="C40" s="37">
        <v>270</v>
      </c>
      <c r="D40" s="15"/>
      <c r="E40" s="48">
        <v>1</v>
      </c>
      <c r="F40" s="48"/>
      <c r="G40" s="23">
        <f t="shared" si="4"/>
        <v>0</v>
      </c>
      <c r="H40" s="23">
        <f t="shared" si="3"/>
        <v>0</v>
      </c>
    </row>
    <row r="41" spans="1:8" s="5" customFormat="1" ht="34.5" customHeight="1" x14ac:dyDescent="0.3">
      <c r="A41" s="41" t="s">
        <v>34</v>
      </c>
      <c r="B41" s="16" t="s">
        <v>22</v>
      </c>
      <c r="C41" s="27">
        <v>170</v>
      </c>
      <c r="D41" s="15"/>
      <c r="E41" s="48">
        <v>3</v>
      </c>
      <c r="F41" s="48"/>
      <c r="G41" s="23">
        <f t="shared" si="4"/>
        <v>0</v>
      </c>
      <c r="H41" s="23">
        <f t="shared" si="3"/>
        <v>0</v>
      </c>
    </row>
    <row r="42" spans="1:8" s="5" customFormat="1" ht="34.5" customHeight="1" x14ac:dyDescent="0.3">
      <c r="A42" s="41" t="s">
        <v>39</v>
      </c>
      <c r="B42" s="16" t="s">
        <v>52</v>
      </c>
      <c r="C42" s="38">
        <v>30</v>
      </c>
      <c r="D42" s="15"/>
      <c r="E42" s="66">
        <v>1</v>
      </c>
      <c r="F42" s="67"/>
      <c r="G42" s="23">
        <f t="shared" si="4"/>
        <v>0</v>
      </c>
      <c r="H42" s="23">
        <f t="shared" si="3"/>
        <v>0</v>
      </c>
    </row>
    <row r="43" spans="1:8" s="5" customFormat="1" ht="34.5" customHeight="1" x14ac:dyDescent="0.3">
      <c r="A43" s="22" t="s">
        <v>54</v>
      </c>
      <c r="B43" s="16" t="s">
        <v>24</v>
      </c>
      <c r="C43" s="17">
        <v>170</v>
      </c>
      <c r="D43" s="15"/>
      <c r="E43" s="48">
        <v>6</v>
      </c>
      <c r="F43" s="48"/>
      <c r="G43" s="23">
        <f t="shared" si="4"/>
        <v>0</v>
      </c>
      <c r="H43" s="23">
        <f t="shared" si="3"/>
        <v>0</v>
      </c>
    </row>
    <row r="44" spans="1:8" ht="30" customHeight="1" x14ac:dyDescent="0.3">
      <c r="A44" s="42" t="s">
        <v>35</v>
      </c>
      <c r="B44" s="42"/>
      <c r="C44" s="42"/>
      <c r="D44" s="42"/>
      <c r="E44" s="42"/>
      <c r="F44" s="42"/>
      <c r="G44" s="23">
        <f t="shared" si="4"/>
        <v>0</v>
      </c>
      <c r="H44" s="24">
        <f>SUM(H28:H43)</f>
        <v>0</v>
      </c>
    </row>
    <row r="45" spans="1:8" ht="30" customHeight="1" x14ac:dyDescent="0.3">
      <c r="A45" s="55" t="s">
        <v>36</v>
      </c>
      <c r="B45" s="56"/>
      <c r="C45" s="56"/>
      <c r="D45" s="56"/>
      <c r="E45" s="56"/>
      <c r="F45" s="57"/>
      <c r="G45" s="13">
        <f>SUM(G12+G22+G44)</f>
        <v>0</v>
      </c>
      <c r="H45" s="13">
        <f>SUM(H12+H22+H44)</f>
        <v>0</v>
      </c>
    </row>
    <row r="46" spans="1:8" ht="30" customHeight="1" x14ac:dyDescent="0.3">
      <c r="A46" s="72"/>
      <c r="B46" s="73"/>
      <c r="C46" s="73"/>
      <c r="D46" s="73"/>
      <c r="E46" s="73"/>
      <c r="F46" s="4"/>
      <c r="G46" s="3"/>
    </row>
    <row r="47" spans="1:8" ht="30" customHeight="1" x14ac:dyDescent="0.3">
      <c r="A47" s="70"/>
      <c r="B47" s="70"/>
      <c r="C47" s="70"/>
      <c r="D47" s="70"/>
      <c r="E47" s="70"/>
      <c r="F47" s="70"/>
      <c r="G47" s="70"/>
    </row>
    <row r="48" spans="1:8" ht="37.5" customHeight="1" x14ac:dyDescent="0.3">
      <c r="A48" s="71"/>
      <c r="B48" s="71"/>
      <c r="C48" s="71"/>
      <c r="D48" s="71"/>
      <c r="E48" s="71"/>
      <c r="F48" s="71"/>
      <c r="G48" s="71"/>
    </row>
    <row r="49" spans="1:7" ht="30.75" customHeight="1" x14ac:dyDescent="0.3">
      <c r="A49" s="69"/>
      <c r="B49" s="69"/>
      <c r="C49" s="69"/>
      <c r="D49" s="69"/>
      <c r="E49" s="69"/>
      <c r="F49" s="69"/>
      <c r="G49" s="69"/>
    </row>
    <row r="50" spans="1:7" ht="23.25" customHeight="1" x14ac:dyDescent="0.3">
      <c r="A50" s="68"/>
      <c r="B50" s="68"/>
      <c r="C50" s="68"/>
      <c r="D50" s="68"/>
      <c r="E50" s="68"/>
      <c r="F50" s="68"/>
      <c r="G50" s="68"/>
    </row>
    <row r="55" spans="1:7" ht="21" x14ac:dyDescent="0.5">
      <c r="A55" s="25"/>
      <c r="B55" s="25"/>
      <c r="C55" s="25"/>
      <c r="D55" s="25"/>
    </row>
  </sheetData>
  <mergeCells count="37">
    <mergeCell ref="E28:F28"/>
    <mergeCell ref="A45:F45"/>
    <mergeCell ref="E37:F37"/>
    <mergeCell ref="E38:F38"/>
    <mergeCell ref="A50:G50"/>
    <mergeCell ref="E34:F34"/>
    <mergeCell ref="A49:G49"/>
    <mergeCell ref="E43:F43"/>
    <mergeCell ref="E36:F36"/>
    <mergeCell ref="A47:G47"/>
    <mergeCell ref="E42:F42"/>
    <mergeCell ref="A48:G48"/>
    <mergeCell ref="A46:E46"/>
    <mergeCell ref="E39:F39"/>
    <mergeCell ref="A44:F44"/>
    <mergeCell ref="E40:F40"/>
    <mergeCell ref="E41:F41"/>
    <mergeCell ref="A5:H5"/>
    <mergeCell ref="E30:F30"/>
    <mergeCell ref="E35:F35"/>
    <mergeCell ref="E32:F32"/>
    <mergeCell ref="E33:F33"/>
    <mergeCell ref="A14:H14"/>
    <mergeCell ref="A25:H25"/>
    <mergeCell ref="E31:F31"/>
    <mergeCell ref="A23:G23"/>
    <mergeCell ref="A12:F12"/>
    <mergeCell ref="E26:F26"/>
    <mergeCell ref="A24:G24"/>
    <mergeCell ref="A22:F22"/>
    <mergeCell ref="E29:F29"/>
    <mergeCell ref="A13:G13"/>
    <mergeCell ref="E27:F27"/>
    <mergeCell ref="G1:H1"/>
    <mergeCell ref="G2:H2"/>
    <mergeCell ref="A3:H3"/>
    <mergeCell ref="A4:H4"/>
  </mergeCells>
  <pageMargins left="0.7" right="0.7" top="0.75" bottom="0.75" header="0.3" footer="0.3"/>
  <pageSetup paperSize="9" scale="78" fitToHeight="0" orientation="landscape" r:id="rId1"/>
  <rowBreaks count="4" manualBreakCount="4">
    <brk id="12" max="7" man="1"/>
    <brk id="23" max="7" man="1"/>
    <brk id="45" max="7" man="1"/>
    <brk id="4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CB08D2D-5568-48CF-AC61-D7C24475ABC9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fORM. OFERT.</vt:lpstr>
      <vt:lpstr>Arkusz3</vt:lpstr>
      <vt:lpstr>'fORM. OFERT.'!Obszar_wydruku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Słowińska Zuzanna</dc:creator>
  <cp:lastModifiedBy>Łebkowska Dorota</cp:lastModifiedBy>
  <cp:lastPrinted>2024-11-26T07:12:44Z</cp:lastPrinted>
  <dcterms:created xsi:type="dcterms:W3CDTF">2014-09-12T07:27:02Z</dcterms:created>
  <dcterms:modified xsi:type="dcterms:W3CDTF">2024-11-26T09:12:45Z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e60ef198-a529-4c1a-b23d-cb3809311aba</vt:lpwstr>
  </property>
  <property fmtid="{D5CDD505-2E9C-101B-9397-08002B2CF9AE}" pid="3" name="bjSaver">
    <vt:lpwstr>pBVYWUvVlCD82uQo35Lawem/m3Bw2Y1e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Słowińska Zuzanna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10.80.174.51</vt:lpwstr>
  </property>
</Properties>
</file>