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00" activeTab="0"/>
  </bookViews>
  <sheets>
    <sheet name="Arkusz1" sheetId="1" r:id="rId1"/>
  </sheets>
  <definedNames>
    <definedName name="_xlnm.Print_Area" localSheetId="0">'Arkusz1'!$A$1:$M$342</definedName>
  </definedNames>
  <calcPr fullCalcOnLoad="1"/>
</workbook>
</file>

<file path=xl/sharedStrings.xml><?xml version="1.0" encoding="utf-8"?>
<sst xmlns="http://schemas.openxmlformats.org/spreadsheetml/2006/main" count="870" uniqueCount="299">
  <si>
    <t>PAKIET NR 1</t>
  </si>
  <si>
    <t>ilość w</t>
  </si>
  <si>
    <t>zapotrzeb.</t>
  </si>
  <si>
    <t>j.m.</t>
  </si>
  <si>
    <t>cena</t>
  </si>
  <si>
    <t>podatek</t>
  </si>
  <si>
    <t>wartość</t>
  </si>
  <si>
    <t>l.p.</t>
  </si>
  <si>
    <t>Nazwa materiału</t>
  </si>
  <si>
    <t>Rozmiar</t>
  </si>
  <si>
    <t>opakowaniu</t>
  </si>
  <si>
    <t>roczne</t>
  </si>
  <si>
    <t>netto</t>
  </si>
  <si>
    <t>VAT</t>
  </si>
  <si>
    <t>brutto</t>
  </si>
  <si>
    <t>kompres gazowy niejałowy</t>
  </si>
  <si>
    <t>5cm x 5cm</t>
  </si>
  <si>
    <t>100 szt</t>
  </si>
  <si>
    <t>op</t>
  </si>
  <si>
    <t>8W  13 N</t>
  </si>
  <si>
    <t>przeznaczony</t>
  </si>
  <si>
    <t>do celów</t>
  </si>
  <si>
    <t>inwazyjnych</t>
  </si>
  <si>
    <t>7,5cmx7,5cm j.w.</t>
  </si>
  <si>
    <t>10 cm  x 10 cm</t>
  </si>
  <si>
    <t>gaza jałowa 13N</t>
  </si>
  <si>
    <t xml:space="preserve"> 1 m2</t>
  </si>
  <si>
    <t>szt</t>
  </si>
  <si>
    <t>0,5 m2</t>
  </si>
  <si>
    <t>gaza niejałowa 13N</t>
  </si>
  <si>
    <t>1 m2</t>
  </si>
  <si>
    <t>kompres jałowy gazowy</t>
  </si>
  <si>
    <t>5cmx5cm</t>
  </si>
  <si>
    <t>3x 1 szt.</t>
  </si>
  <si>
    <t>op.</t>
  </si>
  <si>
    <t>7,5cmx7,5cm</t>
  </si>
  <si>
    <t xml:space="preserve"> 3 x 1 szt</t>
  </si>
  <si>
    <t>10cmx10cm</t>
  </si>
  <si>
    <t>3 x 1 szt</t>
  </si>
  <si>
    <t>lignina arkusze</t>
  </si>
  <si>
    <t>40cmx60cm</t>
  </si>
  <si>
    <t>5kg</t>
  </si>
  <si>
    <t>kg</t>
  </si>
  <si>
    <t>opaska dziana</t>
  </si>
  <si>
    <t>5cmx4m</t>
  </si>
  <si>
    <t>1-poj. Pakow.</t>
  </si>
  <si>
    <t>10cmx4m</t>
  </si>
  <si>
    <t>15cmx4m</t>
  </si>
  <si>
    <t>opaska elastyczna tkana</t>
  </si>
  <si>
    <t>15cmx5m</t>
  </si>
  <si>
    <t>z zapinką</t>
  </si>
  <si>
    <t>opaska kohezyjna</t>
  </si>
  <si>
    <t>4cm x 4 m</t>
  </si>
  <si>
    <t>podtrzymująca</t>
  </si>
  <si>
    <t>gazik włókninowy, nasączony 70% alkoholem,</t>
  </si>
  <si>
    <t>szt.</t>
  </si>
  <si>
    <t>pakowany pojedynczo do dezynfekcji powierzchni.</t>
  </si>
  <si>
    <t>30mm x 32,5mmm</t>
  </si>
  <si>
    <t>Razem</t>
  </si>
  <si>
    <t>opaska gipsowa</t>
  </si>
  <si>
    <t>12cmx3m</t>
  </si>
  <si>
    <t>14cmx3m</t>
  </si>
  <si>
    <t>siatka opatrunkowa – mb</t>
  </si>
  <si>
    <t>głowa/udo</t>
  </si>
  <si>
    <t>wata opatrunkowa</t>
  </si>
  <si>
    <t>500g</t>
  </si>
  <si>
    <t>podkład podgipsowy</t>
  </si>
  <si>
    <t>3 m x 12cm</t>
  </si>
  <si>
    <t>dłoń, stopa</t>
  </si>
  <si>
    <t>1.25cmx5m</t>
  </si>
  <si>
    <t>przylepiec bez opatrunku</t>
  </si>
  <si>
    <t>2,5cmx5m</t>
  </si>
  <si>
    <t>5cmx5m</t>
  </si>
  <si>
    <t>przylepiec bez opatrunku na</t>
  </si>
  <si>
    <t>przylepiec chirurgiczny włókn.</t>
  </si>
  <si>
    <t>2,5cmx10m</t>
  </si>
  <si>
    <t>5cmx10m</t>
  </si>
  <si>
    <t>15cmx10m</t>
  </si>
  <si>
    <t>przylepiec z opatrunkiem na tkaninie</t>
  </si>
  <si>
    <t xml:space="preserve"> 6cm x 1m</t>
  </si>
  <si>
    <t>plaster z opatrunkiem jałowy</t>
  </si>
  <si>
    <t>7,2 cm x 5 cm</t>
  </si>
  <si>
    <t>10cmx8cm</t>
  </si>
  <si>
    <t>15cmx8cm</t>
  </si>
  <si>
    <t>20 cm x 10 cm</t>
  </si>
  <si>
    <t>25cmx10cm</t>
  </si>
  <si>
    <t>35cmx10cm</t>
  </si>
  <si>
    <t>plastry do mocowania kaniul</t>
  </si>
  <si>
    <t>5-6 x 7-8 cm</t>
  </si>
  <si>
    <t>wartośc</t>
  </si>
  <si>
    <t>pianka do czyszczenia skóry</t>
  </si>
  <si>
    <t>zawierająca absorbent.</t>
  </si>
  <si>
    <t>500 ml</t>
  </si>
  <si>
    <t>pochłaniający zapach</t>
  </si>
  <si>
    <t>roz. M</t>
  </si>
  <si>
    <t>30 szt</t>
  </si>
  <si>
    <t>roz. L</t>
  </si>
  <si>
    <t xml:space="preserve">  roz. XL</t>
  </si>
  <si>
    <t>30szt</t>
  </si>
  <si>
    <t>690mm x 370mm</t>
  </si>
  <si>
    <t>majtki chłonne dla dorosłych</t>
  </si>
  <si>
    <t>rozm. L</t>
  </si>
  <si>
    <t>rozm.XL</t>
  </si>
  <si>
    <t>podkłady higieniczne z wkładem chłonnym</t>
  </si>
  <si>
    <t>60x90</t>
  </si>
  <si>
    <t>pieluchomajtki dla dzieci</t>
  </si>
  <si>
    <t>8 -18kg</t>
  </si>
  <si>
    <t>46 szt.</t>
  </si>
  <si>
    <t>2 -5 kg</t>
  </si>
  <si>
    <t>78 szt</t>
  </si>
  <si>
    <t>34cmx9cm</t>
  </si>
  <si>
    <t>10 szt</t>
  </si>
  <si>
    <t>antybakteryjny opatrunek z</t>
  </si>
  <si>
    <t>10cmx20cm</t>
  </si>
  <si>
    <t>maścią zawierający jony srebra</t>
  </si>
  <si>
    <t>opatrunek z włókien</t>
  </si>
  <si>
    <t>10 cm x 10 cm</t>
  </si>
  <si>
    <t>alginianów wapnia</t>
  </si>
  <si>
    <t>10 cm  x 20 cm</t>
  </si>
  <si>
    <t>5 szt</t>
  </si>
  <si>
    <t>15 g</t>
  </si>
  <si>
    <t>opatrunek z foli poliuretanowej</t>
  </si>
  <si>
    <t>10cm x 10cm</t>
  </si>
  <si>
    <t>20 cm x 20 cm</t>
  </si>
  <si>
    <t>opatrunek hydrokoloidowy</t>
  </si>
  <si>
    <t>Extra Thin</t>
  </si>
  <si>
    <t>przezroczysty opatrunek</t>
  </si>
  <si>
    <t>hydrożelowy</t>
  </si>
  <si>
    <t>10  szt</t>
  </si>
  <si>
    <t>20 cm  x 20 cm</t>
  </si>
  <si>
    <t>opatrunek parafinowy</t>
  </si>
  <si>
    <t>5 cm x 5 cm</t>
  </si>
  <si>
    <t xml:space="preserve">Opatrunek piankowy warstwowy, nieprzylepny. </t>
  </si>
  <si>
    <t xml:space="preserve">Oparty na technologii hydrofiber / włókna </t>
  </si>
  <si>
    <t>karbometylocelulozy.</t>
  </si>
  <si>
    <t>Opatrunek hydrofiber niszczący biofilm z jonami srebra.</t>
  </si>
  <si>
    <t>Zawiera kwas wersenowy, chlorek benzetoninowy.</t>
  </si>
  <si>
    <t>Wzmocniony przeszyciami.</t>
  </si>
  <si>
    <t>15 cm  x 15 cm</t>
  </si>
  <si>
    <t>Opatrunek hydrożelowy w postaci żelu składający się z:</t>
  </si>
  <si>
    <t>80% wody, 15% glikolu propylenowego,</t>
  </si>
  <si>
    <t>1 szt</t>
  </si>
  <si>
    <t>5% pektyny.</t>
  </si>
  <si>
    <t>Przeźroczysty niejałowy opatrunek samoprzylepny z folii</t>
  </si>
  <si>
    <t>poliuretanowej na rolce.</t>
  </si>
  <si>
    <t>15  cm x 10 m</t>
  </si>
  <si>
    <t>Siatka chir. przepuklinowa jałowa wykonana</t>
  </si>
  <si>
    <t>z monofilamentowej przędzy polipropylenowej</t>
  </si>
  <si>
    <t>65x125mm</t>
  </si>
  <si>
    <t>1szt.</t>
  </si>
  <si>
    <t>o porowatosci -65% Thin Light- mikropory</t>
  </si>
  <si>
    <t>150x200mm</t>
  </si>
  <si>
    <t>rozmiar</t>
  </si>
  <si>
    <t>ilość w opakowaniu</t>
  </si>
  <si>
    <t>zapotrzebowanie</t>
  </si>
  <si>
    <t>cena netto</t>
  </si>
  <si>
    <t xml:space="preserve"> Podatek vat</t>
  </si>
  <si>
    <t>wartość netto</t>
  </si>
  <si>
    <t>wartość
 Brutto</t>
  </si>
  <si>
    <t>dostęp do pełnej rozmniarówki</t>
  </si>
  <si>
    <t xml:space="preserve">Rękawice diagnostyczne nitrylowe bezpudrowe grubość na palcu 0,1 +/-0,01 mm, bez zawartości chlory bez akceleratorów, zielone.  Mikroteksturowane z dodatkową teksturą na palcach, AQL 1,5, zgodność z normą EN 455 potwierdzona przez europejską jednostkę notyfikowaną, oznakowane jako wyrób medyczny Klasy I i środek ochrony indywidualnej Kategorii III Otwór dozujący opakowania wyposażony w folię zabezpieczającą przed kontaminacją ze środowiska. Zgodne z normą ISO 13485, ISO 9001, ISO 14001 i OHSAS 18001 potwierdzone certyfikatami jednostki notyfikowanej. Produkt polecany dla alergików.
</t>
  </si>
  <si>
    <t>dostęp do pełnej rozmiarówki</t>
  </si>
  <si>
    <t>100szt.</t>
  </si>
  <si>
    <t>Rękawice diagnostyczne nitrylowe bezpudrowe do mycia narzędzi z przedłużonym mankietem, z dodatkową teksturą na palcach, długość minimalna 300 mm (fabrycznie naniesiona informacja na opakowaniu), AQL 1,5 Siła zrywania min. 8,7 N potwierdzona raportem jednostki notyfikowanej zgodne z normą ISO 13485, ISO 9001, ISO 14001 i OHSAS 18001 potwierdzone certyfikatami jednostki notyfikowanej</t>
  </si>
  <si>
    <t>Rękawice chirurgiczne bezpudrowe z wewnętrzną warstwą polimerową o strukturze sieci, grubość na palcu 0,27 mm, AQL max. 0,65, sterylizowane radiacyjnie, anatomiczne z poszerzoną częścią grzbietową dłoni, średni poziom protein &lt; 10 ug/g rękawicy długość min. 270-285 mm dopasowana do rozmiaru Certyfikat CE jednostki notyfikowanej dla środka ochrony osobistej kategorii III. Zgodne z normą ISO 13485, ISO 9001, ISO 14001 i OHSAS 18001 potwierdzone certyfikatami jednostki notyfikowanej.</t>
  </si>
  <si>
    <t>1 para</t>
  </si>
  <si>
    <t>Rękawice chirurgiczne bezlateksowe poliizoprenowe bezpudrowe z wewnętrzną warstwą polimerową o strukturze sieci, powierzchnia zewnętrzna mikroteksturowana, grubość na palcu 0,27 mm AQL max. 0,65, sterylizowane radiacyjnie, anatomiczne z poszerzoną częścią grzbietową dłoni, mankiet rolowany, długość min. 270-285 mm dopasowana do rozmiaru,Certyfikat CE jednostki notyfikowanej dla środka ochrony osobistej kategorii III. Zgodne z normą ISO 13485, ISO 9001, ISO 14001 i OHSAS 18001 potwierdzone certyfikatami jednostki notyfikowanej.</t>
  </si>
  <si>
    <t>opatrunek parafinowy z chlorhexydyną</t>
  </si>
  <si>
    <t>50szt.</t>
  </si>
  <si>
    <t>15cmx 20cm</t>
  </si>
  <si>
    <t>10szt.</t>
  </si>
  <si>
    <t>lp.</t>
  </si>
  <si>
    <t>vat</t>
  </si>
  <si>
    <t>10cm x 10 cm</t>
  </si>
  <si>
    <t>12,5cm x 12,5 cm</t>
  </si>
  <si>
    <t xml:space="preserve">17,5cmx 17,5cm  </t>
  </si>
  <si>
    <t xml:space="preserve"> 21cm x 21cm </t>
  </si>
  <si>
    <t xml:space="preserve">17,5cmx 17,5cm </t>
  </si>
  <si>
    <t xml:space="preserve">12,5cmx 12,5cm </t>
  </si>
  <si>
    <t xml:space="preserve">21cm x 21cm </t>
  </si>
  <si>
    <t xml:space="preserve">10cm x 10cm </t>
  </si>
  <si>
    <t xml:space="preserve"> 20cmx 20 cm</t>
  </si>
  <si>
    <t>5  szt</t>
  </si>
  <si>
    <t>7,5cm x 12 cm</t>
  </si>
  <si>
    <t xml:space="preserve">Opatrunek z włókien monofilamentowych, jałowy. Zastosowanie rany z martwicą, rany ziarninujace. </t>
  </si>
  <si>
    <t xml:space="preserve">Opatrunek siatkowy z żelująca warstwą kontaktową </t>
  </si>
  <si>
    <t>Opatrunek z alginianu wapnia, jałowy. Chłonie duże ilości wysięku.</t>
  </si>
  <si>
    <t>Hydroaktywny opatrunek włóknisty, jałowy. Możliwość przycinania i składania, można stosować jako opatrunek wypełniający ranę.</t>
  </si>
  <si>
    <t>Przeciwbakteryjny opatrunek z pianki poliuretanowej, jałowy. Substancja czynna PHMB zapewnia szybkie i długo trzymające się działanie p/bakteryjne.</t>
  </si>
  <si>
    <t xml:space="preserve">Opatrunek z superabsorbentem, jałowy. </t>
  </si>
  <si>
    <t>Opatrunek chłonny z węglem aktywowanym, jałowy.</t>
  </si>
  <si>
    <t>20 szt.</t>
  </si>
  <si>
    <t>10 cm  x 20cm</t>
  </si>
  <si>
    <t>50 szt.</t>
  </si>
  <si>
    <t xml:space="preserve">serwety operacyjne </t>
  </si>
  <si>
    <t>45cmx45cm</t>
  </si>
  <si>
    <t xml:space="preserve"> 3 szt.</t>
  </si>
  <si>
    <t>jałowe, poddane praniu wstępnemu z elementem</t>
  </si>
  <si>
    <t>17 nitkowe</t>
  </si>
  <si>
    <t>RTG z tasiemką</t>
  </si>
  <si>
    <t>4 warstwowe</t>
  </si>
  <si>
    <t>45cmx70cm</t>
  </si>
  <si>
    <t>RTG i tasiemką</t>
  </si>
  <si>
    <t xml:space="preserve">Kompresy gazowe </t>
  </si>
  <si>
    <t xml:space="preserve">17 nitkowe </t>
  </si>
  <si>
    <t xml:space="preserve"> 10 szt.</t>
  </si>
  <si>
    <t xml:space="preserve">jałowe, w blistrze ze wskaźnikiem </t>
  </si>
  <si>
    <t xml:space="preserve">12 warstwowe </t>
  </si>
  <si>
    <t>Kompresy gazowe, jałowe, z nitką RTG, 10 cm x 10 cm, 12W17N, pakowane po 10 szt. Opakowanie jednostkowe pojedyncze papier-folia. Na opakowaniu samoprzylepna naklejka do umieszczenia w dokumentacji medycznej.</t>
  </si>
  <si>
    <t xml:space="preserve">10cm x 10 cm </t>
  </si>
  <si>
    <t>16 x 10 szt.</t>
  </si>
  <si>
    <t>Tupfer jałowy, o kształcie fasolki, średni z gazy 24-nitkowej mocno zwinięty z jednego kawałka gazy z nitką RTG. Rozmiar gazy przed zwinięciem 8 cm x 8 cm, pakowane po 10 szt. Na opakowaniu jednostkowym zewnętrznym typu papier-folia, samoprzylepna kontrolna etykieta dla pielęgniarki. Na opakowaniu jednostkowym wewnętrznym (jałowym) w postaci wysuwanego pudełka dodatkowa kontrolna etykieta dla instrumentariuszki. Sterylizowane parą wodną.</t>
  </si>
  <si>
    <t xml:space="preserve">8 cm x 8 cm </t>
  </si>
  <si>
    <t>30 x 10 szt.</t>
  </si>
  <si>
    <t xml:space="preserve">Tupfer jałowy o kształcie kuli z gazy 20-nitkowej, zwinięty z jednego kawałka gazy z nitką RTG. Rozmiar gazy przed zwinięciem 47 cm x 40 cm, pakowane po 10 szt. Opakowanie jednostkowe pojedyncze papier-folia. Na opakowaniu samoprzylepna naklejka do umieszczenia w dokumentacji medycznej. </t>
  </si>
  <si>
    <t>47 cm  x 40 cm</t>
  </si>
  <si>
    <t>7 x 10 szt.</t>
  </si>
  <si>
    <t xml:space="preserve">Tupfer jałowy o kształcie kuli z gazy 20-nitkowej, zwinięty z jednego kawałka gazy z nitką RTG. Rozmiar gazy przed zwinięciem 24 cm x 24 cm, pakowane po 10 szt. Opakowanie jednostkowe pojedyncze papier-folia. Na opakowaniu samoprzylepna naklejka do umieszczenia w dokumentacji medycznej. </t>
  </si>
  <si>
    <t>24 cm x 24 cm</t>
  </si>
  <si>
    <t>18 x10 szt.</t>
  </si>
  <si>
    <t>seton z gazy jałowy z nitką radiacyjną</t>
  </si>
  <si>
    <t>2mx7,5cm</t>
  </si>
  <si>
    <t>100szt</t>
  </si>
  <si>
    <t>gaza niejałowa  17 N</t>
  </si>
  <si>
    <t>gaza niejałowa opatrunkowa 13N</t>
  </si>
  <si>
    <t>1mb</t>
  </si>
  <si>
    <t>100mb</t>
  </si>
  <si>
    <t>2szt</t>
  </si>
  <si>
    <t>klatka piersiowa/brzuch</t>
  </si>
  <si>
    <t>dłoń/palce</t>
  </si>
  <si>
    <t>podudzie/kolano</t>
  </si>
  <si>
    <t>5szt.</t>
  </si>
  <si>
    <t xml:space="preserve">przylepiec bez opatrunku na tkaninie </t>
  </si>
  <si>
    <t>na tkaninie</t>
  </si>
  <si>
    <t xml:space="preserve">na tkaninie </t>
  </si>
  <si>
    <t>na włókninie</t>
  </si>
  <si>
    <t>porowatej przezroczystej folii</t>
  </si>
  <si>
    <t>15cmx10cm</t>
  </si>
  <si>
    <t>pieluchy anatomiczne</t>
  </si>
  <si>
    <t>Opatrunek Superabsorber przylepny zbudowany z superchłonnego rdzenia polimerowego z silikonowa warstwa kontaktową z raną, do ran intesywnie wydzielających</t>
  </si>
  <si>
    <t>Opatrunek Superabsorber przylepny zbudowany z superchłonnego rdzenia polimerowego, z silikonowa warstwą kontaktową z raną, do ran intesywnie wydzielających</t>
  </si>
  <si>
    <t>Opatrunek Superabsorber nieprzylepny zbudowany z superchłonnego rdzenia polimerowego do ran intesywnie wydzielających</t>
  </si>
  <si>
    <t>10cm x 20 cm</t>
  </si>
  <si>
    <t>Opatrunek z wastwą kontaktową hydrofiber, piankowy, antybakteryjny z jonami srebra, wielowarstwowy, chłonny, przylepny. Technologia hydrofiber.</t>
  </si>
  <si>
    <t>Opatrunek z warstwą kontaktową hydrofiber, piankowy, antybakteryjny z jonami srebra, wielowarstwowy, chłonny, przylepny. Technologia hydrofiber.</t>
  </si>
  <si>
    <t xml:space="preserve">Opatrunek z warstwą kontaktową hydrofiber, piankowy, antybakteryjny z jonami srebra, wielowarstwowy, chłonny, przylepny. Wykonany w technologi hydrofiber. </t>
  </si>
  <si>
    <t xml:space="preserve">Opatrunek piankowy, wielowarstwowy,chłonny, przylepny. Warstwa kontaktowa z raną hydrofiber, dodatkowa warstwa pianki zwiększa chłonność opatrunku, warstwa zewnętrzna odparowuje nadmiar wilgoci i jest wodoodporna.  </t>
  </si>
  <si>
    <t xml:space="preserve">Opatrunek piankowy, wielowarstwowy,chłonny, przylepny. Warstwa kontaktowa z raną hydrofiber, dodatkowa warstwa pianki zwiększa chłonność opatrunku, warstwa zewnętrzna odparowuje nadmiar wilgoci i jest wodoodporna. </t>
  </si>
  <si>
    <t xml:space="preserve">Opatrunek hydrokoloidowy zbudowany z 3 hydrokoloidów, okluzyjny, wodoodporny. Zapewnia optymalne wilgotne środowisko gojenia oraz izoluje termicznie ranę. </t>
  </si>
  <si>
    <t>Cienki i przezroczysty opatrunek hydrokoloidowych zbudowany z 3 hydrokoloidów.</t>
  </si>
  <si>
    <t>Opatrunek alginowowo- wapniowyna, rany wydzielające, podkrwawiające w postaci sterylnego kompresu.</t>
  </si>
  <si>
    <t>1szt</t>
  </si>
  <si>
    <t>Opatrunek piankowy z silikonową warstwą kontaktową</t>
  </si>
  <si>
    <t>Osłonki lateksowe nawilżające na głowice USG</t>
  </si>
  <si>
    <t>RAZEM</t>
  </si>
  <si>
    <t>14 cm  x 20 cm</t>
  </si>
  <si>
    <t>9cn x 9cm</t>
  </si>
  <si>
    <t>12,5cm x 12,5cm</t>
  </si>
  <si>
    <t>12,5cm x 22,5cm</t>
  </si>
  <si>
    <t>Opatrunek do mocowania kaniul</t>
  </si>
  <si>
    <t>6cm x 7,5cm</t>
  </si>
  <si>
    <t>wartość brutto</t>
  </si>
  <si>
    <t xml:space="preserve">dostawca zobowiązany jest dostarczyć 100 szt. uchwytów na rękawice </t>
  </si>
  <si>
    <t>140szt</t>
  </si>
  <si>
    <t>Rękawice lateksowe pudrowane o zewnętrznej powierzchni mikroteksturowanej;kształt anatomiczny z przeciwstawnym kciukiem,AQLmax 0,65, średnia grubość na palcu 0,20mm, na dłoni 0,17mm,na mankiecie 0,15mm,sterylizowane radiacyjnie, sredni poziom protein &lt;20mcg/g rękawicy, mankiet rolowany;opak.zewn. papier-folia,badania na przenikalność wirusów zgodnie z ASTM F 1671 oraz EN ISO 374-5;wyrób medyczny klasy IIai środek ochrony indywidualnej kategorii III,typ B wg EN ISO 374-1; zgodnie z normą ISO13485, ISO 9001, ISO 14001, ISO 45001</t>
  </si>
  <si>
    <t>Rękawice chirurgiczne, ortopedyczne, lateksowe, pudrowane o podwyższonej chwytności z powłoką polimeru akrylowo-hydrożelowego ułatwiającą zakładanie, dodatkowo silikonowane, pokryte przeciwdrobnoustrojowym CPC; średnia grubośćna palcu 0,34mm, na dłoni 0,24mm, na mankiecie 0,21mm, średnia siła zrywania min. 34N; AQL 0,65, sterylizowane radiacyjnie, anatomiczne mankiet rolowany; wyrób medyczny klasu IIa i środek ochrony indywidualnej kategorii III,typ B wg EN ISO 374-1; odporność na przekłucia &gt; 5N, produkowane zgodnie z ISO 13485,ISO 14001, ISO 45001 potwierdzone certyfikatami jedn.notyfikowanej</t>
  </si>
  <si>
    <t>rozm. 7,5; 8,0; 8,5</t>
  </si>
  <si>
    <t>80szt.</t>
  </si>
  <si>
    <r>
      <rPr>
        <sz val="11"/>
        <rFont val="Arial11"/>
        <family val="0"/>
      </rPr>
      <t>Rękawice diagnostyczne nitrylowe bezpudrowe</t>
    </r>
    <r>
      <rPr>
        <sz val="11"/>
        <color indexed="8"/>
        <rFont val="Arial11"/>
        <family val="0"/>
      </rPr>
      <t>.Testowane dermatologicznie na ludziach potwierdzone certyfikatem niezależnej jednostki badawczej,białe, grubość na palcach 0,1 +/-0,01 mm, mikroteksturowane z dodatkową teksturą na palcach. AQL 1,5. Zgodność     z normą EN 455, potwierdzone certyfikatem europejskiej jednostki notyfikowanej. Otwór dozujący opakowania wyposażony w folię zabezpieczającą przed kontaminacją ze środowiska. Oznakowane jako wyrób medyczny Klasy I i środek ochrony indywidualnej Kategorii III  Zgodne z normą ISO 13485, ISO 9001, ISO 14001 i OHSAS 18001 potwierdzone certyfikatami jednostki notyfikowanej</t>
    </r>
  </si>
  <si>
    <t>Część nr 2</t>
  </si>
  <si>
    <t>Część nr 3</t>
  </si>
  <si>
    <t>Część nr 4</t>
  </si>
  <si>
    <t>Część nr  5</t>
  </si>
  <si>
    <t>Część nr 6</t>
  </si>
  <si>
    <t>Część nr   7</t>
  </si>
  <si>
    <t>Część nr  8</t>
  </si>
  <si>
    <t>Część nr  9</t>
  </si>
  <si>
    <t>Część nr 10</t>
  </si>
  <si>
    <t>Część nr 11</t>
  </si>
  <si>
    <t>Część  nr 1</t>
  </si>
  <si>
    <t>Kompres gazowy z bazy bawełnianej 17-nitkowej, jałowy,pakowany w sterylne torebki</t>
  </si>
  <si>
    <t>7,5x7,5cm</t>
  </si>
  <si>
    <t>20x5sztuk w 1 torebce sterylnej</t>
  </si>
  <si>
    <t>10x10cm</t>
  </si>
  <si>
    <t>40x10sztuk w 1 torebce sterylnej</t>
  </si>
  <si>
    <t>50x3szt.w 1 torebce sterylnej</t>
  </si>
  <si>
    <t>chusta trójkątna włókninowa</t>
  </si>
  <si>
    <t>Uwaga: poz. 1-17 klej hypoalergiczny, nieuczulający.</t>
  </si>
  <si>
    <t xml:space="preserve">podkład ginekologiczny </t>
  </si>
  <si>
    <t xml:space="preserve">Tupfer miękki z gazy bawełnianej,niesterylny,rozm. śliwki </t>
  </si>
  <si>
    <t>20x20cm</t>
  </si>
  <si>
    <t>2x500sztuk</t>
  </si>
  <si>
    <t>Tupfer miękki z gazy bawełnianej,niesterylny,rozm. jajka</t>
  </si>
  <si>
    <t>24x24cm</t>
  </si>
  <si>
    <t>4x250sztuk</t>
  </si>
  <si>
    <t>10mb w stanie swobodnym</t>
  </si>
  <si>
    <t>10 mb w stanie swobodnym</t>
  </si>
  <si>
    <t>wysterylizowania produktu z nitką RTG</t>
  </si>
  <si>
    <t>pieluchomajtki dla dorosłych (bez lateksu)z osłonkami wewnętrznymi skierowanymi na zewnątrz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</si>
</sst>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d\.mm\.yyyy"/>
    <numFmt numFmtId="168" formatCode="#,##0.00&quot; zł&quot;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10"/>
      <name val="Arial1"/>
      <family val="0"/>
    </font>
    <font>
      <b/>
      <sz val="10"/>
      <color indexed="8"/>
      <name val="Arial"/>
      <family val="2"/>
    </font>
    <font>
      <sz val="11"/>
      <color indexed="10"/>
      <name val="Arial11"/>
      <family val="0"/>
    </font>
    <font>
      <sz val="11"/>
      <color indexed="8"/>
      <name val="Arial11"/>
      <family val="0"/>
    </font>
    <font>
      <sz val="9"/>
      <color indexed="8"/>
      <name val="Arial1"/>
      <family val="0"/>
    </font>
    <font>
      <b/>
      <sz val="11"/>
      <color indexed="8"/>
      <name val="Arial11"/>
      <family val="0"/>
    </font>
    <font>
      <b/>
      <sz val="11"/>
      <color indexed="8"/>
      <name val="Czcionka tekstu podstawowego1"/>
      <family val="0"/>
    </font>
    <font>
      <i/>
      <sz val="11"/>
      <color indexed="8"/>
      <name val="Arial1"/>
      <family val="0"/>
    </font>
    <font>
      <sz val="11"/>
      <color indexed="8"/>
      <name val="Arial"/>
      <family val="2"/>
    </font>
    <font>
      <sz val="11"/>
      <name val="Arial1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2" fillId="0" borderId="0">
      <alignment horizont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0" fontId="0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0" fontId="0" fillId="0" borderId="9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0" fillId="33" borderId="13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10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8" fontId="0" fillId="0" borderId="17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8" fontId="0" fillId="0" borderId="17" xfId="0" applyNumberFormat="1" applyFont="1" applyBorder="1" applyAlignment="1">
      <alignment vertical="center" wrapText="1"/>
    </xf>
    <xf numFmtId="9" fontId="0" fillId="0" borderId="17" xfId="0" applyNumberFormat="1" applyFont="1" applyBorder="1" applyAlignment="1">
      <alignment vertical="center" wrapText="1"/>
    </xf>
    <xf numFmtId="0" fontId="0" fillId="0" borderId="24" xfId="0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9" fontId="0" fillId="0" borderId="1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9" fontId="1" fillId="0" borderId="12" xfId="54" applyFill="1" applyBorder="1" applyAlignment="1" applyProtection="1">
      <alignment horizontal="center"/>
      <protection/>
    </xf>
    <xf numFmtId="9" fontId="1" fillId="0" borderId="25" xfId="54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top"/>
    </xf>
    <xf numFmtId="10" fontId="0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5" xfId="0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Border="1" applyAlignment="1">
      <alignment/>
    </xf>
    <xf numFmtId="0" fontId="0" fillId="0" borderId="45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14" fillId="0" borderId="25" xfId="0" applyFont="1" applyBorder="1" applyAlignment="1">
      <alignment horizontal="center"/>
    </xf>
    <xf numFmtId="0" fontId="5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8" fontId="0" fillId="0" borderId="36" xfId="0" applyNumberFormat="1" applyBorder="1" applyAlignment="1">
      <alignment/>
    </xf>
    <xf numFmtId="9" fontId="0" fillId="0" borderId="36" xfId="0" applyNumberFormat="1" applyBorder="1" applyAlignment="1">
      <alignment/>
    </xf>
    <xf numFmtId="0" fontId="0" fillId="0" borderId="36" xfId="0" applyBorder="1" applyAlignment="1">
      <alignment wrapText="1"/>
    </xf>
    <xf numFmtId="0" fontId="0" fillId="0" borderId="3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0" fontId="0" fillId="0" borderId="35" xfId="0" applyNumberFormat="1" applyFont="1" applyBorder="1" applyAlignment="1">
      <alignment/>
    </xf>
    <xf numFmtId="10" fontId="0" fillId="0" borderId="44" xfId="0" applyNumberFormat="1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" fontId="0" fillId="0" borderId="36" xfId="0" applyNumberFormat="1" applyBorder="1" applyAlignment="1">
      <alignment/>
    </xf>
    <xf numFmtId="0" fontId="0" fillId="0" borderId="47" xfId="0" applyFont="1" applyBorder="1" applyAlignment="1">
      <alignment horizontal="center"/>
    </xf>
    <xf numFmtId="10" fontId="0" fillId="0" borderId="38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 horizontal="center"/>
    </xf>
    <xf numFmtId="10" fontId="0" fillId="0" borderId="47" xfId="0" applyNumberFormat="1" applyFont="1" applyBorder="1" applyAlignment="1">
      <alignment horizontal="center"/>
    </xf>
    <xf numFmtId="10" fontId="0" fillId="0" borderId="4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1" xfId="0" applyFont="1" applyBorder="1" applyAlignment="1">
      <alignment/>
    </xf>
    <xf numFmtId="168" fontId="0" fillId="0" borderId="20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1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6" fillId="0" borderId="36" xfId="0" applyFont="1" applyBorder="1" applyAlignment="1">
      <alignment/>
    </xf>
    <xf numFmtId="0" fontId="10" fillId="0" borderId="18" xfId="0" applyFont="1" applyBorder="1" applyAlignment="1">
      <alignment horizontal="center" vertical="top" wrapText="1"/>
    </xf>
    <xf numFmtId="0" fontId="8" fillId="0" borderId="36" xfId="0" applyFont="1" applyBorder="1" applyAlignment="1">
      <alignment wrapText="1"/>
    </xf>
    <xf numFmtId="168" fontId="11" fillId="0" borderId="20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53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6" fillId="0" borderId="37" xfId="0" applyFont="1" applyBorder="1" applyAlignment="1">
      <alignment/>
    </xf>
    <xf numFmtId="10" fontId="0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9" fontId="0" fillId="0" borderId="36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10" fontId="0" fillId="0" borderId="36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0" fontId="0" fillId="0" borderId="37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5" fillId="0" borderId="36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9" fontId="0" fillId="0" borderId="44" xfId="0" applyNumberFormat="1" applyBorder="1" applyAlignment="1">
      <alignment/>
    </xf>
    <xf numFmtId="9" fontId="0" fillId="0" borderId="37" xfId="0" applyNumberFormat="1" applyBorder="1" applyAlignment="1">
      <alignment/>
    </xf>
    <xf numFmtId="9" fontId="0" fillId="0" borderId="35" xfId="0" applyNumberFormat="1" applyBorder="1" applyAlignment="1">
      <alignment/>
    </xf>
    <xf numFmtId="0" fontId="6" fillId="0" borderId="59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10" fontId="0" fillId="0" borderId="37" xfId="0" applyNumberFormat="1" applyFont="1" applyBorder="1" applyAlignment="1">
      <alignment/>
    </xf>
    <xf numFmtId="0" fontId="0" fillId="0" borderId="44" xfId="0" applyFont="1" applyBorder="1" applyAlignment="1">
      <alignment/>
    </xf>
    <xf numFmtId="10" fontId="0" fillId="0" borderId="60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0" fontId="0" fillId="0" borderId="28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6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9" fontId="1" fillId="0" borderId="67" xfId="54" applyFill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 1" xfId="62"/>
    <cellStyle name="Wynik2 1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tabSelected="1" zoomScalePageLayoutView="0" workbookViewId="0" topLeftCell="A56">
      <selection activeCell="D62" sqref="D62"/>
    </sheetView>
  </sheetViews>
  <sheetFormatPr defaultColWidth="8.796875" defaultRowHeight="62.25" customHeight="1" outlineLevelRow="1"/>
  <cols>
    <col min="1" max="1" width="4.59765625" style="1" customWidth="1"/>
    <col min="2" max="2" width="46.5" style="2" customWidth="1"/>
    <col min="3" max="3" width="17.3984375" style="2" customWidth="1"/>
    <col min="4" max="4" width="14.3984375" style="0" customWidth="1"/>
    <col min="5" max="5" width="16.69921875" style="2" customWidth="1"/>
    <col min="6" max="6" width="6.19921875" style="2" customWidth="1"/>
    <col min="7" max="7" width="11" style="2" customWidth="1"/>
    <col min="8" max="8" width="11.3984375" style="0" customWidth="1"/>
    <col min="9" max="9" width="14.09765625" style="2" customWidth="1"/>
    <col min="10" max="10" width="11.8984375" style="2" customWidth="1"/>
    <col min="11" max="11" width="9.59765625" style="2" customWidth="1"/>
    <col min="12" max="12" width="9.59765625" style="0" customWidth="1"/>
  </cols>
  <sheetData>
    <row r="1" ht="12.75" customHeight="1" hidden="1">
      <c r="A1" s="3"/>
    </row>
    <row r="2" spans="1:13" ht="12.75" customHeight="1" hidden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5"/>
      <c r="B5" s="6" t="s">
        <v>279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0.5" customHeight="1" hidden="1">
      <c r="A6" s="3"/>
      <c r="B6"/>
      <c r="L6" s="2"/>
      <c r="M6" s="2"/>
    </row>
    <row r="7" spans="1:11" ht="7.5" customHeight="1" hidden="1">
      <c r="A7" s="3"/>
      <c r="G7" s="7"/>
      <c r="I7" s="7"/>
      <c r="J7" s="7"/>
      <c r="K7" s="7"/>
    </row>
    <row r="8" spans="1:13" s="8" customFormat="1" ht="11.25" customHeight="1" hidden="1">
      <c r="A8"/>
      <c r="B8"/>
      <c r="C8"/>
      <c r="D8"/>
      <c r="E8"/>
      <c r="F8"/>
      <c r="G8"/>
      <c r="H8"/>
      <c r="I8"/>
      <c r="J8"/>
      <c r="K8"/>
      <c r="L8"/>
      <c r="M8"/>
    </row>
    <row r="9" spans="1:13" s="8" customFormat="1" ht="11.25" customHeight="1" hidden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s="8" customFormat="1" ht="11.25" customHeight="1" hidden="1">
      <c r="A10"/>
      <c r="B10" s="9" t="s">
        <v>0</v>
      </c>
      <c r="C10"/>
      <c r="D10"/>
      <c r="E10"/>
      <c r="F10"/>
      <c r="G10"/>
      <c r="H10"/>
      <c r="I10"/>
      <c r="J10"/>
      <c r="K10"/>
      <c r="L10"/>
      <c r="M10"/>
    </row>
    <row r="11" spans="1:13" s="8" customFormat="1" ht="15.75" customHeight="1">
      <c r="A11" s="10"/>
      <c r="B11" s="11"/>
      <c r="C11" s="11"/>
      <c r="D11" s="12" t="s">
        <v>1</v>
      </c>
      <c r="E11" s="13" t="s">
        <v>2</v>
      </c>
      <c r="F11" s="11" t="s">
        <v>3</v>
      </c>
      <c r="G11" s="11" t="s">
        <v>4</v>
      </c>
      <c r="H11" s="11" t="s">
        <v>5</v>
      </c>
      <c r="I11" s="154" t="s">
        <v>6</v>
      </c>
      <c r="J11" s="142" t="s">
        <v>6</v>
      </c>
      <c r="K11"/>
      <c r="L11"/>
      <c r="M11"/>
    </row>
    <row r="12" spans="1:11" ht="17.25" customHeight="1">
      <c r="A12" s="14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/>
      <c r="G12" s="15" t="s">
        <v>12</v>
      </c>
      <c r="H12" s="15" t="s">
        <v>13</v>
      </c>
      <c r="I12" s="155" t="s">
        <v>12</v>
      </c>
      <c r="J12" s="222" t="s">
        <v>14</v>
      </c>
      <c r="K12"/>
    </row>
    <row r="13" spans="1:11" ht="44.25" customHeight="1">
      <c r="A13" s="224">
        <v>1</v>
      </c>
      <c r="B13" s="224" t="s">
        <v>280</v>
      </c>
      <c r="C13" s="162" t="s">
        <v>281</v>
      </c>
      <c r="D13" s="224" t="s">
        <v>282</v>
      </c>
      <c r="E13" s="162">
        <v>300</v>
      </c>
      <c r="F13" s="162" t="s">
        <v>34</v>
      </c>
      <c r="G13" s="225"/>
      <c r="H13" s="225">
        <v>0.08</v>
      </c>
      <c r="I13" s="162">
        <v>0</v>
      </c>
      <c r="J13" s="207">
        <v>0</v>
      </c>
      <c r="K13"/>
    </row>
    <row r="14" spans="1:11" ht="54.75" customHeight="1">
      <c r="A14" s="224">
        <v>2</v>
      </c>
      <c r="B14" s="224" t="s">
        <v>280</v>
      </c>
      <c r="C14" s="162" t="s">
        <v>283</v>
      </c>
      <c r="D14" s="224" t="s">
        <v>284</v>
      </c>
      <c r="E14" s="162">
        <v>300</v>
      </c>
      <c r="F14" s="162" t="s">
        <v>34</v>
      </c>
      <c r="G14" s="225"/>
      <c r="H14" s="225">
        <v>0.08</v>
      </c>
      <c r="I14" s="162">
        <v>0</v>
      </c>
      <c r="J14" s="207">
        <v>0</v>
      </c>
      <c r="K14"/>
    </row>
    <row r="15" spans="1:11" ht="54.75" customHeight="1">
      <c r="A15" s="162">
        <v>3</v>
      </c>
      <c r="B15" s="224" t="s">
        <v>280</v>
      </c>
      <c r="C15" s="162" t="s">
        <v>283</v>
      </c>
      <c r="D15" s="224" t="s">
        <v>285</v>
      </c>
      <c r="E15" s="162">
        <v>20</v>
      </c>
      <c r="F15" s="162" t="s">
        <v>34</v>
      </c>
      <c r="G15" s="162"/>
      <c r="H15" s="225">
        <v>0.08</v>
      </c>
      <c r="I15" s="162"/>
      <c r="J15" s="207"/>
      <c r="K15"/>
    </row>
    <row r="16" spans="1:11" ht="25.5" customHeight="1">
      <c r="A16" s="19">
        <v>4</v>
      </c>
      <c r="B16" s="19" t="s">
        <v>253</v>
      </c>
      <c r="C16" s="28"/>
      <c r="D16" s="19">
        <v>144</v>
      </c>
      <c r="E16" s="19">
        <v>10</v>
      </c>
      <c r="F16" s="19" t="s">
        <v>18</v>
      </c>
      <c r="G16" s="45"/>
      <c r="H16" s="223">
        <v>0.08</v>
      </c>
      <c r="I16" s="25">
        <f>E16*G16</f>
        <v>0</v>
      </c>
      <c r="J16" s="143">
        <f>(I16*H16)+I16</f>
        <v>0</v>
      </c>
      <c r="K16"/>
    </row>
    <row r="17" spans="1:11" ht="15.75" customHeight="1">
      <c r="A17" s="19">
        <v>5</v>
      </c>
      <c r="B17" s="20" t="s">
        <v>15</v>
      </c>
      <c r="C17" s="20" t="s">
        <v>16</v>
      </c>
      <c r="D17" s="19">
        <v>100</v>
      </c>
      <c r="E17" s="20">
        <v>2600</v>
      </c>
      <c r="F17" s="20" t="s">
        <v>18</v>
      </c>
      <c r="G17" s="20"/>
      <c r="H17" s="21">
        <v>0.08</v>
      </c>
      <c r="I17" s="45">
        <f>E17*G17</f>
        <v>0</v>
      </c>
      <c r="J17" s="144">
        <f>(I17*H17)+I17</f>
        <v>0</v>
      </c>
      <c r="K17"/>
    </row>
    <row r="18" spans="1:13" s="27" customFormat="1" ht="15.75" customHeight="1">
      <c r="A18" s="22"/>
      <c r="B18" s="23" t="s">
        <v>19</v>
      </c>
      <c r="C18" s="23" t="s">
        <v>20</v>
      </c>
      <c r="D18" s="22"/>
      <c r="E18" s="23"/>
      <c r="F18" s="23"/>
      <c r="G18" s="23"/>
      <c r="H18" s="24"/>
      <c r="I18" s="38"/>
      <c r="J18" s="156"/>
      <c r="K18"/>
      <c r="L18"/>
      <c r="M18"/>
    </row>
    <row r="19" spans="1:11" ht="15.75" customHeight="1">
      <c r="A19" s="22"/>
      <c r="B19" s="23"/>
      <c r="C19" s="23" t="s">
        <v>21</v>
      </c>
      <c r="D19" s="22"/>
      <c r="E19" s="23"/>
      <c r="F19" s="23"/>
      <c r="G19" s="23"/>
      <c r="H19" s="25"/>
      <c r="I19" s="38"/>
      <c r="J19" s="156"/>
      <c r="K19"/>
    </row>
    <row r="20" spans="1:36" s="30" customFormat="1" ht="15.75" customHeight="1">
      <c r="A20" s="17"/>
      <c r="B20" s="16"/>
      <c r="C20" s="16" t="s">
        <v>22</v>
      </c>
      <c r="D20" s="17"/>
      <c r="E20" s="16"/>
      <c r="F20" s="16"/>
      <c r="G20" s="16"/>
      <c r="H20" s="18"/>
      <c r="I20" s="141"/>
      <c r="J20" s="15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30" customFormat="1" ht="15.75" customHeight="1">
      <c r="A21" s="22">
        <v>6</v>
      </c>
      <c r="B21" s="22" t="s">
        <v>15</v>
      </c>
      <c r="C21" s="22" t="s">
        <v>23</v>
      </c>
      <c r="D21" s="22" t="s">
        <v>222</v>
      </c>
      <c r="E21" s="22">
        <v>1000</v>
      </c>
      <c r="F21" s="22" t="s">
        <v>18</v>
      </c>
      <c r="G21" s="22"/>
      <c r="H21" s="26">
        <v>0.08</v>
      </c>
      <c r="I21" s="45">
        <f>E21*G21</f>
        <v>0</v>
      </c>
      <c r="J21" s="159">
        <f>(I21*H21)+I21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11" ht="15.75" customHeight="1">
      <c r="A22" s="22"/>
      <c r="B22" s="22" t="s">
        <v>19</v>
      </c>
      <c r="C22" s="25"/>
      <c r="D22" s="22"/>
      <c r="E22" s="25"/>
      <c r="F22" s="22"/>
      <c r="G22" s="22"/>
      <c r="H22" s="22"/>
      <c r="I22" s="141"/>
      <c r="J22" s="156"/>
      <c r="K22"/>
    </row>
    <row r="23" spans="1:11" ht="15.75" customHeight="1">
      <c r="A23" s="19">
        <v>7</v>
      </c>
      <c r="B23" s="19" t="s">
        <v>15</v>
      </c>
      <c r="C23" s="19" t="s">
        <v>24</v>
      </c>
      <c r="D23" s="19" t="s">
        <v>17</v>
      </c>
      <c r="E23" s="19">
        <v>1200</v>
      </c>
      <c r="F23" s="19" t="s">
        <v>18</v>
      </c>
      <c r="G23" s="28"/>
      <c r="H23" s="29">
        <v>0.08</v>
      </c>
      <c r="I23" s="66">
        <f>E23*G23</f>
        <v>0</v>
      </c>
      <c r="J23" s="159">
        <f>(I23*H23)+I23</f>
        <v>0</v>
      </c>
      <c r="K23"/>
    </row>
    <row r="24" spans="1:11" ht="15.75" customHeight="1">
      <c r="A24" s="17"/>
      <c r="B24" s="17" t="s">
        <v>19</v>
      </c>
      <c r="C24" s="17"/>
      <c r="D24" s="17"/>
      <c r="E24" s="17"/>
      <c r="F24" s="17"/>
      <c r="G24" s="18"/>
      <c r="H24" s="17"/>
      <c r="I24" s="220"/>
      <c r="J24" s="157"/>
      <c r="K24"/>
    </row>
    <row r="25" spans="1:11" ht="15.75" customHeight="1">
      <c r="A25" s="31">
        <v>8</v>
      </c>
      <c r="B25" s="32" t="s">
        <v>25</v>
      </c>
      <c r="C25" s="31" t="s">
        <v>26</v>
      </c>
      <c r="D25" s="31">
        <v>1</v>
      </c>
      <c r="E25" s="31">
        <v>600</v>
      </c>
      <c r="F25" s="31" t="s">
        <v>27</v>
      </c>
      <c r="G25" s="31"/>
      <c r="H25" s="33">
        <v>0.08</v>
      </c>
      <c r="I25" s="45">
        <f>E25*G25</f>
        <v>0</v>
      </c>
      <c r="J25" s="143">
        <f aca="true" t="shared" si="0" ref="J25:J37">(I25*H25)+I25</f>
        <v>0</v>
      </c>
      <c r="K25"/>
    </row>
    <row r="26" spans="1:11" ht="15.75" customHeight="1">
      <c r="A26" s="31">
        <v>9</v>
      </c>
      <c r="B26" s="32" t="s">
        <v>25</v>
      </c>
      <c r="C26" s="31" t="s">
        <v>28</v>
      </c>
      <c r="D26" s="31">
        <v>1</v>
      </c>
      <c r="E26" s="31">
        <v>400</v>
      </c>
      <c r="F26" s="31" t="s">
        <v>27</v>
      </c>
      <c r="G26" s="31"/>
      <c r="H26" s="33">
        <v>0.08</v>
      </c>
      <c r="I26" s="45">
        <f>E26*G26</f>
        <v>0</v>
      </c>
      <c r="J26" s="143">
        <f t="shared" si="0"/>
        <v>0</v>
      </c>
      <c r="K26"/>
    </row>
    <row r="27" spans="1:11" ht="15.75" customHeight="1">
      <c r="A27" s="31">
        <v>10</v>
      </c>
      <c r="B27" s="32" t="s">
        <v>29</v>
      </c>
      <c r="C27" s="31" t="s">
        <v>28</v>
      </c>
      <c r="D27" s="31">
        <v>1</v>
      </c>
      <c r="E27" s="31">
        <v>200</v>
      </c>
      <c r="F27" s="31" t="s">
        <v>27</v>
      </c>
      <c r="G27" s="31"/>
      <c r="H27" s="33">
        <v>0.08</v>
      </c>
      <c r="I27" s="45">
        <f>E27*G27</f>
        <v>0</v>
      </c>
      <c r="J27" s="143">
        <f t="shared" si="0"/>
        <v>0</v>
      </c>
      <c r="K27"/>
    </row>
    <row r="28" spans="1:11" ht="15.75" customHeight="1">
      <c r="A28" s="31">
        <v>11</v>
      </c>
      <c r="B28" s="32" t="s">
        <v>223</v>
      </c>
      <c r="C28" s="31" t="s">
        <v>30</v>
      </c>
      <c r="D28" s="31">
        <v>1</v>
      </c>
      <c r="E28" s="31">
        <v>60</v>
      </c>
      <c r="F28" s="31" t="s">
        <v>27</v>
      </c>
      <c r="G28" s="31"/>
      <c r="H28" s="33">
        <v>0.08</v>
      </c>
      <c r="I28" s="45">
        <f>E28*G28</f>
        <v>0</v>
      </c>
      <c r="J28" s="143">
        <f t="shared" si="0"/>
        <v>0</v>
      </c>
      <c r="K28"/>
    </row>
    <row r="29" spans="1:11" ht="15.75" customHeight="1">
      <c r="A29" s="31">
        <v>12</v>
      </c>
      <c r="B29" s="32" t="s">
        <v>31</v>
      </c>
      <c r="C29" s="31" t="s">
        <v>32</v>
      </c>
      <c r="D29" s="31" t="s">
        <v>33</v>
      </c>
      <c r="E29" s="31">
        <v>500</v>
      </c>
      <c r="F29" s="31" t="s">
        <v>34</v>
      </c>
      <c r="G29" s="31"/>
      <c r="H29" s="33">
        <v>0.08</v>
      </c>
      <c r="I29" s="45">
        <v>0</v>
      </c>
      <c r="J29" s="143">
        <f t="shared" si="0"/>
        <v>0</v>
      </c>
      <c r="K29"/>
    </row>
    <row r="30" spans="1:11" ht="15.75" customHeight="1">
      <c r="A30" s="31">
        <v>13</v>
      </c>
      <c r="B30" s="31" t="s">
        <v>31</v>
      </c>
      <c r="C30" s="31" t="s">
        <v>35</v>
      </c>
      <c r="D30" s="31" t="s">
        <v>36</v>
      </c>
      <c r="E30" s="31">
        <v>500</v>
      </c>
      <c r="F30" s="31" t="s">
        <v>18</v>
      </c>
      <c r="G30" s="31"/>
      <c r="H30" s="33">
        <v>0.08</v>
      </c>
      <c r="I30" s="45">
        <f aca="true" t="shared" si="1" ref="I30:I37">E30*G30</f>
        <v>0</v>
      </c>
      <c r="J30" s="143">
        <f t="shared" si="0"/>
        <v>0</v>
      </c>
      <c r="K30"/>
    </row>
    <row r="31" spans="1:11" ht="15.75" customHeight="1">
      <c r="A31" s="31">
        <v>14</v>
      </c>
      <c r="B31" s="31" t="s">
        <v>31</v>
      </c>
      <c r="C31" s="31" t="s">
        <v>37</v>
      </c>
      <c r="D31" s="31" t="s">
        <v>38</v>
      </c>
      <c r="E31" s="31">
        <v>500</v>
      </c>
      <c r="F31" s="31" t="s">
        <v>18</v>
      </c>
      <c r="G31" s="31"/>
      <c r="H31" s="33">
        <v>0.08</v>
      </c>
      <c r="I31" s="45">
        <f t="shared" si="1"/>
        <v>0</v>
      </c>
      <c r="J31" s="143">
        <f t="shared" si="0"/>
        <v>0</v>
      </c>
      <c r="K31"/>
    </row>
    <row r="32" spans="1:11" ht="15.75" customHeight="1">
      <c r="A32" s="31">
        <v>15</v>
      </c>
      <c r="B32" s="31" t="s">
        <v>286</v>
      </c>
      <c r="C32" s="31"/>
      <c r="D32" s="31">
        <v>1</v>
      </c>
      <c r="E32" s="31">
        <v>200</v>
      </c>
      <c r="F32" s="31" t="s">
        <v>27</v>
      </c>
      <c r="G32" s="31"/>
      <c r="H32" s="33">
        <v>0.08</v>
      </c>
      <c r="I32" s="45">
        <f t="shared" si="1"/>
        <v>0</v>
      </c>
      <c r="J32" s="143">
        <f t="shared" si="0"/>
        <v>0</v>
      </c>
      <c r="K32"/>
    </row>
    <row r="33" spans="1:11" ht="15.75" customHeight="1">
      <c r="A33" s="31">
        <v>16</v>
      </c>
      <c r="B33" s="31" t="s">
        <v>39</v>
      </c>
      <c r="C33" s="31" t="s">
        <v>40</v>
      </c>
      <c r="D33" s="31" t="s">
        <v>41</v>
      </c>
      <c r="E33" s="31">
        <v>100</v>
      </c>
      <c r="F33" s="31" t="s">
        <v>42</v>
      </c>
      <c r="G33" s="31"/>
      <c r="H33" s="33">
        <v>0.08</v>
      </c>
      <c r="I33" s="45">
        <f t="shared" si="1"/>
        <v>0</v>
      </c>
      <c r="J33" s="143">
        <f t="shared" si="0"/>
        <v>0</v>
      </c>
      <c r="K33"/>
    </row>
    <row r="34" spans="1:11" ht="15.75" customHeight="1">
      <c r="A34" s="31">
        <v>17</v>
      </c>
      <c r="B34" s="31" t="s">
        <v>43</v>
      </c>
      <c r="C34" s="31" t="s">
        <v>44</v>
      </c>
      <c r="D34" s="31" t="s">
        <v>45</v>
      </c>
      <c r="E34" s="31">
        <v>800</v>
      </c>
      <c r="F34" s="31" t="s">
        <v>27</v>
      </c>
      <c r="G34" s="31"/>
      <c r="H34" s="33">
        <v>0.08</v>
      </c>
      <c r="I34" s="45">
        <f t="shared" si="1"/>
        <v>0</v>
      </c>
      <c r="J34" s="143">
        <f t="shared" si="0"/>
        <v>0</v>
      </c>
      <c r="K34"/>
    </row>
    <row r="35" spans="1:11" ht="15.75" customHeight="1">
      <c r="A35" s="31">
        <v>18</v>
      </c>
      <c r="B35" s="31" t="s">
        <v>43</v>
      </c>
      <c r="C35" s="31" t="s">
        <v>46</v>
      </c>
      <c r="D35" s="31" t="s">
        <v>45</v>
      </c>
      <c r="E35" s="31">
        <v>3000</v>
      </c>
      <c r="F35" s="31" t="s">
        <v>27</v>
      </c>
      <c r="G35" s="31"/>
      <c r="H35" s="33">
        <v>0.08</v>
      </c>
      <c r="I35" s="45">
        <f t="shared" si="1"/>
        <v>0</v>
      </c>
      <c r="J35" s="143">
        <f t="shared" si="0"/>
        <v>0</v>
      </c>
      <c r="K35"/>
    </row>
    <row r="36" spans="1:11" ht="15.75" customHeight="1">
      <c r="A36" s="19">
        <v>19</v>
      </c>
      <c r="B36" s="31" t="s">
        <v>43</v>
      </c>
      <c r="C36" s="31" t="s">
        <v>47</v>
      </c>
      <c r="D36" s="31" t="s">
        <v>45</v>
      </c>
      <c r="E36" s="31">
        <v>2000</v>
      </c>
      <c r="F36" s="31" t="s">
        <v>27</v>
      </c>
      <c r="G36" s="31"/>
      <c r="H36" s="33">
        <v>0.08</v>
      </c>
      <c r="I36" s="45">
        <f t="shared" si="1"/>
        <v>0</v>
      </c>
      <c r="J36" s="143">
        <f t="shared" si="0"/>
        <v>0</v>
      </c>
      <c r="K36"/>
    </row>
    <row r="37" spans="1:11" ht="15.75" customHeight="1">
      <c r="A37" s="173">
        <v>20</v>
      </c>
      <c r="B37" s="20" t="s">
        <v>48</v>
      </c>
      <c r="C37" s="20" t="s">
        <v>49</v>
      </c>
      <c r="D37" s="25" t="s">
        <v>45</v>
      </c>
      <c r="E37" s="19">
        <v>1500</v>
      </c>
      <c r="F37" s="19" t="s">
        <v>27</v>
      </c>
      <c r="G37" s="19"/>
      <c r="H37" s="29">
        <v>0.08</v>
      </c>
      <c r="I37" s="45">
        <f t="shared" si="1"/>
        <v>0</v>
      </c>
      <c r="J37" s="144">
        <f t="shared" si="0"/>
        <v>0</v>
      </c>
      <c r="K37"/>
    </row>
    <row r="38" spans="1:11" ht="15.75" customHeight="1">
      <c r="A38" s="174"/>
      <c r="B38" s="16" t="s">
        <v>50</v>
      </c>
      <c r="C38" s="17"/>
      <c r="D38" s="25"/>
      <c r="E38" s="17"/>
      <c r="F38" s="17"/>
      <c r="G38" s="17"/>
      <c r="H38" s="17"/>
      <c r="I38" s="141"/>
      <c r="J38" s="156"/>
      <c r="K38"/>
    </row>
    <row r="39" spans="1:11" ht="15.75" customHeight="1">
      <c r="A39" s="22">
        <v>21</v>
      </c>
      <c r="B39" s="19" t="s">
        <v>51</v>
      </c>
      <c r="C39" s="19" t="s">
        <v>52</v>
      </c>
      <c r="D39" s="19">
        <v>1</v>
      </c>
      <c r="E39" s="19">
        <v>2000</v>
      </c>
      <c r="F39" s="19" t="s">
        <v>27</v>
      </c>
      <c r="G39" s="19"/>
      <c r="H39" s="29">
        <v>0.08</v>
      </c>
      <c r="I39" s="38">
        <f>E39*G39</f>
        <v>0</v>
      </c>
      <c r="J39" s="159">
        <f>(I39*H39)+I39</f>
        <v>0</v>
      </c>
      <c r="K39"/>
    </row>
    <row r="40" spans="1:11" ht="15.75" customHeight="1">
      <c r="A40" s="17"/>
      <c r="B40" s="17" t="s">
        <v>53</v>
      </c>
      <c r="C40" s="17"/>
      <c r="D40" s="17"/>
      <c r="E40" s="17"/>
      <c r="F40" s="17"/>
      <c r="G40" s="17"/>
      <c r="H40" s="17"/>
      <c r="I40" s="141"/>
      <c r="J40" s="156"/>
      <c r="K40"/>
    </row>
    <row r="41" spans="1:11" ht="15.75" customHeight="1">
      <c r="A41" s="19">
        <v>22</v>
      </c>
      <c r="B41" s="22" t="s">
        <v>54</v>
      </c>
      <c r="C41" s="19"/>
      <c r="D41" s="19"/>
      <c r="E41" s="19">
        <v>50</v>
      </c>
      <c r="F41" s="19" t="s">
        <v>18</v>
      </c>
      <c r="G41" s="19"/>
      <c r="H41" s="29">
        <v>0.08</v>
      </c>
      <c r="I41" s="38">
        <f>E41*G41</f>
        <v>0</v>
      </c>
      <c r="J41" s="159">
        <f>(I41*H41)+I41</f>
        <v>0</v>
      </c>
      <c r="K41"/>
    </row>
    <row r="42" spans="1:13" ht="12.75" customHeight="1">
      <c r="A42" s="22"/>
      <c r="B42" s="22" t="s">
        <v>56</v>
      </c>
      <c r="C42" s="22" t="s">
        <v>57</v>
      </c>
      <c r="D42" s="22">
        <v>100</v>
      </c>
      <c r="E42" s="22"/>
      <c r="F42" s="22"/>
      <c r="G42" s="22"/>
      <c r="H42" s="34"/>
      <c r="I42" s="38"/>
      <c r="J42" s="156"/>
      <c r="K42"/>
      <c r="M42" s="27"/>
    </row>
    <row r="43" spans="1:13" ht="12.75" customHeight="1">
      <c r="A43" s="161">
        <v>23</v>
      </c>
      <c r="B43" s="161" t="s">
        <v>224</v>
      </c>
      <c r="C43" s="161" t="s">
        <v>225</v>
      </c>
      <c r="D43" s="161" t="s">
        <v>226</v>
      </c>
      <c r="E43" s="161">
        <v>500</v>
      </c>
      <c r="F43" s="161" t="s">
        <v>34</v>
      </c>
      <c r="G43" s="161"/>
      <c r="H43" s="227">
        <v>0.08</v>
      </c>
      <c r="I43" s="161">
        <v>0</v>
      </c>
      <c r="J43" s="143">
        <v>0</v>
      </c>
      <c r="K43"/>
      <c r="M43" s="27"/>
    </row>
    <row r="44" spans="1:13" ht="21.75" customHeight="1">
      <c r="A44" s="17"/>
      <c r="B44" s="14" t="s">
        <v>58</v>
      </c>
      <c r="C44" s="17"/>
      <c r="D44" s="226"/>
      <c r="E44" s="17"/>
      <c r="F44" s="17"/>
      <c r="G44" s="17"/>
      <c r="H44" s="187"/>
      <c r="I44" s="234">
        <f>SUM(I17:I43)</f>
        <v>0</v>
      </c>
      <c r="J44" s="164">
        <f>SUM(J17:J43)</f>
        <v>0</v>
      </c>
      <c r="K44"/>
      <c r="M44" s="27"/>
    </row>
    <row r="45" spans="1:11" ht="19.5" customHeight="1">
      <c r="A45"/>
      <c r="B45"/>
      <c r="C45"/>
      <c r="E45"/>
      <c r="F45"/>
      <c r="G45"/>
      <c r="I45" s="9"/>
      <c r="J45"/>
      <c r="K45"/>
    </row>
    <row r="46" spans="1:11" ht="22.5" customHeight="1">
      <c r="A46" s="3"/>
      <c r="B46" s="6"/>
      <c r="C46" s="3"/>
      <c r="D46" s="37"/>
      <c r="E46" s="3"/>
      <c r="F46" s="3"/>
      <c r="G46" s="3"/>
      <c r="H46" s="27"/>
      <c r="I46" s="3"/>
      <c r="J46"/>
      <c r="K46"/>
    </row>
    <row r="47" spans="1:11" ht="15" customHeight="1" hidden="1">
      <c r="A47" s="3"/>
      <c r="B47" s="6"/>
      <c r="C47" s="3"/>
      <c r="D47" s="37"/>
      <c r="E47" s="3"/>
      <c r="F47" s="3"/>
      <c r="G47" s="3"/>
      <c r="H47" s="27"/>
      <c r="I47" s="3"/>
      <c r="J47"/>
      <c r="K47"/>
    </row>
    <row r="48" spans="1:11" ht="15.75" customHeight="1" hidden="1">
      <c r="A48" s="3"/>
      <c r="B48"/>
      <c r="C48" s="3"/>
      <c r="D48" s="37"/>
      <c r="E48" s="3"/>
      <c r="F48" s="3"/>
      <c r="G48" s="3"/>
      <c r="H48" s="27"/>
      <c r="I48" s="3"/>
      <c r="J48"/>
      <c r="K48"/>
    </row>
    <row r="49" spans="1:11" ht="40.5" customHeight="1">
      <c r="A49" s="3"/>
      <c r="B49" s="9" t="s">
        <v>269</v>
      </c>
      <c r="J49"/>
      <c r="K49"/>
    </row>
    <row r="50" spans="1:11" ht="15.75" customHeight="1">
      <c r="A50" s="10" t="s">
        <v>7</v>
      </c>
      <c r="B50" s="11" t="s">
        <v>8</v>
      </c>
      <c r="C50" s="11" t="s">
        <v>9</v>
      </c>
      <c r="D50" s="12" t="s">
        <v>1</v>
      </c>
      <c r="E50" s="13" t="s">
        <v>2</v>
      </c>
      <c r="F50" s="11" t="s">
        <v>3</v>
      </c>
      <c r="G50" s="11" t="s">
        <v>4</v>
      </c>
      <c r="H50" s="11" t="s">
        <v>5</v>
      </c>
      <c r="I50" s="154" t="s">
        <v>6</v>
      </c>
      <c r="J50" s="207" t="s">
        <v>6</v>
      </c>
      <c r="K50"/>
    </row>
    <row r="51" spans="1:11" ht="15.75" customHeight="1">
      <c r="A51" s="14"/>
      <c r="B51" s="15"/>
      <c r="C51" s="15"/>
      <c r="D51" s="15" t="s">
        <v>10</v>
      </c>
      <c r="E51" s="15" t="s">
        <v>11</v>
      </c>
      <c r="F51" s="15"/>
      <c r="G51" s="15" t="s">
        <v>12</v>
      </c>
      <c r="H51" s="15" t="s">
        <v>13</v>
      </c>
      <c r="I51" s="155" t="s">
        <v>12</v>
      </c>
      <c r="J51" s="207" t="s">
        <v>14</v>
      </c>
      <c r="K51"/>
    </row>
    <row r="52" spans="1:11" ht="28.5" customHeight="1">
      <c r="A52" s="31">
        <v>1</v>
      </c>
      <c r="B52" s="31" t="s">
        <v>59</v>
      </c>
      <c r="C52" s="31" t="s">
        <v>60</v>
      </c>
      <c r="D52" s="31" t="s">
        <v>227</v>
      </c>
      <c r="E52" s="31">
        <v>100</v>
      </c>
      <c r="F52" s="31" t="s">
        <v>18</v>
      </c>
      <c r="G52" s="31"/>
      <c r="H52" s="33">
        <v>0.08</v>
      </c>
      <c r="I52" s="43">
        <f aca="true" t="shared" si="2" ref="I52:I60">E52*G52</f>
        <v>0</v>
      </c>
      <c r="J52" s="143">
        <f aca="true" t="shared" si="3" ref="J52:J60">(I52*H52)+I52</f>
        <v>0</v>
      </c>
      <c r="K52"/>
    </row>
    <row r="53" spans="1:11" ht="15.75" customHeight="1">
      <c r="A53" s="31">
        <v>2</v>
      </c>
      <c r="B53" s="31" t="s">
        <v>59</v>
      </c>
      <c r="C53" s="31" t="s">
        <v>61</v>
      </c>
      <c r="D53" s="31" t="s">
        <v>227</v>
      </c>
      <c r="E53" s="31">
        <v>100</v>
      </c>
      <c r="F53" s="31" t="s">
        <v>18</v>
      </c>
      <c r="G53" s="31"/>
      <c r="H53" s="33">
        <v>0.08</v>
      </c>
      <c r="I53" s="43">
        <f t="shared" si="2"/>
        <v>0</v>
      </c>
      <c r="J53" s="143">
        <f t="shared" si="3"/>
        <v>0</v>
      </c>
      <c r="K53"/>
    </row>
    <row r="54" spans="1:11" ht="25.5" customHeight="1">
      <c r="A54" s="31">
        <v>3</v>
      </c>
      <c r="B54" s="31" t="s">
        <v>62</v>
      </c>
      <c r="C54" s="31" t="s">
        <v>63</v>
      </c>
      <c r="D54" s="133" t="s">
        <v>295</v>
      </c>
      <c r="E54" s="31">
        <v>50</v>
      </c>
      <c r="F54" s="31" t="s">
        <v>18</v>
      </c>
      <c r="G54" s="31"/>
      <c r="H54" s="33">
        <v>0.08</v>
      </c>
      <c r="I54" s="43">
        <f t="shared" si="2"/>
        <v>0</v>
      </c>
      <c r="J54" s="143">
        <f t="shared" si="3"/>
        <v>0</v>
      </c>
      <c r="K54"/>
    </row>
    <row r="55" spans="1:11" ht="27.75" customHeight="1">
      <c r="A55" s="31">
        <v>4</v>
      </c>
      <c r="B55" s="31" t="s">
        <v>62</v>
      </c>
      <c r="C55" s="133" t="s">
        <v>228</v>
      </c>
      <c r="D55" s="133" t="s">
        <v>295</v>
      </c>
      <c r="E55" s="31">
        <v>20</v>
      </c>
      <c r="F55" s="31" t="s">
        <v>18</v>
      </c>
      <c r="G55" s="31"/>
      <c r="H55" s="33">
        <v>0.08</v>
      </c>
      <c r="I55" s="43">
        <f t="shared" si="2"/>
        <v>0</v>
      </c>
      <c r="J55" s="143">
        <f t="shared" si="3"/>
        <v>0</v>
      </c>
      <c r="K55"/>
    </row>
    <row r="56" spans="1:11" ht="15.75" customHeight="1">
      <c r="A56" s="31">
        <v>5</v>
      </c>
      <c r="B56" s="31" t="s">
        <v>64</v>
      </c>
      <c r="C56" s="31"/>
      <c r="D56" s="31" t="s">
        <v>65</v>
      </c>
      <c r="E56" s="31">
        <v>5</v>
      </c>
      <c r="F56" s="31" t="s">
        <v>18</v>
      </c>
      <c r="G56" s="31"/>
      <c r="H56" s="33">
        <v>0.08</v>
      </c>
      <c r="I56" s="43">
        <f t="shared" si="2"/>
        <v>0</v>
      </c>
      <c r="J56" s="143">
        <f t="shared" si="3"/>
        <v>0</v>
      </c>
      <c r="K56"/>
    </row>
    <row r="57" spans="1:11" ht="12.75" customHeight="1">
      <c r="A57" s="31">
        <v>6</v>
      </c>
      <c r="B57" s="31" t="s">
        <v>66</v>
      </c>
      <c r="C57" s="40" t="s">
        <v>67</v>
      </c>
      <c r="D57" s="28" t="s">
        <v>231</v>
      </c>
      <c r="E57" s="40">
        <v>50</v>
      </c>
      <c r="F57" s="40" t="s">
        <v>18</v>
      </c>
      <c r="G57" s="31"/>
      <c r="H57" s="41">
        <v>0.08</v>
      </c>
      <c r="I57" s="43">
        <f t="shared" si="2"/>
        <v>0</v>
      </c>
      <c r="J57" s="143">
        <f t="shared" si="3"/>
        <v>0</v>
      </c>
      <c r="K57"/>
    </row>
    <row r="58" spans="1:11" ht="33" customHeight="1">
      <c r="A58" s="31">
        <v>7</v>
      </c>
      <c r="B58" s="19" t="s">
        <v>62</v>
      </c>
      <c r="C58" s="40" t="s">
        <v>229</v>
      </c>
      <c r="D58" s="133" t="s">
        <v>296</v>
      </c>
      <c r="E58" s="40">
        <v>10</v>
      </c>
      <c r="F58" s="40" t="s">
        <v>34</v>
      </c>
      <c r="G58" s="45"/>
      <c r="H58" s="46">
        <v>0.08</v>
      </c>
      <c r="I58" s="43">
        <f t="shared" si="2"/>
        <v>0</v>
      </c>
      <c r="J58" s="143">
        <f t="shared" si="3"/>
        <v>0</v>
      </c>
      <c r="K58"/>
    </row>
    <row r="59" spans="1:13" ht="35.25" customHeight="1">
      <c r="A59" s="19">
        <v>8</v>
      </c>
      <c r="B59" s="19" t="s">
        <v>62</v>
      </c>
      <c r="C59" s="40" t="s">
        <v>230</v>
      </c>
      <c r="D59" s="133" t="s">
        <v>296</v>
      </c>
      <c r="E59" s="40">
        <v>10</v>
      </c>
      <c r="F59" s="40" t="s">
        <v>18</v>
      </c>
      <c r="G59" s="45"/>
      <c r="H59" s="46">
        <v>0.08</v>
      </c>
      <c r="I59" s="45">
        <f t="shared" si="2"/>
        <v>0</v>
      </c>
      <c r="J59" s="163">
        <f t="shared" si="3"/>
        <v>0</v>
      </c>
      <c r="K59"/>
      <c r="M59" s="27"/>
    </row>
    <row r="60" spans="1:13" ht="29.25" customHeight="1">
      <c r="A60" s="161">
        <v>9</v>
      </c>
      <c r="B60" s="161" t="s">
        <v>62</v>
      </c>
      <c r="C60" s="228" t="s">
        <v>68</v>
      </c>
      <c r="D60" s="133" t="s">
        <v>296</v>
      </c>
      <c r="E60" s="228">
        <v>50</v>
      </c>
      <c r="F60" s="228" t="s">
        <v>18</v>
      </c>
      <c r="G60" s="161"/>
      <c r="H60" s="223">
        <v>0.08</v>
      </c>
      <c r="I60" s="161">
        <f t="shared" si="2"/>
        <v>0</v>
      </c>
      <c r="J60" s="143">
        <f t="shared" si="3"/>
        <v>0</v>
      </c>
      <c r="K60"/>
      <c r="M60" s="27"/>
    </row>
    <row r="61" spans="1:11" ht="22.5" customHeight="1">
      <c r="A61" s="17"/>
      <c r="B61" s="14" t="s">
        <v>58</v>
      </c>
      <c r="C61" s="17"/>
      <c r="D61" s="226"/>
      <c r="E61" s="17"/>
      <c r="F61" s="17"/>
      <c r="G61" s="17"/>
      <c r="H61" s="187"/>
      <c r="I61" s="155">
        <f>SUM(I52:I60)</f>
        <v>0</v>
      </c>
      <c r="J61" s="164">
        <f>SUM(J52:J60)</f>
        <v>0</v>
      </c>
      <c r="K61"/>
    </row>
    <row r="62" spans="1:11" ht="18.75" customHeight="1">
      <c r="A62" s="3"/>
      <c r="B62" s="6"/>
      <c r="C62" s="3"/>
      <c r="D62" s="37"/>
      <c r="E62" s="3"/>
      <c r="F62" s="3"/>
      <c r="G62" s="3"/>
      <c r="H62" s="27"/>
      <c r="I62" s="3"/>
      <c r="J62"/>
      <c r="K62"/>
    </row>
    <row r="63" spans="1:11" ht="14.25" customHeight="1" hidden="1">
      <c r="A63" s="3"/>
      <c r="B63" s="6"/>
      <c r="C63" s="3"/>
      <c r="D63" s="37"/>
      <c r="E63" s="3"/>
      <c r="F63" s="3"/>
      <c r="G63" s="3"/>
      <c r="H63" s="27"/>
      <c r="I63" s="3"/>
      <c r="J63"/>
      <c r="K63"/>
    </row>
    <row r="64" spans="1:11" ht="17.25" customHeight="1" hidden="1">
      <c r="A64" s="3"/>
      <c r="B64" s="6"/>
      <c r="C64" s="3"/>
      <c r="D64" s="37"/>
      <c r="E64" s="3"/>
      <c r="F64" s="3"/>
      <c r="G64" s="3"/>
      <c r="H64" s="27"/>
      <c r="I64" s="3"/>
      <c r="J64"/>
      <c r="K64"/>
    </row>
    <row r="65" spans="1:11" ht="15.75" customHeight="1" hidden="1">
      <c r="A65" s="3"/>
      <c r="B65" s="6"/>
      <c r="C65" s="3"/>
      <c r="D65" s="37"/>
      <c r="E65" s="3"/>
      <c r="F65" s="3"/>
      <c r="G65" s="3"/>
      <c r="H65" s="27"/>
      <c r="I65" s="3"/>
      <c r="J65"/>
      <c r="K65"/>
    </row>
    <row r="66" spans="1:11" ht="18.75" customHeight="1" hidden="1">
      <c r="A66" s="47"/>
      <c r="B66" s="7"/>
      <c r="C66" s="3"/>
      <c r="D66" s="27"/>
      <c r="E66" s="3"/>
      <c r="F66" s="3"/>
      <c r="G66" s="3"/>
      <c r="H66" s="27"/>
      <c r="I66" s="3"/>
      <c r="J66"/>
      <c r="K66"/>
    </row>
    <row r="67" spans="1:11" ht="15.75" customHeight="1" hidden="1">
      <c r="A67" s="47"/>
      <c r="B67" s="7"/>
      <c r="C67" s="3"/>
      <c r="D67" s="27"/>
      <c r="E67" s="3"/>
      <c r="F67" s="3"/>
      <c r="G67" s="3"/>
      <c r="H67" s="27"/>
      <c r="I67" s="3"/>
      <c r="J67"/>
      <c r="K67"/>
    </row>
    <row r="68" spans="1:11" ht="15.75" customHeight="1">
      <c r="A68"/>
      <c r="B68" s="9" t="s">
        <v>270</v>
      </c>
      <c r="C68"/>
      <c r="E68"/>
      <c r="F68"/>
      <c r="G68"/>
      <c r="H68" s="27"/>
      <c r="I68" s="3"/>
      <c r="J68"/>
      <c r="K68"/>
    </row>
    <row r="69" spans="1:11" ht="15.75" customHeight="1">
      <c r="A69" s="48" t="s">
        <v>7</v>
      </c>
      <c r="B69" s="11" t="s">
        <v>8</v>
      </c>
      <c r="C69" s="11" t="s">
        <v>9</v>
      </c>
      <c r="D69" s="12" t="s">
        <v>1</v>
      </c>
      <c r="E69" s="13" t="s">
        <v>2</v>
      </c>
      <c r="F69" s="11" t="s">
        <v>3</v>
      </c>
      <c r="G69" s="11" t="s">
        <v>4</v>
      </c>
      <c r="H69" s="11" t="s">
        <v>5</v>
      </c>
      <c r="I69" s="154" t="s">
        <v>6</v>
      </c>
      <c r="J69" s="207" t="s">
        <v>6</v>
      </c>
      <c r="K69"/>
    </row>
    <row r="70" spans="1:11" ht="15.75" customHeight="1">
      <c r="A70" s="49"/>
      <c r="B70" s="15"/>
      <c r="C70" s="15"/>
      <c r="D70" s="15" t="s">
        <v>10</v>
      </c>
      <c r="E70" s="15" t="s">
        <v>11</v>
      </c>
      <c r="F70" s="15"/>
      <c r="G70" s="15" t="s">
        <v>12</v>
      </c>
      <c r="H70" s="15" t="s">
        <v>13</v>
      </c>
      <c r="I70" s="155" t="s">
        <v>12</v>
      </c>
      <c r="J70" s="207" t="s">
        <v>14</v>
      </c>
      <c r="K70"/>
    </row>
    <row r="71" spans="1:11" ht="15.75" customHeight="1">
      <c r="A71" s="50">
        <v>1</v>
      </c>
      <c r="B71" s="16" t="s">
        <v>232</v>
      </c>
      <c r="C71" s="16" t="s">
        <v>69</v>
      </c>
      <c r="D71" s="16">
        <v>24</v>
      </c>
      <c r="E71" s="16">
        <v>20</v>
      </c>
      <c r="F71" s="16" t="s">
        <v>18</v>
      </c>
      <c r="G71" s="16"/>
      <c r="H71" s="51">
        <v>0.08</v>
      </c>
      <c r="I71" s="43">
        <f>PRODUCT(E71*G71)</f>
        <v>0</v>
      </c>
      <c r="J71" s="163">
        <f>(I71*H71)+I71</f>
        <v>0</v>
      </c>
      <c r="K71"/>
    </row>
    <row r="72" spans="1:11" ht="15.75" customHeight="1">
      <c r="A72" s="1">
        <v>2</v>
      </c>
      <c r="B72" s="23" t="s">
        <v>70</v>
      </c>
      <c r="C72" s="23" t="s">
        <v>71</v>
      </c>
      <c r="D72" s="23">
        <v>12</v>
      </c>
      <c r="E72" s="23">
        <v>70</v>
      </c>
      <c r="F72" s="22" t="s">
        <v>18</v>
      </c>
      <c r="G72" s="22"/>
      <c r="H72" s="26">
        <v>0.08</v>
      </c>
      <c r="I72" s="45">
        <f>E72*G72</f>
        <v>0</v>
      </c>
      <c r="J72" s="163">
        <f>(I72*H72)+I72</f>
        <v>0</v>
      </c>
      <c r="K72"/>
    </row>
    <row r="73" spans="1:256" ht="15.75" customHeight="1">
      <c r="A73" s="52"/>
      <c r="B73" s="16" t="s">
        <v>233</v>
      </c>
      <c r="C73" s="16"/>
      <c r="D73" s="16"/>
      <c r="E73" s="16"/>
      <c r="F73" s="17"/>
      <c r="G73" s="17"/>
      <c r="H73" s="17"/>
      <c r="I73" s="141"/>
      <c r="J73" s="164"/>
      <c r="K73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ht="15.75" customHeight="1">
      <c r="A74" s="53">
        <v>3</v>
      </c>
      <c r="B74" s="20" t="s">
        <v>70</v>
      </c>
      <c r="C74" s="20" t="s">
        <v>72</v>
      </c>
      <c r="D74" s="20">
        <v>6</v>
      </c>
      <c r="E74" s="20">
        <v>30</v>
      </c>
      <c r="F74" s="19" t="s">
        <v>18</v>
      </c>
      <c r="G74" s="19"/>
      <c r="H74" s="29">
        <v>0.08</v>
      </c>
      <c r="I74" s="66">
        <f>E74*G74</f>
        <v>0</v>
      </c>
      <c r="J74" s="144">
        <f>(I74*H74)+I74</f>
        <v>0</v>
      </c>
      <c r="K74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11" ht="15.75" customHeight="1">
      <c r="A75" s="54"/>
      <c r="B75" s="16" t="s">
        <v>234</v>
      </c>
      <c r="C75" s="16"/>
      <c r="D75" s="16"/>
      <c r="E75" s="16"/>
      <c r="F75" s="17"/>
      <c r="G75" s="17"/>
      <c r="H75" s="17"/>
      <c r="I75" s="141"/>
      <c r="J75" s="144"/>
      <c r="K75"/>
    </row>
    <row r="76" spans="1:11" ht="15.75" customHeight="1">
      <c r="A76" s="53">
        <v>4</v>
      </c>
      <c r="B76" s="20" t="s">
        <v>70</v>
      </c>
      <c r="C76" s="20" t="s">
        <v>71</v>
      </c>
      <c r="D76" s="20">
        <v>12</v>
      </c>
      <c r="E76" s="20">
        <v>10</v>
      </c>
      <c r="F76" s="19" t="s">
        <v>18</v>
      </c>
      <c r="G76" s="19"/>
      <c r="H76" s="29">
        <v>0.08</v>
      </c>
      <c r="I76" s="45">
        <f>E76*G76</f>
        <v>0</v>
      </c>
      <c r="J76" s="163">
        <f>(I76*H76)+I76</f>
        <v>0</v>
      </c>
      <c r="K76"/>
    </row>
    <row r="77" spans="1:11" ht="15.75" customHeight="1">
      <c r="A77" s="54"/>
      <c r="B77" s="16" t="s">
        <v>235</v>
      </c>
      <c r="C77" s="16"/>
      <c r="D77" s="16"/>
      <c r="E77" s="16"/>
      <c r="F77" s="17"/>
      <c r="G77" s="17"/>
      <c r="H77" s="17"/>
      <c r="I77" s="141"/>
      <c r="J77" s="164"/>
      <c r="K77"/>
    </row>
    <row r="78" spans="1:11" ht="15.75" customHeight="1">
      <c r="A78" s="53">
        <v>5</v>
      </c>
      <c r="B78" s="20" t="s">
        <v>73</v>
      </c>
      <c r="C78" s="20" t="s">
        <v>71</v>
      </c>
      <c r="D78" s="20">
        <v>12</v>
      </c>
      <c r="E78" s="20">
        <v>30</v>
      </c>
      <c r="F78" s="19" t="s">
        <v>18</v>
      </c>
      <c r="G78" s="19"/>
      <c r="H78" s="29">
        <v>0.08</v>
      </c>
      <c r="I78" s="45">
        <f>E78*G78</f>
        <v>0</v>
      </c>
      <c r="J78" s="144">
        <f>(I78*H78)+I78</f>
        <v>0</v>
      </c>
      <c r="K78"/>
    </row>
    <row r="79" spans="1:256" ht="15.75" customHeight="1">
      <c r="A79" s="52"/>
      <c r="B79" s="16" t="s">
        <v>236</v>
      </c>
      <c r="C79" s="16"/>
      <c r="D79" s="16"/>
      <c r="E79" s="16"/>
      <c r="F79" s="17"/>
      <c r="G79" s="17"/>
      <c r="H79" s="17"/>
      <c r="I79" s="141"/>
      <c r="J79" s="164"/>
      <c r="K79"/>
      <c r="EU79" s="57" t="s">
        <v>3</v>
      </c>
      <c r="EV79" s="57" t="s">
        <v>4</v>
      </c>
      <c r="EW79" s="57" t="s">
        <v>5</v>
      </c>
      <c r="EX79" s="57" t="s">
        <v>4</v>
      </c>
      <c r="EY79" s="48" t="s">
        <v>6</v>
      </c>
      <c r="EZ79" s="48" t="s">
        <v>6</v>
      </c>
      <c r="FA79" s="48" t="s">
        <v>7</v>
      </c>
      <c r="FB79" s="57" t="s">
        <v>8</v>
      </c>
      <c r="FC79" s="57" t="s">
        <v>9</v>
      </c>
      <c r="FD79" s="58" t="s">
        <v>1</v>
      </c>
      <c r="FE79" s="59" t="s">
        <v>2</v>
      </c>
      <c r="FF79" s="57" t="s">
        <v>3</v>
      </c>
      <c r="FG79" s="57" t="s">
        <v>4</v>
      </c>
      <c r="FH79" s="57" t="s">
        <v>5</v>
      </c>
      <c r="FI79" s="57" t="s">
        <v>4</v>
      </c>
      <c r="FJ79" s="48" t="s">
        <v>6</v>
      </c>
      <c r="FK79" s="48" t="s">
        <v>6</v>
      </c>
      <c r="FL79" s="48" t="s">
        <v>7</v>
      </c>
      <c r="FM79" s="57" t="s">
        <v>8</v>
      </c>
      <c r="FN79" s="57" t="s">
        <v>9</v>
      </c>
      <c r="FO79" s="58" t="s">
        <v>1</v>
      </c>
      <c r="FP79" s="59" t="s">
        <v>2</v>
      </c>
      <c r="FQ79" s="57" t="s">
        <v>3</v>
      </c>
      <c r="FR79" s="57" t="s">
        <v>4</v>
      </c>
      <c r="FS79" s="57" t="s">
        <v>5</v>
      </c>
      <c r="FT79" s="57" t="s">
        <v>4</v>
      </c>
      <c r="FU79" s="48" t="s">
        <v>6</v>
      </c>
      <c r="FV79" s="48" t="s">
        <v>6</v>
      </c>
      <c r="FW79" s="48" t="s">
        <v>7</v>
      </c>
      <c r="FX79" s="57" t="s">
        <v>8</v>
      </c>
      <c r="FY79" s="57" t="s">
        <v>9</v>
      </c>
      <c r="FZ79" s="58" t="s">
        <v>1</v>
      </c>
      <c r="GA79" s="59" t="s">
        <v>2</v>
      </c>
      <c r="GB79" s="57" t="s">
        <v>3</v>
      </c>
      <c r="GC79" s="57" t="s">
        <v>4</v>
      </c>
      <c r="GD79" s="57" t="s">
        <v>5</v>
      </c>
      <c r="GE79" s="57" t="s">
        <v>4</v>
      </c>
      <c r="GF79" s="48" t="s">
        <v>6</v>
      </c>
      <c r="GG79" s="48" t="s">
        <v>6</v>
      </c>
      <c r="GH79" s="48" t="s">
        <v>7</v>
      </c>
      <c r="GI79" s="57" t="s">
        <v>8</v>
      </c>
      <c r="GJ79" s="57" t="s">
        <v>9</v>
      </c>
      <c r="GK79" s="58" t="s">
        <v>1</v>
      </c>
      <c r="GL79" s="59" t="s">
        <v>2</v>
      </c>
      <c r="GM79" s="57" t="s">
        <v>3</v>
      </c>
      <c r="GN79" s="57" t="s">
        <v>4</v>
      </c>
      <c r="GO79" s="57" t="s">
        <v>5</v>
      </c>
      <c r="GP79" s="57" t="s">
        <v>4</v>
      </c>
      <c r="GQ79" s="48" t="s">
        <v>6</v>
      </c>
      <c r="GR79" s="48" t="s">
        <v>6</v>
      </c>
      <c r="GS79" s="48" t="s">
        <v>7</v>
      </c>
      <c r="GT79" s="57" t="s">
        <v>8</v>
      </c>
      <c r="GU79" s="57" t="s">
        <v>9</v>
      </c>
      <c r="GV79" s="58" t="s">
        <v>1</v>
      </c>
      <c r="GW79" s="59" t="s">
        <v>2</v>
      </c>
      <c r="GX79" s="57" t="s">
        <v>3</v>
      </c>
      <c r="GY79" s="57" t="s">
        <v>4</v>
      </c>
      <c r="GZ79" s="57" t="s">
        <v>5</v>
      </c>
      <c r="HA79" s="57" t="s">
        <v>4</v>
      </c>
      <c r="HB79" s="48" t="s">
        <v>6</v>
      </c>
      <c r="HC79" s="48" t="s">
        <v>6</v>
      </c>
      <c r="HD79" s="48" t="s">
        <v>7</v>
      </c>
      <c r="HE79" s="57" t="s">
        <v>8</v>
      </c>
      <c r="HF79" s="57" t="s">
        <v>9</v>
      </c>
      <c r="HG79" s="58" t="s">
        <v>1</v>
      </c>
      <c r="HH79" s="59" t="s">
        <v>2</v>
      </c>
      <c r="HI79" s="57" t="s">
        <v>3</v>
      </c>
      <c r="HJ79" s="57" t="s">
        <v>4</v>
      </c>
      <c r="HK79" s="57" t="s">
        <v>5</v>
      </c>
      <c r="HL79" s="57" t="s">
        <v>4</v>
      </c>
      <c r="HM79" s="48" t="s">
        <v>6</v>
      </c>
      <c r="HN79" s="48" t="s">
        <v>6</v>
      </c>
      <c r="HO79" s="48" t="s">
        <v>7</v>
      </c>
      <c r="HP79" s="57" t="s">
        <v>8</v>
      </c>
      <c r="HQ79" s="57" t="s">
        <v>9</v>
      </c>
      <c r="HR79" s="58" t="s">
        <v>1</v>
      </c>
      <c r="HS79" s="59" t="s">
        <v>2</v>
      </c>
      <c r="HT79" s="57" t="s">
        <v>3</v>
      </c>
      <c r="HU79" s="57" t="s">
        <v>4</v>
      </c>
      <c r="HV79" s="57" t="s">
        <v>5</v>
      </c>
      <c r="HW79" s="57" t="s">
        <v>4</v>
      </c>
      <c r="HX79" s="48" t="s">
        <v>6</v>
      </c>
      <c r="HY79" s="48" t="s">
        <v>6</v>
      </c>
      <c r="HZ79" s="48" t="s">
        <v>7</v>
      </c>
      <c r="IA79" s="57" t="s">
        <v>8</v>
      </c>
      <c r="IB79" s="57" t="s">
        <v>9</v>
      </c>
      <c r="IC79" s="58" t="s">
        <v>1</v>
      </c>
      <c r="ID79" s="59" t="s">
        <v>2</v>
      </c>
      <c r="IE79" s="57" t="s">
        <v>3</v>
      </c>
      <c r="IF79" s="57" t="s">
        <v>4</v>
      </c>
      <c r="IG79" s="57" t="s">
        <v>5</v>
      </c>
      <c r="IH79" s="57" t="s">
        <v>4</v>
      </c>
      <c r="II79" s="48" t="s">
        <v>6</v>
      </c>
      <c r="IJ79" s="48" t="s">
        <v>6</v>
      </c>
      <c r="IK79" s="48" t="s">
        <v>7</v>
      </c>
      <c r="IL79" s="57" t="s">
        <v>8</v>
      </c>
      <c r="IM79" s="57" t="s">
        <v>9</v>
      </c>
      <c r="IN79" s="58" t="s">
        <v>1</v>
      </c>
      <c r="IO79" s="59" t="s">
        <v>2</v>
      </c>
      <c r="IP79" s="57" t="s">
        <v>3</v>
      </c>
      <c r="IQ79" s="57" t="s">
        <v>4</v>
      </c>
      <c r="IR79" s="57" t="s">
        <v>5</v>
      </c>
      <c r="IS79" s="57" t="s">
        <v>4</v>
      </c>
      <c r="IT79" s="48" t="s">
        <v>6</v>
      </c>
      <c r="IU79" s="48" t="s">
        <v>6</v>
      </c>
      <c r="IV79" s="48" t="s">
        <v>7</v>
      </c>
    </row>
    <row r="80" spans="1:256" ht="15.75" customHeight="1">
      <c r="A80" s="56">
        <v>6</v>
      </c>
      <c r="B80" s="31" t="s">
        <v>74</v>
      </c>
      <c r="C80" s="31" t="s">
        <v>75</v>
      </c>
      <c r="D80" s="31">
        <v>1</v>
      </c>
      <c r="E80" s="31">
        <v>20</v>
      </c>
      <c r="F80" s="31" t="s">
        <v>18</v>
      </c>
      <c r="G80" s="31"/>
      <c r="H80" s="44">
        <v>0.08</v>
      </c>
      <c r="I80" s="43">
        <f aca="true" t="shared" si="4" ref="I80:I92">E80*G80</f>
        <v>0</v>
      </c>
      <c r="J80" s="164">
        <f aca="true" t="shared" si="5" ref="J80:J92">(I80*H80)+I80</f>
        <v>0</v>
      </c>
      <c r="K80"/>
      <c r="EU80" s="60"/>
      <c r="EV80" s="60" t="s">
        <v>12</v>
      </c>
      <c r="EW80" s="60" t="s">
        <v>13</v>
      </c>
      <c r="EX80" s="60" t="s">
        <v>14</v>
      </c>
      <c r="EY80" s="49" t="s">
        <v>12</v>
      </c>
      <c r="EZ80" s="49" t="s">
        <v>14</v>
      </c>
      <c r="FA80" s="49"/>
      <c r="FB80" s="60"/>
      <c r="FC80" s="60"/>
      <c r="FD80" s="60" t="s">
        <v>10</v>
      </c>
      <c r="FE80" s="60" t="s">
        <v>11</v>
      </c>
      <c r="FF80" s="60"/>
      <c r="FG80" s="60" t="s">
        <v>12</v>
      </c>
      <c r="FH80" s="60" t="s">
        <v>13</v>
      </c>
      <c r="FI80" s="60" t="s">
        <v>14</v>
      </c>
      <c r="FJ80" s="49" t="s">
        <v>12</v>
      </c>
      <c r="FK80" s="49" t="s">
        <v>14</v>
      </c>
      <c r="FL80" s="49"/>
      <c r="FM80" s="60"/>
      <c r="FN80" s="60"/>
      <c r="FO80" s="60" t="s">
        <v>10</v>
      </c>
      <c r="FP80" s="60" t="s">
        <v>11</v>
      </c>
      <c r="FQ80" s="60"/>
      <c r="FR80" s="60" t="s">
        <v>12</v>
      </c>
      <c r="FS80" s="60" t="s">
        <v>13</v>
      </c>
      <c r="FT80" s="60" t="s">
        <v>14</v>
      </c>
      <c r="FU80" s="49" t="s">
        <v>12</v>
      </c>
      <c r="FV80" s="49" t="s">
        <v>14</v>
      </c>
      <c r="FW80" s="49"/>
      <c r="FX80" s="60"/>
      <c r="FY80" s="60"/>
      <c r="FZ80" s="60" t="s">
        <v>10</v>
      </c>
      <c r="GA80" s="60" t="s">
        <v>11</v>
      </c>
      <c r="GB80" s="60"/>
      <c r="GC80" s="60" t="s">
        <v>12</v>
      </c>
      <c r="GD80" s="60" t="s">
        <v>13</v>
      </c>
      <c r="GE80" s="60" t="s">
        <v>14</v>
      </c>
      <c r="GF80" s="49" t="s">
        <v>12</v>
      </c>
      <c r="GG80" s="49" t="s">
        <v>14</v>
      </c>
      <c r="GH80" s="49"/>
      <c r="GI80" s="60"/>
      <c r="GJ80" s="60"/>
      <c r="GK80" s="60" t="s">
        <v>10</v>
      </c>
      <c r="GL80" s="60" t="s">
        <v>11</v>
      </c>
      <c r="GM80" s="60"/>
      <c r="GN80" s="60" t="s">
        <v>12</v>
      </c>
      <c r="GO80" s="60" t="s">
        <v>13</v>
      </c>
      <c r="GP80" s="60" t="s">
        <v>14</v>
      </c>
      <c r="GQ80" s="49" t="s">
        <v>12</v>
      </c>
      <c r="GR80" s="49" t="s">
        <v>14</v>
      </c>
      <c r="GS80" s="49"/>
      <c r="GT80" s="60"/>
      <c r="GU80" s="60"/>
      <c r="GV80" s="60" t="s">
        <v>10</v>
      </c>
      <c r="GW80" s="60" t="s">
        <v>11</v>
      </c>
      <c r="GX80" s="60"/>
      <c r="GY80" s="60" t="s">
        <v>12</v>
      </c>
      <c r="GZ80" s="60" t="s">
        <v>13</v>
      </c>
      <c r="HA80" s="60" t="s">
        <v>14</v>
      </c>
      <c r="HB80" s="49" t="s">
        <v>12</v>
      </c>
      <c r="HC80" s="49" t="s">
        <v>14</v>
      </c>
      <c r="HD80" s="49"/>
      <c r="HE80" s="60"/>
      <c r="HF80" s="60"/>
      <c r="HG80" s="60" t="s">
        <v>10</v>
      </c>
      <c r="HH80" s="60" t="s">
        <v>11</v>
      </c>
      <c r="HI80" s="60"/>
      <c r="HJ80" s="60" t="s">
        <v>12</v>
      </c>
      <c r="HK80" s="60" t="s">
        <v>13</v>
      </c>
      <c r="HL80" s="60" t="s">
        <v>14</v>
      </c>
      <c r="HM80" s="49" t="s">
        <v>12</v>
      </c>
      <c r="HN80" s="49" t="s">
        <v>14</v>
      </c>
      <c r="HO80" s="49"/>
      <c r="HP80" s="60"/>
      <c r="HQ80" s="60"/>
      <c r="HR80" s="60" t="s">
        <v>10</v>
      </c>
      <c r="HS80" s="60" t="s">
        <v>11</v>
      </c>
      <c r="HT80" s="60"/>
      <c r="HU80" s="60" t="s">
        <v>12</v>
      </c>
      <c r="HV80" s="60" t="s">
        <v>13</v>
      </c>
      <c r="HW80" s="60" t="s">
        <v>14</v>
      </c>
      <c r="HX80" s="49" t="s">
        <v>12</v>
      </c>
      <c r="HY80" s="49" t="s">
        <v>14</v>
      </c>
      <c r="HZ80" s="49"/>
      <c r="IA80" s="60"/>
      <c r="IB80" s="60"/>
      <c r="IC80" s="60" t="s">
        <v>10</v>
      </c>
      <c r="ID80" s="60" t="s">
        <v>11</v>
      </c>
      <c r="IE80" s="60"/>
      <c r="IF80" s="60" t="s">
        <v>12</v>
      </c>
      <c r="IG80" s="60" t="s">
        <v>13</v>
      </c>
      <c r="IH80" s="60" t="s">
        <v>14</v>
      </c>
      <c r="II80" s="49" t="s">
        <v>12</v>
      </c>
      <c r="IJ80" s="49" t="s">
        <v>14</v>
      </c>
      <c r="IK80" s="49"/>
      <c r="IL80" s="60"/>
      <c r="IM80" s="60"/>
      <c r="IN80" s="60" t="s">
        <v>10</v>
      </c>
      <c r="IO80" s="60" t="s">
        <v>11</v>
      </c>
      <c r="IP80" s="60"/>
      <c r="IQ80" s="60" t="s">
        <v>12</v>
      </c>
      <c r="IR80" s="60" t="s">
        <v>13</v>
      </c>
      <c r="IS80" s="60" t="s">
        <v>14</v>
      </c>
      <c r="IT80" s="49" t="s">
        <v>12</v>
      </c>
      <c r="IU80" s="49" t="s">
        <v>14</v>
      </c>
      <c r="IV80" s="49"/>
    </row>
    <row r="81" spans="1:11" ht="15.75" customHeight="1">
      <c r="A81" s="56">
        <v>7</v>
      </c>
      <c r="B81" s="31" t="s">
        <v>74</v>
      </c>
      <c r="C81" s="31" t="s">
        <v>76</v>
      </c>
      <c r="D81" s="31">
        <v>1</v>
      </c>
      <c r="E81" s="31">
        <v>50</v>
      </c>
      <c r="F81" s="31" t="s">
        <v>18</v>
      </c>
      <c r="G81" s="31"/>
      <c r="H81" s="44">
        <v>0.08</v>
      </c>
      <c r="I81" s="43">
        <f t="shared" si="4"/>
        <v>0</v>
      </c>
      <c r="J81" s="143">
        <f t="shared" si="5"/>
        <v>0</v>
      </c>
      <c r="K81"/>
    </row>
    <row r="82" spans="1:11" ht="15.75" customHeight="1">
      <c r="A82" s="56">
        <v>8</v>
      </c>
      <c r="B82" s="31" t="s">
        <v>74</v>
      </c>
      <c r="C82" s="31" t="s">
        <v>77</v>
      </c>
      <c r="D82" s="31">
        <v>1</v>
      </c>
      <c r="E82" s="31">
        <v>40</v>
      </c>
      <c r="F82" s="31" t="s">
        <v>18</v>
      </c>
      <c r="G82" s="31"/>
      <c r="H82" s="44">
        <v>0.08</v>
      </c>
      <c r="I82" s="43">
        <f t="shared" si="4"/>
        <v>0</v>
      </c>
      <c r="J82" s="143">
        <f t="shared" si="5"/>
        <v>0</v>
      </c>
      <c r="K82"/>
    </row>
    <row r="83" spans="1:11" ht="15.75" customHeight="1">
      <c r="A83" s="56">
        <v>9</v>
      </c>
      <c r="B83" s="31" t="s">
        <v>78</v>
      </c>
      <c r="C83" s="31" t="s">
        <v>79</v>
      </c>
      <c r="D83" s="31">
        <v>1</v>
      </c>
      <c r="E83" s="31">
        <v>20</v>
      </c>
      <c r="F83" s="31" t="s">
        <v>18</v>
      </c>
      <c r="G83" s="31"/>
      <c r="H83" s="44">
        <v>0.08</v>
      </c>
      <c r="I83" s="43">
        <f t="shared" si="4"/>
        <v>0</v>
      </c>
      <c r="J83" s="143">
        <f t="shared" si="5"/>
        <v>0</v>
      </c>
      <c r="K83"/>
    </row>
    <row r="84" spans="1:11" ht="15.75" customHeight="1">
      <c r="A84" s="56">
        <v>10</v>
      </c>
      <c r="B84" s="31" t="s">
        <v>80</v>
      </c>
      <c r="C84" s="31" t="s">
        <v>81</v>
      </c>
      <c r="D84" s="31">
        <v>50</v>
      </c>
      <c r="E84" s="31">
        <v>80</v>
      </c>
      <c r="F84" s="31" t="s">
        <v>18</v>
      </c>
      <c r="G84" s="31"/>
      <c r="H84" s="44">
        <v>0.08</v>
      </c>
      <c r="I84" s="43">
        <f t="shared" si="4"/>
        <v>0</v>
      </c>
      <c r="J84" s="143">
        <f t="shared" si="5"/>
        <v>0</v>
      </c>
      <c r="K84"/>
    </row>
    <row r="85" spans="1:11" ht="15.75" customHeight="1">
      <c r="A85" s="56">
        <v>11</v>
      </c>
      <c r="B85" s="31" t="s">
        <v>80</v>
      </c>
      <c r="C85" s="31" t="s">
        <v>82</v>
      </c>
      <c r="D85" s="31">
        <v>30</v>
      </c>
      <c r="E85" s="31">
        <v>80</v>
      </c>
      <c r="F85" s="31" t="s">
        <v>18</v>
      </c>
      <c r="G85" s="31"/>
      <c r="H85" s="44">
        <v>0.08</v>
      </c>
      <c r="I85" s="43">
        <f t="shared" si="4"/>
        <v>0</v>
      </c>
      <c r="J85" s="143">
        <f t="shared" si="5"/>
        <v>0</v>
      </c>
      <c r="K85"/>
    </row>
    <row r="86" spans="1:11" ht="15.75" customHeight="1">
      <c r="A86" s="56">
        <v>12</v>
      </c>
      <c r="B86" s="31" t="s">
        <v>80</v>
      </c>
      <c r="C86" s="31" t="s">
        <v>37</v>
      </c>
      <c r="D86" s="31">
        <v>100</v>
      </c>
      <c r="E86" s="31">
        <v>30</v>
      </c>
      <c r="F86" s="31" t="s">
        <v>18</v>
      </c>
      <c r="G86" s="31"/>
      <c r="H86" s="44">
        <v>0.08</v>
      </c>
      <c r="I86" s="43">
        <f t="shared" si="4"/>
        <v>0</v>
      </c>
      <c r="J86" s="143">
        <f t="shared" si="5"/>
        <v>0</v>
      </c>
      <c r="K86"/>
    </row>
    <row r="87" spans="1:11" ht="15" customHeight="1">
      <c r="A87" s="56">
        <v>13</v>
      </c>
      <c r="B87" s="31" t="s">
        <v>80</v>
      </c>
      <c r="C87" s="31" t="s">
        <v>237</v>
      </c>
      <c r="D87" s="31">
        <v>30</v>
      </c>
      <c r="E87" s="31">
        <v>40</v>
      </c>
      <c r="F87" s="31" t="s">
        <v>18</v>
      </c>
      <c r="G87" s="31"/>
      <c r="H87" s="44">
        <v>0.08</v>
      </c>
      <c r="I87" s="43">
        <f t="shared" si="4"/>
        <v>0</v>
      </c>
      <c r="J87" s="143">
        <f t="shared" si="5"/>
        <v>0</v>
      </c>
      <c r="K87"/>
    </row>
    <row r="88" spans="1:11" ht="21.75" customHeight="1">
      <c r="A88" s="56">
        <v>14</v>
      </c>
      <c r="B88" s="31" t="s">
        <v>80</v>
      </c>
      <c r="C88" s="31" t="s">
        <v>83</v>
      </c>
      <c r="D88" s="31">
        <v>25</v>
      </c>
      <c r="E88" s="31">
        <v>60</v>
      </c>
      <c r="F88" s="31" t="s">
        <v>18</v>
      </c>
      <c r="G88" s="31"/>
      <c r="H88" s="44">
        <v>0.08</v>
      </c>
      <c r="I88" s="43">
        <f t="shared" si="4"/>
        <v>0</v>
      </c>
      <c r="J88" s="143">
        <f t="shared" si="5"/>
        <v>0</v>
      </c>
      <c r="K88"/>
    </row>
    <row r="89" spans="1:11" ht="12.75" customHeight="1">
      <c r="A89" s="56">
        <v>15</v>
      </c>
      <c r="B89" s="31" t="s">
        <v>80</v>
      </c>
      <c r="C89" s="31" t="s">
        <v>84</v>
      </c>
      <c r="D89" s="31">
        <v>25</v>
      </c>
      <c r="E89" s="31">
        <v>30</v>
      </c>
      <c r="F89" s="31" t="s">
        <v>18</v>
      </c>
      <c r="G89" s="31"/>
      <c r="H89" s="44">
        <v>0.08</v>
      </c>
      <c r="I89" s="43">
        <f t="shared" si="4"/>
        <v>0</v>
      </c>
      <c r="J89" s="143">
        <f t="shared" si="5"/>
        <v>0</v>
      </c>
      <c r="K89"/>
    </row>
    <row r="90" spans="1:11" ht="15.75" customHeight="1">
      <c r="A90" s="56">
        <v>16</v>
      </c>
      <c r="B90" s="31" t="s">
        <v>80</v>
      </c>
      <c r="C90" s="31" t="s">
        <v>85</v>
      </c>
      <c r="D90" s="31">
        <v>25</v>
      </c>
      <c r="E90" s="31">
        <v>60</v>
      </c>
      <c r="F90" s="31" t="s">
        <v>18</v>
      </c>
      <c r="G90" s="31"/>
      <c r="H90" s="44">
        <v>0.08</v>
      </c>
      <c r="I90" s="43">
        <f t="shared" si="4"/>
        <v>0</v>
      </c>
      <c r="J90" s="143">
        <f t="shared" si="5"/>
        <v>0</v>
      </c>
      <c r="K90"/>
    </row>
    <row r="91" spans="1:11" ht="15.75" customHeight="1">
      <c r="A91" s="56">
        <v>17</v>
      </c>
      <c r="B91" s="31" t="s">
        <v>80</v>
      </c>
      <c r="C91" s="31" t="s">
        <v>86</v>
      </c>
      <c r="D91" s="31">
        <v>25</v>
      </c>
      <c r="E91" s="31">
        <v>20</v>
      </c>
      <c r="F91" s="31" t="s">
        <v>18</v>
      </c>
      <c r="G91" s="31"/>
      <c r="H91" s="44">
        <v>0.08</v>
      </c>
      <c r="I91" s="43">
        <f t="shared" si="4"/>
        <v>0</v>
      </c>
      <c r="J91" s="143">
        <f t="shared" si="5"/>
        <v>0</v>
      </c>
      <c r="K91"/>
    </row>
    <row r="92" spans="1:11" ht="17.25" customHeight="1">
      <c r="A92" s="53">
        <v>18</v>
      </c>
      <c r="B92" s="19" t="s">
        <v>87</v>
      </c>
      <c r="C92" s="19" t="s">
        <v>88</v>
      </c>
      <c r="D92" s="19" t="s">
        <v>17</v>
      </c>
      <c r="E92" s="19">
        <v>200</v>
      </c>
      <c r="F92" s="19" t="s">
        <v>18</v>
      </c>
      <c r="G92" s="19"/>
      <c r="H92" s="46">
        <v>0.08</v>
      </c>
      <c r="I92" s="43">
        <f t="shared" si="4"/>
        <v>0</v>
      </c>
      <c r="J92" s="143">
        <f t="shared" si="5"/>
        <v>0</v>
      </c>
      <c r="K92"/>
    </row>
    <row r="93" spans="1:11" ht="15.75" customHeight="1">
      <c r="A93" s="61"/>
      <c r="B93" s="62" t="s">
        <v>58</v>
      </c>
      <c r="C93" s="63"/>
      <c r="D93" s="64"/>
      <c r="E93" s="63"/>
      <c r="F93" s="63"/>
      <c r="G93" s="31"/>
      <c r="H93" s="36"/>
      <c r="I93" s="155">
        <f>SUM(I71:I92)</f>
        <v>0</v>
      </c>
      <c r="J93" s="143">
        <f>SUM(J71:J92)</f>
        <v>0</v>
      </c>
      <c r="K93"/>
    </row>
    <row r="94" spans="1:11" ht="15.75" customHeight="1">
      <c r="A94" s="3"/>
      <c r="B94" s="2" t="s">
        <v>287</v>
      </c>
      <c r="E94" s="3"/>
      <c r="F94" s="3"/>
      <c r="G94" s="3"/>
      <c r="J94"/>
      <c r="K94"/>
    </row>
    <row r="95" spans="1:256" ht="15.75" customHeight="1">
      <c r="A95" s="3"/>
      <c r="E95" s="3"/>
      <c r="F95" s="3"/>
      <c r="G95" s="3"/>
      <c r="J95"/>
      <c r="K95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ht="15.75" customHeight="1">
      <c r="A96" s="3"/>
      <c r="J96"/>
      <c r="K96"/>
      <c r="M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ht="23.25" customHeight="1">
      <c r="A97" s="3"/>
      <c r="B97" s="9" t="s">
        <v>271</v>
      </c>
      <c r="J97"/>
      <c r="K97"/>
      <c r="M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ht="21" customHeight="1">
      <c r="A98" s="136" t="s">
        <v>7</v>
      </c>
      <c r="B98" s="11" t="s">
        <v>8</v>
      </c>
      <c r="C98" s="11" t="s">
        <v>9</v>
      </c>
      <c r="D98" s="244" t="s">
        <v>1</v>
      </c>
      <c r="E98" s="245" t="s">
        <v>2</v>
      </c>
      <c r="F98" s="197" t="s">
        <v>3</v>
      </c>
      <c r="G98" s="236" t="s">
        <v>4</v>
      </c>
      <c r="H98" s="236" t="s">
        <v>5</v>
      </c>
      <c r="I98" s="236" t="s">
        <v>89</v>
      </c>
      <c r="J98" s="207" t="s">
        <v>6</v>
      </c>
      <c r="K98"/>
      <c r="M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1:256" ht="16.5" customHeight="1">
      <c r="A99" s="137"/>
      <c r="B99" s="15"/>
      <c r="C99" s="15"/>
      <c r="D99" s="246" t="s">
        <v>10</v>
      </c>
      <c r="E99" s="238" t="s">
        <v>11</v>
      </c>
      <c r="F99" s="198"/>
      <c r="G99" s="238" t="s">
        <v>12</v>
      </c>
      <c r="H99" s="238" t="s">
        <v>13</v>
      </c>
      <c r="I99" s="238" t="s">
        <v>12</v>
      </c>
      <c r="J99" s="142" t="s">
        <v>14</v>
      </c>
      <c r="K99"/>
      <c r="M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ht="16.5" customHeight="1">
      <c r="A100" s="138"/>
      <c r="B100" s="23" t="s">
        <v>90</v>
      </c>
      <c r="C100" s="65"/>
      <c r="D100" s="173"/>
      <c r="E100" s="25"/>
      <c r="F100" s="19"/>
      <c r="G100" s="38"/>
      <c r="H100" s="177"/>
      <c r="I100" s="25"/>
      <c r="J100" s="163"/>
      <c r="K100"/>
      <c r="M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ht="22.5" customHeight="1">
      <c r="A101" s="138">
        <v>1</v>
      </c>
      <c r="B101" s="23" t="s">
        <v>91</v>
      </c>
      <c r="C101" s="65" t="s">
        <v>92</v>
      </c>
      <c r="D101" s="194">
        <v>1</v>
      </c>
      <c r="E101" s="25">
        <v>150</v>
      </c>
      <c r="F101" s="22" t="s">
        <v>18</v>
      </c>
      <c r="G101" s="38"/>
      <c r="H101" s="247">
        <v>0.23</v>
      </c>
      <c r="I101" s="25">
        <f>E101*G101</f>
        <v>0</v>
      </c>
      <c r="J101" s="144">
        <f>(I101*H101)+I101</f>
        <v>0</v>
      </c>
      <c r="K101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</row>
    <row r="102" spans="1:256" ht="17.25" customHeight="1">
      <c r="A102" s="138"/>
      <c r="B102" s="23" t="s">
        <v>93</v>
      </c>
      <c r="C102" s="66"/>
      <c r="D102" s="174"/>
      <c r="E102" s="101"/>
      <c r="F102" s="22"/>
      <c r="G102" s="38"/>
      <c r="H102" s="248"/>
      <c r="I102" s="25"/>
      <c r="J102" s="164"/>
      <c r="K102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  <c r="IE102" s="67"/>
      <c r="IF102" s="67"/>
      <c r="IG102" s="67"/>
      <c r="IH102" s="67"/>
      <c r="II102" s="67"/>
      <c r="IJ102" s="67"/>
      <c r="IK102" s="67"/>
      <c r="IL102" s="67"/>
      <c r="IM102" s="67"/>
      <c r="IN102" s="67"/>
      <c r="IO102" s="67"/>
      <c r="IP102" s="67"/>
      <c r="IQ102" s="67"/>
      <c r="IR102" s="67"/>
      <c r="IS102" s="67"/>
      <c r="IT102" s="67"/>
      <c r="IU102" s="67"/>
      <c r="IV102" s="67"/>
    </row>
    <row r="103" spans="1:11" ht="30" customHeight="1">
      <c r="A103" s="139">
        <v>2</v>
      </c>
      <c r="B103" s="229" t="s">
        <v>298</v>
      </c>
      <c r="C103" s="131" t="s">
        <v>94</v>
      </c>
      <c r="D103" s="131" t="s">
        <v>95</v>
      </c>
      <c r="E103" s="134">
        <v>400</v>
      </c>
      <c r="F103" s="131" t="s">
        <v>18</v>
      </c>
      <c r="G103" s="131"/>
      <c r="H103" s="135">
        <v>0.05</v>
      </c>
      <c r="I103" s="221">
        <f aca="true" t="shared" si="6" ref="I103:I109">E103*G103</f>
        <v>0</v>
      </c>
      <c r="J103" s="164">
        <f aca="true" t="shared" si="7" ref="J103:J109">(I103*H103)+I103</f>
        <v>0</v>
      </c>
      <c r="K103"/>
    </row>
    <row r="104" spans="1:11" ht="27.75" customHeight="1">
      <c r="A104" s="140">
        <v>3</v>
      </c>
      <c r="B104" s="229" t="s">
        <v>298</v>
      </c>
      <c r="C104" s="19" t="s">
        <v>96</v>
      </c>
      <c r="D104" s="19" t="s">
        <v>95</v>
      </c>
      <c r="E104" s="19">
        <v>540</v>
      </c>
      <c r="F104" s="19" t="s">
        <v>18</v>
      </c>
      <c r="G104" s="19"/>
      <c r="H104" s="46">
        <v>0.05</v>
      </c>
      <c r="I104" s="43">
        <f t="shared" si="6"/>
        <v>0</v>
      </c>
      <c r="J104" s="143">
        <f t="shared" si="7"/>
        <v>0</v>
      </c>
      <c r="K104"/>
    </row>
    <row r="105" spans="1:11" ht="30.75" customHeight="1">
      <c r="A105" s="132">
        <v>4</v>
      </c>
      <c r="B105" s="229" t="s">
        <v>298</v>
      </c>
      <c r="C105" s="19" t="s">
        <v>97</v>
      </c>
      <c r="D105" s="19" t="s">
        <v>98</v>
      </c>
      <c r="E105" s="19">
        <v>20</v>
      </c>
      <c r="F105" s="19" t="s">
        <v>18</v>
      </c>
      <c r="G105" s="19"/>
      <c r="H105" s="46">
        <v>0.05</v>
      </c>
      <c r="I105" s="43">
        <f t="shared" si="6"/>
        <v>0</v>
      </c>
      <c r="J105" s="143">
        <f t="shared" si="7"/>
        <v>0</v>
      </c>
      <c r="K105"/>
    </row>
    <row r="106" spans="1:11" ht="15.75" customHeight="1">
      <c r="A106" s="161">
        <v>5</v>
      </c>
      <c r="B106" s="20" t="s">
        <v>238</v>
      </c>
      <c r="C106" s="19" t="s">
        <v>99</v>
      </c>
      <c r="D106" s="19" t="s">
        <v>98</v>
      </c>
      <c r="E106" s="19">
        <v>1100</v>
      </c>
      <c r="F106" s="19" t="s">
        <v>18</v>
      </c>
      <c r="G106" s="19"/>
      <c r="H106" s="46">
        <v>0.05</v>
      </c>
      <c r="I106" s="43">
        <f t="shared" si="6"/>
        <v>0</v>
      </c>
      <c r="J106" s="143">
        <f t="shared" si="7"/>
        <v>0</v>
      </c>
      <c r="K106"/>
    </row>
    <row r="107" spans="1:11" ht="15.75" customHeight="1">
      <c r="A107" s="138">
        <v>6</v>
      </c>
      <c r="B107" s="19" t="s">
        <v>100</v>
      </c>
      <c r="C107" s="19" t="s">
        <v>101</v>
      </c>
      <c r="D107" s="19" t="s">
        <v>95</v>
      </c>
      <c r="E107" s="19">
        <v>10</v>
      </c>
      <c r="F107" s="19" t="s">
        <v>18</v>
      </c>
      <c r="G107" s="19"/>
      <c r="H107" s="46">
        <v>0.05</v>
      </c>
      <c r="I107" s="43">
        <f t="shared" si="6"/>
        <v>0</v>
      </c>
      <c r="J107" s="143">
        <f t="shared" si="7"/>
        <v>0</v>
      </c>
      <c r="K107"/>
    </row>
    <row r="108" spans="1:11" ht="15.75" customHeight="1">
      <c r="A108" s="139">
        <v>7</v>
      </c>
      <c r="B108" s="19" t="s">
        <v>100</v>
      </c>
      <c r="C108" s="19" t="s">
        <v>102</v>
      </c>
      <c r="D108" s="19" t="s">
        <v>95</v>
      </c>
      <c r="E108" s="19">
        <v>10</v>
      </c>
      <c r="F108" s="19" t="s">
        <v>18</v>
      </c>
      <c r="G108" s="19"/>
      <c r="H108" s="46">
        <v>0.05</v>
      </c>
      <c r="I108" s="43">
        <f t="shared" si="6"/>
        <v>0</v>
      </c>
      <c r="J108" s="143">
        <f t="shared" si="7"/>
        <v>0</v>
      </c>
      <c r="K108"/>
    </row>
    <row r="109" spans="1:11" ht="15.75" customHeight="1">
      <c r="A109" s="45">
        <v>8</v>
      </c>
      <c r="B109" s="189" t="s">
        <v>103</v>
      </c>
      <c r="C109" s="131" t="s">
        <v>104</v>
      </c>
      <c r="D109" s="131" t="s">
        <v>98</v>
      </c>
      <c r="E109" s="131">
        <v>100</v>
      </c>
      <c r="F109" s="131" t="s">
        <v>18</v>
      </c>
      <c r="G109" s="131"/>
      <c r="H109" s="249">
        <v>0.08</v>
      </c>
      <c r="I109" s="28">
        <f t="shared" si="6"/>
        <v>0</v>
      </c>
      <c r="J109" s="143">
        <f t="shared" si="7"/>
        <v>0</v>
      </c>
      <c r="K109"/>
    </row>
    <row r="110" spans="1:11" ht="15.75" customHeight="1">
      <c r="A110" s="161">
        <v>9</v>
      </c>
      <c r="B110" s="132" t="s">
        <v>105</v>
      </c>
      <c r="C110" s="132" t="s">
        <v>106</v>
      </c>
      <c r="D110" s="132" t="s">
        <v>107</v>
      </c>
      <c r="E110" s="132">
        <v>5</v>
      </c>
      <c r="F110" s="132" t="s">
        <v>18</v>
      </c>
      <c r="G110" s="132"/>
      <c r="H110" s="251">
        <v>0.08</v>
      </c>
      <c r="I110" s="252">
        <f>E110*G110</f>
        <v>0</v>
      </c>
      <c r="J110" s="143">
        <f>(I110*H110)+I110</f>
        <v>0</v>
      </c>
      <c r="K110"/>
    </row>
    <row r="111" spans="1:11" ht="15.75" customHeight="1">
      <c r="A111" s="161">
        <v>10</v>
      </c>
      <c r="B111" s="180" t="s">
        <v>105</v>
      </c>
      <c r="C111" s="132" t="s">
        <v>108</v>
      </c>
      <c r="D111" s="132" t="s">
        <v>109</v>
      </c>
      <c r="E111" s="132">
        <v>180</v>
      </c>
      <c r="F111" s="132" t="s">
        <v>18</v>
      </c>
      <c r="G111" s="132"/>
      <c r="H111" s="251">
        <v>0.05</v>
      </c>
      <c r="I111" s="252">
        <f>E111*G111</f>
        <v>0</v>
      </c>
      <c r="J111" s="143">
        <f>(I111*H111)+I111</f>
        <v>0</v>
      </c>
      <c r="K111"/>
    </row>
    <row r="112" spans="1:11" ht="19.5" customHeight="1">
      <c r="A112" s="138">
        <v>11</v>
      </c>
      <c r="B112" s="22" t="s">
        <v>288</v>
      </c>
      <c r="C112" s="22" t="s">
        <v>110</v>
      </c>
      <c r="D112" s="22" t="s">
        <v>111</v>
      </c>
      <c r="E112" s="22">
        <v>3000</v>
      </c>
      <c r="F112" s="22" t="s">
        <v>18</v>
      </c>
      <c r="G112" s="22"/>
      <c r="H112" s="26">
        <v>0.05</v>
      </c>
      <c r="I112" s="250">
        <f>E112*G112</f>
        <v>0</v>
      </c>
      <c r="J112" s="143">
        <f>(I112*H112)+I112</f>
        <v>0</v>
      </c>
      <c r="K112"/>
    </row>
    <row r="113" spans="1:11" ht="12.75" customHeight="1">
      <c r="A113" s="43"/>
      <c r="B113" s="62" t="s">
        <v>58</v>
      </c>
      <c r="C113" s="63"/>
      <c r="D113" s="63"/>
      <c r="E113" s="63"/>
      <c r="F113" s="63"/>
      <c r="G113" s="31"/>
      <c r="H113" s="36"/>
      <c r="I113" s="201">
        <f>SUM(I101:I112)</f>
        <v>0</v>
      </c>
      <c r="J113" s="143">
        <f>SUM(J100:J112)</f>
        <v>0</v>
      </c>
      <c r="K113"/>
    </row>
    <row r="114" spans="1:11" ht="15" customHeight="1">
      <c r="A114" s="5"/>
      <c r="B114" s="72"/>
      <c r="C114" s="5"/>
      <c r="D114" s="5"/>
      <c r="E114" s="5"/>
      <c r="F114" s="5"/>
      <c r="G114" s="3"/>
      <c r="H114" s="27"/>
      <c r="I114" s="71"/>
      <c r="J114"/>
      <c r="K114"/>
    </row>
    <row r="115" spans="1:11" ht="15" customHeight="1">
      <c r="A115" s="5"/>
      <c r="B115" s="5"/>
      <c r="C115" s="5"/>
      <c r="D115" s="5"/>
      <c r="E115" s="5"/>
      <c r="F115" s="5"/>
      <c r="G115" s="3"/>
      <c r="H115" s="27"/>
      <c r="I115" s="3"/>
      <c r="J115"/>
      <c r="K115"/>
    </row>
    <row r="116" spans="1:11" ht="17.25" customHeight="1">
      <c r="A116"/>
      <c r="B116" s="9" t="s">
        <v>272</v>
      </c>
      <c r="C116"/>
      <c r="E116"/>
      <c r="F116"/>
      <c r="G116" s="73"/>
      <c r="I116"/>
      <c r="J116"/>
      <c r="K116"/>
    </row>
    <row r="117" spans="1:11" ht="15.75" customHeight="1">
      <c r="A117" s="10" t="s">
        <v>7</v>
      </c>
      <c r="B117" s="11" t="s">
        <v>8</v>
      </c>
      <c r="C117" s="11" t="s">
        <v>9</v>
      </c>
      <c r="D117" s="12" t="s">
        <v>1</v>
      </c>
      <c r="E117" s="13" t="s">
        <v>2</v>
      </c>
      <c r="F117" s="11" t="s">
        <v>3</v>
      </c>
      <c r="G117" s="74" t="s">
        <v>4</v>
      </c>
      <c r="H117" s="11" t="s">
        <v>5</v>
      </c>
      <c r="I117" s="154" t="s">
        <v>6</v>
      </c>
      <c r="J117" s="142" t="s">
        <v>6</v>
      </c>
      <c r="K117"/>
    </row>
    <row r="118" spans="1:11" ht="16.5" customHeight="1">
      <c r="A118" s="14"/>
      <c r="B118" s="15"/>
      <c r="C118" s="15"/>
      <c r="D118" s="15" t="s">
        <v>10</v>
      </c>
      <c r="E118" s="15" t="s">
        <v>11</v>
      </c>
      <c r="F118" s="15"/>
      <c r="G118" s="75" t="s">
        <v>12</v>
      </c>
      <c r="H118" s="15" t="s">
        <v>13</v>
      </c>
      <c r="I118" s="155" t="s">
        <v>12</v>
      </c>
      <c r="J118" s="158" t="s">
        <v>14</v>
      </c>
      <c r="K118"/>
    </row>
    <row r="119" spans="1:13" ht="20.25" customHeight="1">
      <c r="A119" s="22">
        <v>1</v>
      </c>
      <c r="B119" s="23" t="s">
        <v>112</v>
      </c>
      <c r="C119" s="23" t="s">
        <v>113</v>
      </c>
      <c r="D119" s="23" t="s">
        <v>111</v>
      </c>
      <c r="E119" s="23">
        <v>30</v>
      </c>
      <c r="F119" s="22" t="s">
        <v>34</v>
      </c>
      <c r="G119" s="76"/>
      <c r="H119" s="77">
        <v>0.08</v>
      </c>
      <c r="I119" s="103">
        <f>E119*G119</f>
        <v>0</v>
      </c>
      <c r="J119" s="144">
        <f aca="true" t="shared" si="8" ref="J119:J136">(I119*H119)+I119</f>
        <v>0</v>
      </c>
      <c r="K119"/>
      <c r="M119" s="27"/>
    </row>
    <row r="120" spans="1:11" ht="15.75" customHeight="1">
      <c r="A120" s="22"/>
      <c r="B120" s="23" t="s">
        <v>114</v>
      </c>
      <c r="C120" s="16"/>
      <c r="D120" s="16"/>
      <c r="E120" s="16"/>
      <c r="F120" s="17"/>
      <c r="G120" s="78"/>
      <c r="H120" s="16"/>
      <c r="I120" s="141"/>
      <c r="J120" s="157">
        <f t="shared" si="8"/>
        <v>0</v>
      </c>
      <c r="K120"/>
    </row>
    <row r="121" spans="1:11" ht="18" customHeight="1">
      <c r="A121" s="19">
        <v>2</v>
      </c>
      <c r="B121" s="19" t="s">
        <v>112</v>
      </c>
      <c r="C121" s="20" t="s">
        <v>37</v>
      </c>
      <c r="D121" s="20" t="s">
        <v>111</v>
      </c>
      <c r="E121" s="20">
        <v>70</v>
      </c>
      <c r="F121" s="19" t="s">
        <v>34</v>
      </c>
      <c r="G121" s="79"/>
      <c r="H121" s="80">
        <v>0.08</v>
      </c>
      <c r="I121" s="38">
        <f>E121*G121</f>
        <v>0</v>
      </c>
      <c r="J121" s="144">
        <f t="shared" si="8"/>
        <v>0</v>
      </c>
      <c r="K121"/>
    </row>
    <row r="122" spans="1:11" ht="12.75" customHeight="1">
      <c r="A122" s="22"/>
      <c r="B122" s="16" t="s">
        <v>114</v>
      </c>
      <c r="C122" s="16"/>
      <c r="D122" s="16"/>
      <c r="E122" s="16"/>
      <c r="F122" s="17"/>
      <c r="G122" s="78"/>
      <c r="H122" s="16"/>
      <c r="I122" s="141"/>
      <c r="J122" s="157">
        <f t="shared" si="8"/>
        <v>0</v>
      </c>
      <c r="K122"/>
    </row>
    <row r="123" spans="1:11" ht="15.75" customHeight="1">
      <c r="A123" s="19">
        <v>3</v>
      </c>
      <c r="B123" s="20" t="s">
        <v>115</v>
      </c>
      <c r="C123" s="81" t="s">
        <v>116</v>
      </c>
      <c r="D123" s="82">
        <v>3</v>
      </c>
      <c r="E123" s="83">
        <v>30</v>
      </c>
      <c r="F123" s="83" t="s">
        <v>27</v>
      </c>
      <c r="G123" s="79"/>
      <c r="H123" s="80">
        <v>0.08</v>
      </c>
      <c r="I123" s="45">
        <f>E123*G123</f>
        <v>0</v>
      </c>
      <c r="J123" s="144">
        <f t="shared" si="8"/>
        <v>0</v>
      </c>
      <c r="K123"/>
    </row>
    <row r="124" spans="1:11" ht="15.75" customHeight="1">
      <c r="A124" s="22"/>
      <c r="B124" s="23" t="s">
        <v>117</v>
      </c>
      <c r="C124" s="81"/>
      <c r="D124" s="84"/>
      <c r="E124" s="85"/>
      <c r="F124" s="85"/>
      <c r="G124" s="76"/>
      <c r="H124" s="23"/>
      <c r="I124" s="38"/>
      <c r="J124" s="156">
        <f t="shared" si="8"/>
        <v>0</v>
      </c>
      <c r="K124"/>
    </row>
    <row r="125" spans="1:11" ht="17.25" customHeight="1">
      <c r="A125" s="19">
        <v>4</v>
      </c>
      <c r="B125" s="20" t="s">
        <v>115</v>
      </c>
      <c r="C125" s="20"/>
      <c r="D125" s="20"/>
      <c r="E125" s="20"/>
      <c r="F125" s="19"/>
      <c r="G125" s="79"/>
      <c r="H125" s="28"/>
      <c r="I125" s="173"/>
      <c r="J125" s="163">
        <f t="shared" si="8"/>
        <v>0</v>
      </c>
      <c r="K125"/>
    </row>
    <row r="126" spans="1:13" ht="15.75" customHeight="1">
      <c r="A126" s="22"/>
      <c r="B126" s="23" t="s">
        <v>117</v>
      </c>
      <c r="C126" s="23" t="s">
        <v>118</v>
      </c>
      <c r="D126" s="23" t="s">
        <v>119</v>
      </c>
      <c r="E126" s="23">
        <v>20</v>
      </c>
      <c r="F126" s="22" t="s">
        <v>27</v>
      </c>
      <c r="G126" s="76"/>
      <c r="H126" s="21">
        <v>0.08</v>
      </c>
      <c r="I126" s="194">
        <f>E126*G126</f>
        <v>0</v>
      </c>
      <c r="J126" s="144">
        <f t="shared" si="8"/>
        <v>0</v>
      </c>
      <c r="K126"/>
      <c r="M126" s="27"/>
    </row>
    <row r="127" spans="1:11" ht="15.75" customHeight="1">
      <c r="A127" s="22"/>
      <c r="B127" s="16" t="s">
        <v>121</v>
      </c>
      <c r="C127" s="17"/>
      <c r="D127" s="16"/>
      <c r="E127" s="17"/>
      <c r="F127" s="17"/>
      <c r="G127" s="78"/>
      <c r="H127" s="18"/>
      <c r="I127" s="174"/>
      <c r="J127" s="164">
        <f t="shared" si="8"/>
        <v>0</v>
      </c>
      <c r="K127"/>
    </row>
    <row r="128" spans="1:11" ht="13.5" customHeight="1">
      <c r="A128" s="31">
        <v>5</v>
      </c>
      <c r="B128" s="31" t="s">
        <v>124</v>
      </c>
      <c r="C128" s="31" t="s">
        <v>122</v>
      </c>
      <c r="D128" s="31" t="s">
        <v>251</v>
      </c>
      <c r="E128" s="89">
        <v>200</v>
      </c>
      <c r="F128" s="89" t="s">
        <v>27</v>
      </c>
      <c r="G128" s="90"/>
      <c r="H128" s="33">
        <v>0.08</v>
      </c>
      <c r="I128" s="141">
        <f>E128*G128</f>
        <v>0</v>
      </c>
      <c r="J128" s="144">
        <f t="shared" si="8"/>
        <v>0</v>
      </c>
      <c r="K128"/>
    </row>
    <row r="129" spans="1:11" ht="15.75" customHeight="1">
      <c r="A129" s="31">
        <v>6</v>
      </c>
      <c r="B129" s="31" t="s">
        <v>124</v>
      </c>
      <c r="C129" s="31" t="s">
        <v>123</v>
      </c>
      <c r="D129" s="31">
        <v>1</v>
      </c>
      <c r="E129" s="31">
        <v>60</v>
      </c>
      <c r="F129" s="31" t="s">
        <v>27</v>
      </c>
      <c r="G129" s="90"/>
      <c r="H129" s="33">
        <v>0.08</v>
      </c>
      <c r="I129" s="43">
        <f>E129*G129</f>
        <v>0</v>
      </c>
      <c r="J129" s="143">
        <f t="shared" si="8"/>
        <v>0</v>
      </c>
      <c r="K129"/>
    </row>
    <row r="130" spans="1:11" ht="14.25" customHeight="1">
      <c r="A130" s="22">
        <v>7</v>
      </c>
      <c r="B130" s="22" t="s">
        <v>124</v>
      </c>
      <c r="C130" s="22" t="s">
        <v>116</v>
      </c>
      <c r="D130" s="25" t="s">
        <v>111</v>
      </c>
      <c r="E130" s="22">
        <v>5</v>
      </c>
      <c r="F130" s="25" t="s">
        <v>34</v>
      </c>
      <c r="G130" s="88"/>
      <c r="H130" s="21">
        <v>0.08</v>
      </c>
      <c r="I130" s="45">
        <f>E130*G130</f>
        <v>0</v>
      </c>
      <c r="J130" s="144">
        <f t="shared" si="8"/>
        <v>0</v>
      </c>
      <c r="K130"/>
    </row>
    <row r="131" spans="1:11" ht="15.75" customHeight="1">
      <c r="A131" s="22"/>
      <c r="B131" s="17" t="s">
        <v>125</v>
      </c>
      <c r="C131" s="25"/>
      <c r="D131" s="22"/>
      <c r="E131" s="25"/>
      <c r="F131" s="22"/>
      <c r="G131" s="91"/>
      <c r="H131" s="22"/>
      <c r="I131" s="141"/>
      <c r="J131" s="157">
        <f t="shared" si="8"/>
        <v>0</v>
      </c>
      <c r="K131"/>
    </row>
    <row r="132" spans="1:11" ht="15.75" customHeight="1">
      <c r="A132" s="19">
        <v>8</v>
      </c>
      <c r="B132" s="92" t="s">
        <v>126</v>
      </c>
      <c r="C132" s="19"/>
      <c r="D132" s="28"/>
      <c r="E132" s="40"/>
      <c r="F132" s="92"/>
      <c r="G132" s="93"/>
      <c r="H132" s="45"/>
      <c r="I132" s="45"/>
      <c r="J132" s="144">
        <f t="shared" si="8"/>
        <v>0</v>
      </c>
      <c r="K132"/>
    </row>
    <row r="133" spans="1:11" ht="15.75" customHeight="1">
      <c r="A133" s="17"/>
      <c r="B133" s="94" t="s">
        <v>127</v>
      </c>
      <c r="C133" s="17" t="s">
        <v>24</v>
      </c>
      <c r="D133" s="216" t="s">
        <v>128</v>
      </c>
      <c r="E133" s="89">
        <v>20</v>
      </c>
      <c r="F133" s="94" t="s">
        <v>27</v>
      </c>
      <c r="G133" s="95"/>
      <c r="H133" s="96">
        <v>0.08</v>
      </c>
      <c r="I133" s="141">
        <f>E133*G133</f>
        <v>0</v>
      </c>
      <c r="J133" s="157">
        <f t="shared" si="8"/>
        <v>0</v>
      </c>
      <c r="K133"/>
    </row>
    <row r="134" spans="1:12" ht="15.75" customHeight="1">
      <c r="A134" s="19">
        <v>9</v>
      </c>
      <c r="B134" s="40" t="s">
        <v>126</v>
      </c>
      <c r="C134" s="28" t="s">
        <v>129</v>
      </c>
      <c r="D134" s="215" t="s">
        <v>128</v>
      </c>
      <c r="E134" s="92">
        <v>10</v>
      </c>
      <c r="F134" s="40" t="s">
        <v>55</v>
      </c>
      <c r="G134" s="93"/>
      <c r="H134" s="46">
        <v>0.08</v>
      </c>
      <c r="I134" s="45">
        <f>E134*G134</f>
        <v>0</v>
      </c>
      <c r="J134" s="144">
        <f t="shared" si="8"/>
        <v>0</v>
      </c>
      <c r="K134"/>
      <c r="L134" s="167"/>
    </row>
    <row r="135" spans="1:13" ht="15.75" customHeight="1">
      <c r="A135" s="22"/>
      <c r="B135" s="39" t="s">
        <v>127</v>
      </c>
      <c r="C135" s="25"/>
      <c r="D135" s="22"/>
      <c r="E135" s="97"/>
      <c r="F135" s="39"/>
      <c r="G135" s="91"/>
      <c r="H135" s="38"/>
      <c r="I135" s="141"/>
      <c r="J135" s="156">
        <f t="shared" si="8"/>
        <v>0</v>
      </c>
      <c r="K135"/>
      <c r="M135" s="166"/>
    </row>
    <row r="136" spans="1:11" ht="15.75" customHeight="1">
      <c r="A136" s="31">
        <v>10</v>
      </c>
      <c r="B136" s="42" t="s">
        <v>130</v>
      </c>
      <c r="C136" s="31" t="s">
        <v>24</v>
      </c>
      <c r="D136" s="31" t="s">
        <v>111</v>
      </c>
      <c r="E136" s="42">
        <v>20</v>
      </c>
      <c r="F136" s="42" t="s">
        <v>27</v>
      </c>
      <c r="G136" s="90"/>
      <c r="H136" s="44">
        <v>0.08</v>
      </c>
      <c r="I136" s="43">
        <f>E136*G136</f>
        <v>0</v>
      </c>
      <c r="J136" s="159">
        <f t="shared" si="8"/>
        <v>0</v>
      </c>
      <c r="K136"/>
    </row>
    <row r="137" spans="1:11" ht="15.75" customHeight="1">
      <c r="A137" s="31"/>
      <c r="B137" s="35" t="s">
        <v>58</v>
      </c>
      <c r="C137" s="31"/>
      <c r="D137" s="31"/>
      <c r="E137" s="31"/>
      <c r="F137" s="31"/>
      <c r="G137" s="90"/>
      <c r="H137" s="36"/>
      <c r="I137" s="165">
        <f>SUM(I119:I136)</f>
        <v>0</v>
      </c>
      <c r="J137" s="143">
        <f>SUM(J119:J136)</f>
        <v>0</v>
      </c>
      <c r="K137"/>
    </row>
    <row r="138" spans="1:11" ht="15.75" customHeight="1">
      <c r="A138"/>
      <c r="B138" s="98"/>
      <c r="C138"/>
      <c r="E138"/>
      <c r="F138"/>
      <c r="G138"/>
      <c r="I138" s="99"/>
      <c r="J138"/>
      <c r="K138"/>
    </row>
    <row r="139" spans="1:11" ht="6" customHeight="1">
      <c r="A139" s="25"/>
      <c r="B139" s="97"/>
      <c r="C139" s="25"/>
      <c r="D139" s="100"/>
      <c r="E139" s="97"/>
      <c r="F139" s="97"/>
      <c r="G139" s="91"/>
      <c r="H139" s="70"/>
      <c r="I139" s="25"/>
      <c r="J139"/>
      <c r="K139"/>
    </row>
    <row r="140" spans="1:61" ht="15.75" customHeight="1">
      <c r="A140" s="25"/>
      <c r="B140" s="97"/>
      <c r="C140" s="25"/>
      <c r="D140" s="25"/>
      <c r="E140" s="97"/>
      <c r="F140" s="97"/>
      <c r="G140" s="91"/>
      <c r="H140" s="101"/>
      <c r="I140" s="25"/>
      <c r="J140"/>
      <c r="K140"/>
      <c r="BH140" s="30"/>
      <c r="BI140" s="30"/>
    </row>
    <row r="141" spans="1:11" ht="20.25" customHeight="1">
      <c r="A141" s="25"/>
      <c r="B141" s="160" t="s">
        <v>273</v>
      </c>
      <c r="C141" s="25"/>
      <c r="D141" s="25"/>
      <c r="E141" s="97"/>
      <c r="F141" s="97"/>
      <c r="G141" s="91"/>
      <c r="H141" s="70"/>
      <c r="I141" s="25"/>
      <c r="J141"/>
      <c r="K141"/>
    </row>
    <row r="142" spans="1:61" s="30" customFormat="1" ht="24" customHeight="1">
      <c r="A142" s="173"/>
      <c r="B142" s="175" t="s">
        <v>8</v>
      </c>
      <c r="C142" s="146" t="s">
        <v>9</v>
      </c>
      <c r="D142" s="173" t="s">
        <v>1</v>
      </c>
      <c r="E142" s="145" t="s">
        <v>2</v>
      </c>
      <c r="F142" s="175" t="s">
        <v>3</v>
      </c>
      <c r="G142" s="147" t="s">
        <v>4</v>
      </c>
      <c r="H142" s="177" t="s">
        <v>5</v>
      </c>
      <c r="I142" s="148" t="s">
        <v>6</v>
      </c>
      <c r="J142" s="153" t="s">
        <v>6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1:11" ht="15.75" customHeight="1">
      <c r="A143" s="174"/>
      <c r="B143" s="176"/>
      <c r="C143" s="150"/>
      <c r="D143" s="174" t="s">
        <v>10</v>
      </c>
      <c r="E143" s="149" t="s">
        <v>11</v>
      </c>
      <c r="F143" s="176"/>
      <c r="G143" s="151" t="s">
        <v>12</v>
      </c>
      <c r="H143" s="178" t="s">
        <v>13</v>
      </c>
      <c r="I143" s="152" t="s">
        <v>12</v>
      </c>
      <c r="J143" s="164" t="s">
        <v>14</v>
      </c>
      <c r="K143"/>
    </row>
    <row r="144" spans="1:11" ht="23.25" customHeight="1">
      <c r="A144" s="179">
        <v>1</v>
      </c>
      <c r="B144" s="239" t="s">
        <v>252</v>
      </c>
      <c r="C144" s="180" t="s">
        <v>24</v>
      </c>
      <c r="D144" s="161" t="s">
        <v>111</v>
      </c>
      <c r="E144" s="180">
        <v>11</v>
      </c>
      <c r="F144" s="161" t="s">
        <v>18</v>
      </c>
      <c r="G144" s="181"/>
      <c r="H144" s="171">
        <v>0.08</v>
      </c>
      <c r="I144" s="182">
        <f>PRODUCT(E144*G144)</f>
        <v>0</v>
      </c>
      <c r="J144" s="188">
        <f>PRODUCT(I144*H144)+I144</f>
        <v>0</v>
      </c>
      <c r="K144"/>
    </row>
    <row r="145" spans="1:11" ht="15.75" customHeight="1">
      <c r="A145" s="144">
        <v>2</v>
      </c>
      <c r="B145" s="144" t="s">
        <v>132</v>
      </c>
      <c r="C145" s="27"/>
      <c r="D145" s="144"/>
      <c r="E145" s="27"/>
      <c r="F145" s="144"/>
      <c r="G145" s="27"/>
      <c r="H145" s="243"/>
      <c r="I145" s="236"/>
      <c r="J145" s="235"/>
      <c r="K145"/>
    </row>
    <row r="146" spans="1:11" ht="15.75" customHeight="1">
      <c r="A146" s="144"/>
      <c r="B146" s="144" t="s">
        <v>133</v>
      </c>
      <c r="C146" s="27" t="s">
        <v>24</v>
      </c>
      <c r="D146" s="144" t="s">
        <v>111</v>
      </c>
      <c r="E146" s="27">
        <v>10</v>
      </c>
      <c r="F146" s="144" t="s">
        <v>18</v>
      </c>
      <c r="G146" s="27"/>
      <c r="H146" s="242">
        <v>0.08</v>
      </c>
      <c r="I146" s="237">
        <f>PRODUCT(E146*G146)</f>
        <v>0</v>
      </c>
      <c r="J146" s="235">
        <f>PRODUCT(H146*I146)+I146</f>
        <v>0</v>
      </c>
      <c r="K146"/>
    </row>
    <row r="147" spans="1:11" ht="15.75" customHeight="1">
      <c r="A147" s="144"/>
      <c r="B147" s="144" t="s">
        <v>134</v>
      </c>
      <c r="C147" s="27"/>
      <c r="D147" s="144"/>
      <c r="E147" s="27"/>
      <c r="F147" s="144"/>
      <c r="G147" s="27"/>
      <c r="H147" s="242"/>
      <c r="I147" s="237"/>
      <c r="J147" s="235"/>
      <c r="K147"/>
    </row>
    <row r="148" spans="1:11" ht="15.75" customHeight="1">
      <c r="A148" s="144"/>
      <c r="B148" s="144"/>
      <c r="C148" s="27"/>
      <c r="D148" s="144"/>
      <c r="E148" s="27"/>
      <c r="F148" s="144"/>
      <c r="G148" s="27"/>
      <c r="H148" s="241"/>
      <c r="I148" s="237"/>
      <c r="J148" s="235"/>
      <c r="K148"/>
    </row>
    <row r="149" spans="1:11" ht="15.75" customHeight="1">
      <c r="A149" s="163">
        <v>3</v>
      </c>
      <c r="B149" s="163" t="s">
        <v>135</v>
      </c>
      <c r="C149" s="168" t="s">
        <v>24</v>
      </c>
      <c r="D149" s="163" t="s">
        <v>111</v>
      </c>
      <c r="E149" s="168">
        <v>15</v>
      </c>
      <c r="F149" s="163" t="s">
        <v>18</v>
      </c>
      <c r="G149" s="168"/>
      <c r="H149" s="242"/>
      <c r="I149" s="236"/>
      <c r="J149" s="169">
        <f>PRODUCT(H149*I149)+I149</f>
        <v>0</v>
      </c>
      <c r="K149"/>
    </row>
    <row r="150" spans="1:11" ht="15.75" customHeight="1">
      <c r="A150" s="144"/>
      <c r="B150" s="144" t="s">
        <v>136</v>
      </c>
      <c r="C150" s="27"/>
      <c r="D150" s="144"/>
      <c r="E150" s="27"/>
      <c r="F150" s="144"/>
      <c r="G150" s="27"/>
      <c r="H150" s="242">
        <v>0.08</v>
      </c>
      <c r="I150" s="237">
        <f>PRODUCT(E150*G150)</f>
        <v>0</v>
      </c>
      <c r="J150" s="235"/>
      <c r="K150"/>
    </row>
    <row r="151" spans="1:11" ht="15.75" customHeight="1">
      <c r="A151" s="164"/>
      <c r="B151" s="144" t="s">
        <v>137</v>
      </c>
      <c r="C151" s="27"/>
      <c r="D151" s="144"/>
      <c r="E151" s="27"/>
      <c r="F151" s="144"/>
      <c r="G151" s="27"/>
      <c r="H151" s="242"/>
      <c r="I151" s="237"/>
      <c r="J151" s="235"/>
      <c r="K151"/>
    </row>
    <row r="152" spans="1:11" ht="15.75" customHeight="1">
      <c r="A152" s="163"/>
      <c r="B152" s="169" t="s">
        <v>135</v>
      </c>
      <c r="C152" s="168"/>
      <c r="D152" s="163"/>
      <c r="E152" s="168"/>
      <c r="F152" s="163"/>
      <c r="G152" s="168"/>
      <c r="H152" s="243"/>
      <c r="I152" s="236"/>
      <c r="J152" s="169"/>
      <c r="K152"/>
    </row>
    <row r="153" spans="1:11" ht="15.75" customHeight="1">
      <c r="A153" s="144">
        <v>4</v>
      </c>
      <c r="B153" s="27" t="s">
        <v>136</v>
      </c>
      <c r="C153" s="144" t="s">
        <v>138</v>
      </c>
      <c r="D153" s="27" t="s">
        <v>119</v>
      </c>
      <c r="E153" s="144">
        <v>10</v>
      </c>
      <c r="F153" s="27" t="s">
        <v>18</v>
      </c>
      <c r="G153" s="144"/>
      <c r="H153" s="242">
        <v>0.08</v>
      </c>
      <c r="I153" s="237">
        <f>PRODUCT(E153*G153)</f>
        <v>0</v>
      </c>
      <c r="J153" s="235">
        <f>PRODUCT(H153*I153)+I153</f>
        <v>0</v>
      </c>
      <c r="K153"/>
    </row>
    <row r="154" spans="1:11" ht="15.75" customHeight="1">
      <c r="A154" s="164"/>
      <c r="B154" s="235" t="s">
        <v>137</v>
      </c>
      <c r="C154" s="27"/>
      <c r="D154" s="144"/>
      <c r="E154" s="27"/>
      <c r="F154" s="144"/>
      <c r="G154" s="27"/>
      <c r="H154" s="241"/>
      <c r="I154" s="237"/>
      <c r="J154" s="235"/>
      <c r="K154"/>
    </row>
    <row r="155" spans="1:11" ht="20.25" customHeight="1">
      <c r="A155" s="163"/>
      <c r="B155" s="163" t="s">
        <v>143</v>
      </c>
      <c r="C155" s="168"/>
      <c r="D155" s="163"/>
      <c r="E155" s="168"/>
      <c r="F155" s="163"/>
      <c r="G155" s="168"/>
      <c r="H155" s="242"/>
      <c r="I155" s="236"/>
      <c r="J155" s="169"/>
      <c r="K155"/>
    </row>
    <row r="156" spans="1:11" ht="20.25" customHeight="1">
      <c r="A156" s="27">
        <v>5</v>
      </c>
      <c r="B156" s="144" t="s">
        <v>144</v>
      </c>
      <c r="C156" s="27" t="s">
        <v>145</v>
      </c>
      <c r="D156" s="144" t="s">
        <v>141</v>
      </c>
      <c r="E156" s="27">
        <v>10</v>
      </c>
      <c r="F156" s="144" t="s">
        <v>18</v>
      </c>
      <c r="G156" s="27"/>
      <c r="H156" s="242">
        <v>0.08</v>
      </c>
      <c r="I156" s="238">
        <f>PRODUCT(E156*G156)</f>
        <v>0</v>
      </c>
      <c r="J156" s="235">
        <f>PRODUCT(H156*I156)+I156</f>
        <v>0</v>
      </c>
      <c r="K156"/>
    </row>
    <row r="157" spans="1:11" ht="28.5" customHeight="1" outlineLevel="1">
      <c r="A157" s="163"/>
      <c r="B157" s="146" t="s">
        <v>139</v>
      </c>
      <c r="C157" s="131"/>
      <c r="D157" s="183"/>
      <c r="E157" s="131"/>
      <c r="F157" s="131"/>
      <c r="G157" s="199"/>
      <c r="H157" s="173"/>
      <c r="I157" s="23"/>
      <c r="J157" s="184"/>
      <c r="K157"/>
    </row>
    <row r="158" spans="1:11" ht="43.5" customHeight="1">
      <c r="A158" s="144">
        <v>6</v>
      </c>
      <c r="B158" s="25" t="s">
        <v>140</v>
      </c>
      <c r="C158" s="22" t="s">
        <v>120</v>
      </c>
      <c r="D158" s="22" t="s">
        <v>141</v>
      </c>
      <c r="E158" s="22">
        <v>60</v>
      </c>
      <c r="F158" s="22" t="s">
        <v>18</v>
      </c>
      <c r="G158" s="38"/>
      <c r="H158" s="242">
        <v>0.08</v>
      </c>
      <c r="I158" s="23">
        <f>PRODUCT(E158*G158)</f>
        <v>0</v>
      </c>
      <c r="J158" s="185">
        <f>PRODUCT(H158*I158)+I158</f>
        <v>0</v>
      </c>
      <c r="K158"/>
    </row>
    <row r="159" spans="1:11" ht="22.5" customHeight="1">
      <c r="A159" s="164"/>
      <c r="B159" s="18" t="s">
        <v>142</v>
      </c>
      <c r="C159" s="17"/>
      <c r="D159" s="187"/>
      <c r="E159" s="17"/>
      <c r="F159" s="17"/>
      <c r="G159" s="141"/>
      <c r="H159" s="241"/>
      <c r="I159" s="16"/>
      <c r="J159" s="186"/>
      <c r="K159"/>
    </row>
    <row r="160" spans="1:11" ht="61.5" customHeight="1">
      <c r="A160" s="143">
        <v>7</v>
      </c>
      <c r="B160" s="172" t="s">
        <v>239</v>
      </c>
      <c r="C160" s="143" t="s">
        <v>173</v>
      </c>
      <c r="D160" s="143" t="s">
        <v>111</v>
      </c>
      <c r="E160" s="143">
        <v>30</v>
      </c>
      <c r="F160" s="143" t="s">
        <v>27</v>
      </c>
      <c r="G160" s="143"/>
      <c r="H160" s="241">
        <v>0.08</v>
      </c>
      <c r="I160" s="143">
        <f>PRODUCT(E160*G160)</f>
        <v>0</v>
      </c>
      <c r="J160" s="143">
        <f>PRODUCT(H160*I160)+I160</f>
        <v>0</v>
      </c>
      <c r="K160"/>
    </row>
    <row r="161" spans="1:11" ht="57" customHeight="1">
      <c r="A161" s="143">
        <v>8</v>
      </c>
      <c r="B161" s="172" t="s">
        <v>240</v>
      </c>
      <c r="C161" s="143" t="s">
        <v>138</v>
      </c>
      <c r="D161" s="143" t="s">
        <v>111</v>
      </c>
      <c r="E161" s="143">
        <v>30</v>
      </c>
      <c r="F161" s="143" t="s">
        <v>27</v>
      </c>
      <c r="G161" s="143"/>
      <c r="H161" s="171">
        <v>0.08</v>
      </c>
      <c r="I161" s="143">
        <f>PRODUCT(E161*G161)</f>
        <v>0</v>
      </c>
      <c r="J161" s="143">
        <f>PRODUCT(H161*I161)+I161</f>
        <v>0</v>
      </c>
      <c r="K161"/>
    </row>
    <row r="162" spans="1:11" ht="52.5" customHeight="1">
      <c r="A162" s="143">
        <v>9</v>
      </c>
      <c r="B162" s="172" t="s">
        <v>241</v>
      </c>
      <c r="C162" s="143" t="s">
        <v>242</v>
      </c>
      <c r="D162" s="143" t="s">
        <v>111</v>
      </c>
      <c r="E162" s="143">
        <v>30</v>
      </c>
      <c r="F162" s="143" t="s">
        <v>27</v>
      </c>
      <c r="G162" s="170"/>
      <c r="H162" s="171">
        <v>0.08</v>
      </c>
      <c r="I162" s="143">
        <f aca="true" t="shared" si="9" ref="I162:I172">PRODUCT(E162*G162)</f>
        <v>0</v>
      </c>
      <c r="J162" s="143">
        <f aca="true" t="shared" si="10" ref="J162:J172">PRODUCT(H162*I162)+I162</f>
        <v>0</v>
      </c>
      <c r="K162"/>
    </row>
    <row r="163" spans="1:50" ht="78" customHeight="1">
      <c r="A163" s="143">
        <v>10</v>
      </c>
      <c r="B163" s="172" t="s">
        <v>243</v>
      </c>
      <c r="C163" s="143" t="s">
        <v>174</v>
      </c>
      <c r="D163" s="143" t="s">
        <v>111</v>
      </c>
      <c r="E163" s="143">
        <v>50</v>
      </c>
      <c r="F163" s="143" t="s">
        <v>18</v>
      </c>
      <c r="G163" s="170"/>
      <c r="H163" s="171">
        <v>0.08</v>
      </c>
      <c r="I163" s="143">
        <f t="shared" si="9"/>
        <v>0</v>
      </c>
      <c r="J163" s="143">
        <f t="shared" si="10"/>
        <v>0</v>
      </c>
      <c r="K163"/>
      <c r="AW163" s="30"/>
      <c r="AX163" s="30"/>
    </row>
    <row r="164" spans="1:11" ht="74.25" customHeight="1">
      <c r="A164" s="143">
        <v>11</v>
      </c>
      <c r="B164" s="172" t="s">
        <v>244</v>
      </c>
      <c r="C164" s="143" t="s">
        <v>175</v>
      </c>
      <c r="D164" s="143" t="s">
        <v>111</v>
      </c>
      <c r="E164" s="143">
        <v>60</v>
      </c>
      <c r="F164" s="143" t="s">
        <v>18</v>
      </c>
      <c r="G164" s="170"/>
      <c r="H164" s="171">
        <v>0.08</v>
      </c>
      <c r="I164" s="143">
        <f t="shared" si="9"/>
        <v>0</v>
      </c>
      <c r="J164" s="143">
        <f t="shared" si="10"/>
        <v>0</v>
      </c>
      <c r="K164"/>
    </row>
    <row r="165" spans="1:50" s="30" customFormat="1" ht="73.5" customHeight="1">
      <c r="A165" s="143">
        <v>12</v>
      </c>
      <c r="B165" s="172" t="s">
        <v>245</v>
      </c>
      <c r="C165" s="143" t="s">
        <v>176</v>
      </c>
      <c r="D165" s="143" t="s">
        <v>119</v>
      </c>
      <c r="E165" s="143">
        <v>60</v>
      </c>
      <c r="F165" s="143" t="s">
        <v>18</v>
      </c>
      <c r="G165" s="170"/>
      <c r="H165" s="171">
        <v>0.08</v>
      </c>
      <c r="I165" s="143">
        <f t="shared" si="9"/>
        <v>0</v>
      </c>
      <c r="J165" s="143">
        <f t="shared" si="10"/>
        <v>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1:11" ht="81" customHeight="1">
      <c r="A166" s="143">
        <v>13</v>
      </c>
      <c r="B166" s="172" t="s">
        <v>246</v>
      </c>
      <c r="C166" s="143" t="s">
        <v>177</v>
      </c>
      <c r="D166" s="143" t="s">
        <v>111</v>
      </c>
      <c r="E166" s="143">
        <v>100</v>
      </c>
      <c r="F166" s="143" t="s">
        <v>27</v>
      </c>
      <c r="G166" s="170"/>
      <c r="H166" s="171">
        <v>0.08</v>
      </c>
      <c r="I166" s="143">
        <f t="shared" si="9"/>
        <v>0</v>
      </c>
      <c r="J166" s="143">
        <f t="shared" si="10"/>
        <v>0</v>
      </c>
      <c r="K166"/>
    </row>
    <row r="167" spans="1:11" ht="75" customHeight="1">
      <c r="A167" s="143">
        <v>14</v>
      </c>
      <c r="B167" s="172" t="s">
        <v>246</v>
      </c>
      <c r="C167" s="143" t="s">
        <v>178</v>
      </c>
      <c r="D167" s="143" t="s">
        <v>111</v>
      </c>
      <c r="E167" s="143">
        <v>2</v>
      </c>
      <c r="F167" s="143" t="s">
        <v>18</v>
      </c>
      <c r="G167" s="170"/>
      <c r="H167" s="171">
        <v>0.08</v>
      </c>
      <c r="I167" s="143">
        <f t="shared" si="9"/>
        <v>0</v>
      </c>
      <c r="J167" s="143">
        <f t="shared" si="10"/>
        <v>0</v>
      </c>
      <c r="K167"/>
    </row>
    <row r="168" spans="1:11" ht="81" customHeight="1">
      <c r="A168" s="143">
        <v>15</v>
      </c>
      <c r="B168" s="172" t="s">
        <v>247</v>
      </c>
      <c r="C168" s="143" t="s">
        <v>179</v>
      </c>
      <c r="D168" s="143" t="s">
        <v>119</v>
      </c>
      <c r="E168" s="143">
        <v>100</v>
      </c>
      <c r="F168" s="143" t="s">
        <v>27</v>
      </c>
      <c r="G168" s="170"/>
      <c r="H168" s="171">
        <v>0.08</v>
      </c>
      <c r="I168" s="143">
        <f t="shared" si="9"/>
        <v>0</v>
      </c>
      <c r="J168" s="143">
        <f t="shared" si="10"/>
        <v>0</v>
      </c>
      <c r="K168"/>
    </row>
    <row r="169" spans="1:11" ht="62.25" customHeight="1">
      <c r="A169" s="143">
        <v>16</v>
      </c>
      <c r="B169" s="172" t="s">
        <v>248</v>
      </c>
      <c r="C169" s="143" t="s">
        <v>180</v>
      </c>
      <c r="D169" s="143" t="s">
        <v>111</v>
      </c>
      <c r="E169" s="143">
        <v>100</v>
      </c>
      <c r="F169" s="143" t="s">
        <v>27</v>
      </c>
      <c r="G169" s="170"/>
      <c r="H169" s="171">
        <v>0.08</v>
      </c>
      <c r="I169" s="143">
        <f t="shared" si="9"/>
        <v>0</v>
      </c>
      <c r="J169" s="143">
        <f t="shared" si="10"/>
        <v>0</v>
      </c>
      <c r="K169"/>
    </row>
    <row r="170" spans="1:11" ht="78.75" customHeight="1">
      <c r="A170" s="143">
        <v>17</v>
      </c>
      <c r="B170" s="172" t="s">
        <v>248</v>
      </c>
      <c r="C170" s="143" t="s">
        <v>181</v>
      </c>
      <c r="D170" s="143" t="s">
        <v>119</v>
      </c>
      <c r="E170" s="143">
        <v>200</v>
      </c>
      <c r="F170" s="143" t="s">
        <v>27</v>
      </c>
      <c r="G170" s="170"/>
      <c r="H170" s="171">
        <v>0.08</v>
      </c>
      <c r="I170" s="143">
        <f t="shared" si="9"/>
        <v>0</v>
      </c>
      <c r="J170" s="143">
        <f t="shared" si="10"/>
        <v>0</v>
      </c>
      <c r="K170"/>
    </row>
    <row r="171" spans="1:11" ht="78" customHeight="1">
      <c r="A171" s="143">
        <v>18</v>
      </c>
      <c r="B171" s="172" t="s">
        <v>249</v>
      </c>
      <c r="C171" s="143" t="s">
        <v>138</v>
      </c>
      <c r="D171" s="143" t="s">
        <v>182</v>
      </c>
      <c r="E171" s="143">
        <v>50</v>
      </c>
      <c r="F171" s="143" t="s">
        <v>27</v>
      </c>
      <c r="G171" s="170"/>
      <c r="H171" s="171">
        <v>0.08</v>
      </c>
      <c r="I171" s="143">
        <f t="shared" si="9"/>
        <v>0</v>
      </c>
      <c r="J171" s="143">
        <f t="shared" si="10"/>
        <v>0</v>
      </c>
      <c r="K171"/>
    </row>
    <row r="172" spans="1:11" ht="72" customHeight="1">
      <c r="A172" s="143">
        <v>19</v>
      </c>
      <c r="B172" s="172" t="s">
        <v>250</v>
      </c>
      <c r="C172" s="143" t="s">
        <v>183</v>
      </c>
      <c r="D172" s="143" t="s">
        <v>111</v>
      </c>
      <c r="E172" s="143">
        <v>20</v>
      </c>
      <c r="F172" s="143" t="s">
        <v>27</v>
      </c>
      <c r="G172" s="170"/>
      <c r="H172" s="171">
        <v>0.08</v>
      </c>
      <c r="I172" s="143">
        <f t="shared" si="9"/>
        <v>0</v>
      </c>
      <c r="J172" s="143">
        <f t="shared" si="10"/>
        <v>0</v>
      </c>
      <c r="K172"/>
    </row>
    <row r="173" spans="1:11" ht="62.25" customHeight="1">
      <c r="A173" s="162"/>
      <c r="B173" s="254" t="s">
        <v>58</v>
      </c>
      <c r="C173" s="162"/>
      <c r="D173" s="162"/>
      <c r="E173" s="162"/>
      <c r="F173" s="162"/>
      <c r="G173" s="162"/>
      <c r="H173" s="143"/>
      <c r="I173" s="143">
        <f>SUM(I144:I172)</f>
        <v>0</v>
      </c>
      <c r="J173" s="188">
        <f>SUM(J144:J172)</f>
        <v>0</v>
      </c>
      <c r="K173"/>
    </row>
    <row r="174" spans="1:11" ht="15" customHeight="1">
      <c r="A174" s="3"/>
      <c r="D174" s="2"/>
      <c r="E174" s="3"/>
      <c r="I174" s="27"/>
      <c r="J174"/>
      <c r="K174"/>
    </row>
    <row r="175" spans="1:11" ht="36.75" customHeight="1" hidden="1">
      <c r="A175" s="3"/>
      <c r="D175" s="2"/>
      <c r="E175" s="3"/>
      <c r="J175"/>
      <c r="K175"/>
    </row>
    <row r="176" spans="1:11" ht="26.25" customHeight="1">
      <c r="A176" s="3"/>
      <c r="B176" s="7" t="s">
        <v>274</v>
      </c>
      <c r="D176" s="2"/>
      <c r="E176" s="3"/>
      <c r="J176" s="27"/>
      <c r="K176"/>
    </row>
    <row r="177" spans="1:11" ht="15.75" customHeight="1">
      <c r="A177" s="10" t="s">
        <v>7</v>
      </c>
      <c r="B177" s="11" t="s">
        <v>8</v>
      </c>
      <c r="C177" s="11" t="s">
        <v>9</v>
      </c>
      <c r="D177" s="12" t="s">
        <v>1</v>
      </c>
      <c r="E177" s="13" t="s">
        <v>2</v>
      </c>
      <c r="F177" s="11" t="s">
        <v>3</v>
      </c>
      <c r="G177" s="11" t="s">
        <v>4</v>
      </c>
      <c r="H177" s="11" t="s">
        <v>5</v>
      </c>
      <c r="I177" s="197" t="s">
        <v>6</v>
      </c>
      <c r="J177" s="142" t="s">
        <v>6</v>
      </c>
      <c r="K177"/>
    </row>
    <row r="178" spans="1:11" ht="15.75" customHeight="1">
      <c r="A178" s="14"/>
      <c r="B178" s="15"/>
      <c r="C178" s="15"/>
      <c r="D178" s="15" t="s">
        <v>10</v>
      </c>
      <c r="E178" s="15" t="s">
        <v>11</v>
      </c>
      <c r="F178" s="15"/>
      <c r="G178" s="15" t="s">
        <v>12</v>
      </c>
      <c r="H178" s="15" t="s">
        <v>13</v>
      </c>
      <c r="I178" s="198" t="s">
        <v>12</v>
      </c>
      <c r="J178" s="202" t="s">
        <v>14</v>
      </c>
      <c r="K178"/>
    </row>
    <row r="179" spans="1:11" ht="15.75" customHeight="1">
      <c r="A179" s="189">
        <v>1</v>
      </c>
      <c r="B179" s="146" t="s">
        <v>146</v>
      </c>
      <c r="C179" s="173"/>
      <c r="D179" s="146"/>
      <c r="E179" s="173"/>
      <c r="F179" s="146"/>
      <c r="G179" s="173"/>
      <c r="H179" s="190"/>
      <c r="I179" s="199"/>
      <c r="J179" s="163"/>
      <c r="K179"/>
    </row>
    <row r="180" spans="1:11" ht="15.75" customHeight="1">
      <c r="A180" s="191"/>
      <c r="B180" s="25" t="s">
        <v>147</v>
      </c>
      <c r="C180" s="194" t="s">
        <v>148</v>
      </c>
      <c r="D180" s="25" t="s">
        <v>149</v>
      </c>
      <c r="E180" s="194">
        <v>100</v>
      </c>
      <c r="F180" s="25" t="s">
        <v>18</v>
      </c>
      <c r="G180" s="194"/>
      <c r="H180" s="21">
        <v>0.08</v>
      </c>
      <c r="I180" s="38">
        <f>E180*G180</f>
        <v>0</v>
      </c>
      <c r="J180" s="144">
        <f>(I180*H180)+I180</f>
        <v>0</v>
      </c>
      <c r="K180"/>
    </row>
    <row r="181" spans="1:11" ht="15.75" customHeight="1">
      <c r="A181" s="192"/>
      <c r="B181" s="150" t="s">
        <v>150</v>
      </c>
      <c r="C181" s="174"/>
      <c r="D181" s="193"/>
      <c r="E181" s="174"/>
      <c r="F181" s="150"/>
      <c r="G181" s="174"/>
      <c r="H181" s="150"/>
      <c r="I181" s="200"/>
      <c r="J181" s="164"/>
      <c r="K181"/>
    </row>
    <row r="182" spans="1:11" ht="15.75" customHeight="1">
      <c r="A182" s="38"/>
      <c r="B182" s="173" t="s">
        <v>146</v>
      </c>
      <c r="C182" s="25"/>
      <c r="D182" s="173"/>
      <c r="E182" s="25"/>
      <c r="F182" s="173"/>
      <c r="G182" s="25"/>
      <c r="H182" s="195"/>
      <c r="I182" s="38"/>
      <c r="J182" s="144"/>
      <c r="K182"/>
    </row>
    <row r="183" spans="1:11" ht="15.75" customHeight="1">
      <c r="A183" s="38">
        <v>2</v>
      </c>
      <c r="B183" s="194" t="s">
        <v>147</v>
      </c>
      <c r="C183" s="25" t="s">
        <v>151</v>
      </c>
      <c r="D183" s="194" t="s">
        <v>149</v>
      </c>
      <c r="E183" s="25">
        <v>50</v>
      </c>
      <c r="F183" s="194" t="s">
        <v>18</v>
      </c>
      <c r="G183" s="25"/>
      <c r="H183" s="196">
        <v>0.08</v>
      </c>
      <c r="I183" s="38">
        <f>E183*G183</f>
        <v>0</v>
      </c>
      <c r="J183" s="144">
        <f>(I183*H183)+I183</f>
        <v>0</v>
      </c>
      <c r="K183"/>
    </row>
    <row r="184" spans="1:11" ht="15.75" customHeight="1">
      <c r="A184" s="38"/>
      <c r="B184" s="174" t="s">
        <v>150</v>
      </c>
      <c r="C184" s="25"/>
      <c r="D184" s="204"/>
      <c r="E184" s="25"/>
      <c r="F184" s="194"/>
      <c r="G184" s="25"/>
      <c r="H184" s="191"/>
      <c r="I184" s="38"/>
      <c r="J184" s="144"/>
      <c r="K184"/>
    </row>
    <row r="185" spans="1:11" ht="18.75" customHeight="1">
      <c r="A185" s="253">
        <v>3</v>
      </c>
      <c r="B185" s="162" t="s">
        <v>220</v>
      </c>
      <c r="C185" s="162" t="s">
        <v>221</v>
      </c>
      <c r="D185" s="161" t="s">
        <v>182</v>
      </c>
      <c r="E185" s="162">
        <v>30</v>
      </c>
      <c r="F185" s="162" t="s">
        <v>34</v>
      </c>
      <c r="G185" s="162"/>
      <c r="H185" s="205">
        <v>0.08</v>
      </c>
      <c r="I185" s="162">
        <f>PRODUCT(E185*G185)</f>
        <v>0</v>
      </c>
      <c r="J185" s="206">
        <f>(I185*H185)+I185</f>
        <v>0</v>
      </c>
      <c r="K185"/>
    </row>
    <row r="186" spans="1:11" ht="15.75" customHeight="1">
      <c r="A186" s="143"/>
      <c r="B186" s="207" t="s">
        <v>254</v>
      </c>
      <c r="C186" s="143"/>
      <c r="D186" s="143"/>
      <c r="E186" s="143"/>
      <c r="F186" s="143"/>
      <c r="G186" s="143"/>
      <c r="H186" s="143"/>
      <c r="I186" s="143">
        <f>SUM(I179:I185)</f>
        <v>0</v>
      </c>
      <c r="J186" s="143">
        <f>SUM(J179:J185)</f>
        <v>0</v>
      </c>
      <c r="K186"/>
    </row>
    <row r="187" spans="1:11" ht="15.75" customHeight="1">
      <c r="A187"/>
      <c r="B187"/>
      <c r="C187"/>
      <c r="E187"/>
      <c r="F187"/>
      <c r="G187"/>
      <c r="I187"/>
      <c r="J187"/>
      <c r="K187"/>
    </row>
    <row r="188" spans="1:11" ht="15" customHeight="1">
      <c r="A188"/>
      <c r="B188"/>
      <c r="C188"/>
      <c r="E188"/>
      <c r="F188"/>
      <c r="G188"/>
      <c r="I188"/>
      <c r="J188"/>
      <c r="K188"/>
    </row>
    <row r="189" spans="1:11" ht="26.25" customHeight="1" hidden="1">
      <c r="A189" s="115"/>
      <c r="B189"/>
      <c r="C189"/>
      <c r="E189"/>
      <c r="F189"/>
      <c r="G189"/>
      <c r="I189" s="27"/>
      <c r="J189"/>
      <c r="K189"/>
    </row>
    <row r="190" spans="1:11" ht="36" customHeight="1" hidden="1">
      <c r="A190" s="25"/>
      <c r="B190" s="25"/>
      <c r="C190" s="25"/>
      <c r="D190" s="101"/>
      <c r="E190" s="25"/>
      <c r="F190" s="25"/>
      <c r="G190" s="25"/>
      <c r="H190" s="101"/>
      <c r="I190" s="25"/>
      <c r="J190" s="27"/>
      <c r="K190"/>
    </row>
    <row r="191" spans="1:11" ht="26.25" customHeight="1">
      <c r="A191" s="9"/>
      <c r="B191" s="9" t="s">
        <v>275</v>
      </c>
      <c r="C191"/>
      <c r="E191"/>
      <c r="F191"/>
      <c r="G191"/>
      <c r="I191"/>
      <c r="J191"/>
      <c r="K191"/>
    </row>
    <row r="192" spans="1:11" ht="27.75" customHeight="1">
      <c r="A192" s="104" t="s">
        <v>7</v>
      </c>
      <c r="B192" s="104" t="s">
        <v>8</v>
      </c>
      <c r="C192" s="104" t="s">
        <v>152</v>
      </c>
      <c r="D192" s="104" t="s">
        <v>153</v>
      </c>
      <c r="E192" s="104" t="s">
        <v>154</v>
      </c>
      <c r="F192" s="104" t="s">
        <v>3</v>
      </c>
      <c r="G192" s="105" t="s">
        <v>155</v>
      </c>
      <c r="H192" s="106" t="s">
        <v>156</v>
      </c>
      <c r="I192" s="106" t="s">
        <v>157</v>
      </c>
      <c r="J192" s="209" t="s">
        <v>158</v>
      </c>
      <c r="K192"/>
    </row>
    <row r="193" spans="1:11" ht="207.75" customHeight="1">
      <c r="A193" s="107">
        <v>1</v>
      </c>
      <c r="B193" s="108" t="s">
        <v>268</v>
      </c>
      <c r="C193" s="107" t="s">
        <v>159</v>
      </c>
      <c r="D193" s="107" t="s">
        <v>17</v>
      </c>
      <c r="E193" s="107">
        <v>4000</v>
      </c>
      <c r="F193" s="107" t="s">
        <v>34</v>
      </c>
      <c r="G193" s="109"/>
      <c r="H193" s="110">
        <v>0.08</v>
      </c>
      <c r="I193" s="210">
        <f aca="true" t="shared" si="11" ref="I193:I199">E193*G193</f>
        <v>0</v>
      </c>
      <c r="J193" s="212">
        <f aca="true" t="shared" si="12" ref="J193:J199">(I193*H193)+I193</f>
        <v>0</v>
      </c>
      <c r="K193"/>
    </row>
    <row r="194" spans="1:11" ht="192" customHeight="1">
      <c r="A194" s="107">
        <v>2</v>
      </c>
      <c r="B194" s="107" t="s">
        <v>160</v>
      </c>
      <c r="C194" s="107" t="s">
        <v>161</v>
      </c>
      <c r="D194" s="107" t="s">
        <v>162</v>
      </c>
      <c r="E194" s="107">
        <v>30</v>
      </c>
      <c r="F194" s="107" t="s">
        <v>34</v>
      </c>
      <c r="G194" s="109"/>
      <c r="H194" s="110">
        <v>0.08</v>
      </c>
      <c r="I194" s="210">
        <f t="shared" si="11"/>
        <v>0</v>
      </c>
      <c r="J194" s="212">
        <f t="shared" si="12"/>
        <v>0</v>
      </c>
      <c r="K194"/>
    </row>
    <row r="195" spans="1:11" ht="135.75" customHeight="1">
      <c r="A195" s="107">
        <v>3</v>
      </c>
      <c r="B195" s="208" t="s">
        <v>163</v>
      </c>
      <c r="C195" s="107" t="s">
        <v>161</v>
      </c>
      <c r="D195" s="107" t="s">
        <v>17</v>
      </c>
      <c r="E195" s="107">
        <v>200</v>
      </c>
      <c r="F195" s="107" t="s">
        <v>34</v>
      </c>
      <c r="G195" s="109"/>
      <c r="H195" s="110">
        <v>0.08</v>
      </c>
      <c r="I195" s="210">
        <f t="shared" si="11"/>
        <v>0</v>
      </c>
      <c r="J195" s="212">
        <f t="shared" si="12"/>
        <v>0</v>
      </c>
      <c r="K195"/>
    </row>
    <row r="196" spans="1:11" ht="168.75" customHeight="1">
      <c r="A196" s="107">
        <v>4</v>
      </c>
      <c r="B196" s="111" t="s">
        <v>164</v>
      </c>
      <c r="C196" s="107" t="s">
        <v>161</v>
      </c>
      <c r="D196" s="107" t="s">
        <v>162</v>
      </c>
      <c r="E196" s="107">
        <v>200</v>
      </c>
      <c r="F196" s="107" t="s">
        <v>34</v>
      </c>
      <c r="G196" s="109"/>
      <c r="H196" s="110">
        <v>0.08</v>
      </c>
      <c r="I196" s="210">
        <f t="shared" si="11"/>
        <v>0</v>
      </c>
      <c r="J196" s="212">
        <f t="shared" si="12"/>
        <v>0</v>
      </c>
      <c r="K196"/>
    </row>
    <row r="197" spans="1:11" ht="175.5" customHeight="1">
      <c r="A197" s="107">
        <v>5</v>
      </c>
      <c r="B197" s="111" t="s">
        <v>264</v>
      </c>
      <c r="C197" s="107" t="s">
        <v>161</v>
      </c>
      <c r="D197" s="107" t="s">
        <v>263</v>
      </c>
      <c r="E197" s="107">
        <v>200</v>
      </c>
      <c r="F197" s="107" t="s">
        <v>34</v>
      </c>
      <c r="G197" s="109"/>
      <c r="H197" s="110">
        <v>0.08</v>
      </c>
      <c r="I197" s="210">
        <f t="shared" si="11"/>
        <v>0</v>
      </c>
      <c r="J197" s="212">
        <f t="shared" si="12"/>
        <v>0</v>
      </c>
      <c r="K197"/>
    </row>
    <row r="198" spans="1:11" ht="189" customHeight="1">
      <c r="A198" s="107">
        <v>6</v>
      </c>
      <c r="B198" s="217" t="s">
        <v>265</v>
      </c>
      <c r="C198" s="107" t="s">
        <v>266</v>
      </c>
      <c r="D198" s="107" t="s">
        <v>267</v>
      </c>
      <c r="E198" s="107">
        <v>10</v>
      </c>
      <c r="F198" s="107" t="s">
        <v>34</v>
      </c>
      <c r="G198" s="109"/>
      <c r="H198" s="110">
        <v>0.08</v>
      </c>
      <c r="I198" s="210">
        <f t="shared" si="11"/>
        <v>0</v>
      </c>
      <c r="J198" s="212">
        <f t="shared" si="12"/>
        <v>0</v>
      </c>
      <c r="K198"/>
    </row>
    <row r="199" spans="1:11" ht="178.5" customHeight="1">
      <c r="A199" s="107">
        <v>7</v>
      </c>
      <c r="B199" s="217" t="s">
        <v>166</v>
      </c>
      <c r="C199" s="107" t="s">
        <v>161</v>
      </c>
      <c r="D199" s="107" t="s">
        <v>165</v>
      </c>
      <c r="E199" s="107">
        <v>50</v>
      </c>
      <c r="F199" s="107" t="s">
        <v>55</v>
      </c>
      <c r="G199" s="109"/>
      <c r="H199" s="110">
        <v>0.08</v>
      </c>
      <c r="I199" s="210">
        <f t="shared" si="11"/>
        <v>0</v>
      </c>
      <c r="J199" s="212">
        <f t="shared" si="12"/>
        <v>0</v>
      </c>
      <c r="K199"/>
    </row>
    <row r="200" spans="1:11" ht="33" customHeight="1">
      <c r="A200" s="107"/>
      <c r="B200" s="112" t="s">
        <v>58</v>
      </c>
      <c r="C200" s="107"/>
      <c r="D200" s="107"/>
      <c r="E200" s="107"/>
      <c r="F200" s="107"/>
      <c r="G200" s="113"/>
      <c r="H200" s="114"/>
      <c r="I200" s="211">
        <f>SUM(I193:I199)</f>
        <v>0</v>
      </c>
      <c r="J200" s="214">
        <f>SUM(J193:J199)</f>
        <v>0</v>
      </c>
      <c r="K200"/>
    </row>
    <row r="201" spans="1:11" ht="21.75" customHeight="1">
      <c r="A201" s="115"/>
      <c r="B201" t="s">
        <v>262</v>
      </c>
      <c r="C201"/>
      <c r="E201"/>
      <c r="F201"/>
      <c r="G201"/>
      <c r="I201" s="27"/>
      <c r="J201"/>
      <c r="K201"/>
    </row>
    <row r="202" spans="1:11" ht="18" customHeight="1">
      <c r="A202" s="65"/>
      <c r="B202" s="65"/>
      <c r="C202" s="65"/>
      <c r="E202" s="65"/>
      <c r="F202"/>
      <c r="G202"/>
      <c r="I202"/>
      <c r="J202"/>
      <c r="K202"/>
    </row>
    <row r="203" spans="1:11" ht="25.5" customHeight="1">
      <c r="A203" s="65"/>
      <c r="B203" s="65"/>
      <c r="C203" s="65"/>
      <c r="E203" s="65"/>
      <c r="F203"/>
      <c r="G203"/>
      <c r="I203"/>
      <c r="J203"/>
      <c r="K203"/>
    </row>
    <row r="204" spans="1:11" ht="18" customHeight="1">
      <c r="A204" s="65"/>
      <c r="B204" s="9" t="s">
        <v>276</v>
      </c>
      <c r="C204" s="65"/>
      <c r="D204" s="65"/>
      <c r="E204" s="65"/>
      <c r="F204" s="65"/>
      <c r="G204"/>
      <c r="I204"/>
      <c r="J204"/>
      <c r="K204"/>
    </row>
    <row r="205" spans="1:11" ht="15.75" customHeight="1">
      <c r="A205" s="10" t="s">
        <v>7</v>
      </c>
      <c r="B205" s="11" t="s">
        <v>8</v>
      </c>
      <c r="C205" s="11" t="s">
        <v>9</v>
      </c>
      <c r="D205" s="12" t="s">
        <v>1</v>
      </c>
      <c r="E205" s="13" t="s">
        <v>2</v>
      </c>
      <c r="F205" s="11" t="s">
        <v>3</v>
      </c>
      <c r="G205" s="11" t="s">
        <v>4</v>
      </c>
      <c r="H205" s="11" t="s">
        <v>5</v>
      </c>
      <c r="I205" s="197" t="s">
        <v>89</v>
      </c>
      <c r="J205" s="207" t="s">
        <v>6</v>
      </c>
      <c r="K205"/>
    </row>
    <row r="206" spans="1:11" ht="25.5" customHeight="1">
      <c r="A206" s="14"/>
      <c r="B206" s="15"/>
      <c r="C206" s="15"/>
      <c r="D206" s="15" t="s">
        <v>10</v>
      </c>
      <c r="E206" s="15" t="s">
        <v>11</v>
      </c>
      <c r="F206" s="15"/>
      <c r="G206" s="15" t="s">
        <v>12</v>
      </c>
      <c r="H206" s="15" t="s">
        <v>13</v>
      </c>
      <c r="I206" s="71" t="s">
        <v>12</v>
      </c>
      <c r="J206" s="207" t="s">
        <v>14</v>
      </c>
      <c r="K206"/>
    </row>
    <row r="207" spans="1:11" ht="29.25" customHeight="1">
      <c r="A207" s="19">
        <v>1</v>
      </c>
      <c r="B207" s="20" t="s">
        <v>167</v>
      </c>
      <c r="C207" s="116" t="s">
        <v>16</v>
      </c>
      <c r="D207" s="20" t="s">
        <v>168</v>
      </c>
      <c r="E207" s="20">
        <v>10</v>
      </c>
      <c r="F207" s="19" t="s">
        <v>18</v>
      </c>
      <c r="G207" s="20"/>
      <c r="H207" s="41">
        <v>0.08</v>
      </c>
      <c r="I207" s="161">
        <f>E207*G207</f>
        <v>0</v>
      </c>
      <c r="J207" s="143">
        <f>(I207*H207)+I207</f>
        <v>0</v>
      </c>
      <c r="K207"/>
    </row>
    <row r="208" spans="1:11" ht="33.75" customHeight="1">
      <c r="A208" s="19">
        <v>2</v>
      </c>
      <c r="B208" s="20" t="s">
        <v>167</v>
      </c>
      <c r="C208" s="20" t="s">
        <v>169</v>
      </c>
      <c r="D208" s="20" t="s">
        <v>170</v>
      </c>
      <c r="E208" s="20">
        <v>35</v>
      </c>
      <c r="F208" s="19" t="s">
        <v>18</v>
      </c>
      <c r="G208" s="20"/>
      <c r="H208" s="80">
        <v>0.08</v>
      </c>
      <c r="I208" s="66">
        <f>E208*G208</f>
        <v>0</v>
      </c>
      <c r="J208" s="143">
        <f>(I208*H208)+I208</f>
        <v>0</v>
      </c>
      <c r="K208"/>
    </row>
    <row r="209" spans="1:11" ht="31.5" customHeight="1">
      <c r="A209" s="43"/>
      <c r="B209" s="62" t="s">
        <v>58</v>
      </c>
      <c r="C209" s="63"/>
      <c r="D209" s="63"/>
      <c r="E209" s="63"/>
      <c r="F209" s="63"/>
      <c r="G209" s="31"/>
      <c r="H209" s="36"/>
      <c r="I209" s="201">
        <f>SUM(I207:I208)</f>
        <v>0</v>
      </c>
      <c r="J209" s="143">
        <f>SUM(J207:J208)</f>
        <v>0</v>
      </c>
      <c r="K209"/>
    </row>
    <row r="210" spans="1:11" ht="47.25" customHeight="1">
      <c r="A210" s="65"/>
      <c r="B210" s="65"/>
      <c r="C210" s="65"/>
      <c r="E210" s="65"/>
      <c r="F210"/>
      <c r="G210"/>
      <c r="I210"/>
      <c r="J210"/>
      <c r="K210"/>
    </row>
    <row r="211" spans="1:11" ht="64.5" customHeight="1" hidden="1">
      <c r="A211" s="65"/>
      <c r="B211" s="65"/>
      <c r="C211" s="65"/>
      <c r="E211" s="65"/>
      <c r="F211"/>
      <c r="G211"/>
      <c r="I211"/>
      <c r="J211"/>
      <c r="K211"/>
    </row>
    <row r="212" spans="1:11" ht="43.5" customHeight="1" hidden="1">
      <c r="A212" s="65"/>
      <c r="B212" s="65"/>
      <c r="C212" s="65"/>
      <c r="E212" s="65"/>
      <c r="F212"/>
      <c r="G212"/>
      <c r="I212"/>
      <c r="J212"/>
      <c r="K212"/>
    </row>
    <row r="213" spans="1:11" ht="21.75" customHeight="1">
      <c r="A213" s="24"/>
      <c r="B213" s="9" t="s">
        <v>277</v>
      </c>
      <c r="C213" s="24"/>
      <c r="D213" s="24"/>
      <c r="E213" s="24"/>
      <c r="F213" s="24"/>
      <c r="G213" s="24"/>
      <c r="H213" s="24"/>
      <c r="I213" s="24"/>
      <c r="J213"/>
      <c r="K213"/>
    </row>
    <row r="214" spans="1:11" ht="48" customHeight="1">
      <c r="A214" s="117" t="s">
        <v>171</v>
      </c>
      <c r="B214" s="117" t="s">
        <v>8</v>
      </c>
      <c r="C214" s="117" t="s">
        <v>152</v>
      </c>
      <c r="D214" s="117" t="s">
        <v>153</v>
      </c>
      <c r="E214" s="117" t="s">
        <v>154</v>
      </c>
      <c r="F214" s="117" t="s">
        <v>3</v>
      </c>
      <c r="G214" s="117" t="s">
        <v>155</v>
      </c>
      <c r="H214" s="118" t="s">
        <v>172</v>
      </c>
      <c r="I214" s="118" t="s">
        <v>157</v>
      </c>
      <c r="J214" s="213" t="s">
        <v>261</v>
      </c>
      <c r="K214"/>
    </row>
    <row r="215" spans="1:11" ht="42.75" customHeight="1">
      <c r="A215" s="107">
        <v>1</v>
      </c>
      <c r="B215" s="111" t="s">
        <v>184</v>
      </c>
      <c r="C215" s="119" t="s">
        <v>116</v>
      </c>
      <c r="D215" s="107" t="s">
        <v>182</v>
      </c>
      <c r="E215" s="107">
        <v>3</v>
      </c>
      <c r="F215" s="107" t="s">
        <v>34</v>
      </c>
      <c r="G215" s="109"/>
      <c r="H215" s="110">
        <v>0.08</v>
      </c>
      <c r="I215" s="203">
        <v>0</v>
      </c>
      <c r="J215" s="214">
        <f aca="true" t="shared" si="13" ref="J215:J226">(I215*H215)+I215</f>
        <v>0</v>
      </c>
      <c r="K215"/>
    </row>
    <row r="216" spans="1:11" ht="42" customHeight="1">
      <c r="A216" s="107">
        <v>2</v>
      </c>
      <c r="B216" s="107" t="s">
        <v>185</v>
      </c>
      <c r="C216" s="107" t="s">
        <v>24</v>
      </c>
      <c r="D216" s="107" t="s">
        <v>111</v>
      </c>
      <c r="E216" s="107">
        <v>3</v>
      </c>
      <c r="F216" s="107" t="s">
        <v>34</v>
      </c>
      <c r="G216" s="109"/>
      <c r="H216" s="110">
        <v>0.08</v>
      </c>
      <c r="I216" s="203">
        <v>0</v>
      </c>
      <c r="J216" s="214">
        <f t="shared" si="13"/>
        <v>0</v>
      </c>
      <c r="K216"/>
    </row>
    <row r="217" spans="1:11" ht="48" customHeight="1">
      <c r="A217" s="107">
        <v>3</v>
      </c>
      <c r="B217" s="107" t="s">
        <v>186</v>
      </c>
      <c r="C217" s="107" t="s">
        <v>24</v>
      </c>
      <c r="D217" s="107" t="s">
        <v>111</v>
      </c>
      <c r="E217" s="107">
        <v>5</v>
      </c>
      <c r="F217" s="107" t="s">
        <v>34</v>
      </c>
      <c r="G217" s="109"/>
      <c r="H217" s="110">
        <v>0.08</v>
      </c>
      <c r="I217" s="203">
        <f aca="true" t="shared" si="14" ref="I215:I226">E217*G217</f>
        <v>0</v>
      </c>
      <c r="J217" s="214">
        <f t="shared" si="13"/>
        <v>0</v>
      </c>
      <c r="K217"/>
    </row>
    <row r="218" spans="1:11" ht="45" customHeight="1">
      <c r="A218" s="107">
        <v>4</v>
      </c>
      <c r="B218" s="111" t="s">
        <v>187</v>
      </c>
      <c r="C218" s="107" t="s">
        <v>131</v>
      </c>
      <c r="D218" s="107" t="s">
        <v>111</v>
      </c>
      <c r="E218" s="107">
        <v>10</v>
      </c>
      <c r="F218" s="107" t="s">
        <v>34</v>
      </c>
      <c r="G218" s="109"/>
      <c r="H218" s="110">
        <v>0.08</v>
      </c>
      <c r="I218" s="203">
        <f t="shared" si="14"/>
        <v>0</v>
      </c>
      <c r="J218" s="214">
        <f t="shared" si="13"/>
        <v>0</v>
      </c>
      <c r="K218"/>
    </row>
    <row r="219" spans="1:11" ht="49.5" customHeight="1">
      <c r="A219" s="107">
        <v>5</v>
      </c>
      <c r="B219" s="111" t="s">
        <v>188</v>
      </c>
      <c r="C219" s="107" t="s">
        <v>256</v>
      </c>
      <c r="D219" s="107" t="s">
        <v>182</v>
      </c>
      <c r="E219" s="107">
        <v>10</v>
      </c>
      <c r="F219" s="107" t="s">
        <v>18</v>
      </c>
      <c r="G219" s="109"/>
      <c r="H219" s="110">
        <v>0.08</v>
      </c>
      <c r="I219" s="203">
        <f t="shared" si="14"/>
        <v>0</v>
      </c>
      <c r="J219" s="214">
        <f t="shared" si="13"/>
        <v>0</v>
      </c>
      <c r="K219"/>
    </row>
    <row r="220" spans="1:11" ht="46.5" customHeight="1">
      <c r="A220" s="107">
        <v>6</v>
      </c>
      <c r="B220" s="111" t="s">
        <v>188</v>
      </c>
      <c r="C220" s="107" t="s">
        <v>255</v>
      </c>
      <c r="D220" s="107" t="s">
        <v>182</v>
      </c>
      <c r="E220" s="107">
        <v>6</v>
      </c>
      <c r="F220" s="107" t="s">
        <v>18</v>
      </c>
      <c r="G220" s="109"/>
      <c r="H220" s="110">
        <v>0.08</v>
      </c>
      <c r="I220" s="203">
        <f t="shared" si="14"/>
        <v>0</v>
      </c>
      <c r="J220" s="214">
        <f t="shared" si="13"/>
        <v>0</v>
      </c>
      <c r="K220"/>
    </row>
    <row r="221" spans="1:11" ht="36.75" customHeight="1">
      <c r="A221" s="107">
        <v>7</v>
      </c>
      <c r="B221" s="111" t="s">
        <v>189</v>
      </c>
      <c r="C221" s="107" t="s">
        <v>173</v>
      </c>
      <c r="D221" s="107" t="s">
        <v>111</v>
      </c>
      <c r="E221" s="107">
        <v>6</v>
      </c>
      <c r="F221" s="107" t="s">
        <v>18</v>
      </c>
      <c r="G221" s="109"/>
      <c r="H221" s="110">
        <v>0.08</v>
      </c>
      <c r="I221" s="203">
        <f t="shared" si="14"/>
        <v>0</v>
      </c>
      <c r="J221" s="214">
        <f t="shared" si="13"/>
        <v>0</v>
      </c>
      <c r="K221"/>
    </row>
    <row r="222" spans="1:11" ht="57" customHeight="1">
      <c r="A222" s="107">
        <v>8</v>
      </c>
      <c r="B222" s="111" t="s">
        <v>189</v>
      </c>
      <c r="C222" s="107" t="s">
        <v>257</v>
      </c>
      <c r="D222" s="107" t="s">
        <v>111</v>
      </c>
      <c r="E222" s="107">
        <v>6</v>
      </c>
      <c r="F222" s="107" t="s">
        <v>18</v>
      </c>
      <c r="G222" s="109"/>
      <c r="H222" s="110">
        <v>0.08</v>
      </c>
      <c r="I222" s="203">
        <f t="shared" si="14"/>
        <v>0</v>
      </c>
      <c r="J222" s="214">
        <f t="shared" si="13"/>
        <v>0</v>
      </c>
      <c r="K222"/>
    </row>
    <row r="223" spans="1:11" ht="21.75" customHeight="1">
      <c r="A223" s="107">
        <v>9</v>
      </c>
      <c r="B223" s="111" t="s">
        <v>189</v>
      </c>
      <c r="C223" s="107" t="s">
        <v>258</v>
      </c>
      <c r="D223" s="107" t="s">
        <v>111</v>
      </c>
      <c r="E223" s="107">
        <v>6</v>
      </c>
      <c r="F223" s="107" t="s">
        <v>18</v>
      </c>
      <c r="G223" s="109"/>
      <c r="H223" s="110">
        <v>0.08</v>
      </c>
      <c r="I223" s="203">
        <f t="shared" si="14"/>
        <v>0</v>
      </c>
      <c r="J223" s="214">
        <f t="shared" si="13"/>
        <v>0</v>
      </c>
      <c r="K223"/>
    </row>
    <row r="224" spans="1:11" ht="19.5" customHeight="1">
      <c r="A224" s="107">
        <v>10</v>
      </c>
      <c r="B224" s="111" t="s">
        <v>190</v>
      </c>
      <c r="C224" s="107" t="s">
        <v>24</v>
      </c>
      <c r="D224" s="107" t="s">
        <v>191</v>
      </c>
      <c r="E224" s="107">
        <v>5</v>
      </c>
      <c r="F224" s="107" t="s">
        <v>18</v>
      </c>
      <c r="G224" s="109"/>
      <c r="H224" s="110">
        <v>0.08</v>
      </c>
      <c r="I224" s="203">
        <f t="shared" si="14"/>
        <v>0</v>
      </c>
      <c r="J224" s="214">
        <f t="shared" si="13"/>
        <v>0</v>
      </c>
      <c r="K224"/>
    </row>
    <row r="225" spans="1:11" ht="30" customHeight="1">
      <c r="A225" s="107">
        <v>11</v>
      </c>
      <c r="B225" s="111" t="s">
        <v>190</v>
      </c>
      <c r="C225" s="107" t="s">
        <v>192</v>
      </c>
      <c r="D225" s="107" t="s">
        <v>191</v>
      </c>
      <c r="E225" s="107">
        <v>5</v>
      </c>
      <c r="F225" s="107" t="s">
        <v>18</v>
      </c>
      <c r="G225" s="109"/>
      <c r="H225" s="110">
        <v>0.08</v>
      </c>
      <c r="I225" s="203">
        <f t="shared" si="14"/>
        <v>0</v>
      </c>
      <c r="J225" s="214">
        <f t="shared" si="13"/>
        <v>0</v>
      </c>
      <c r="K225"/>
    </row>
    <row r="226" spans="1:11" ht="33" customHeight="1">
      <c r="A226" s="82">
        <v>12</v>
      </c>
      <c r="B226" s="120" t="s">
        <v>259</v>
      </c>
      <c r="C226" s="82" t="s">
        <v>260</v>
      </c>
      <c r="D226" s="82" t="s">
        <v>193</v>
      </c>
      <c r="E226" s="82">
        <v>60</v>
      </c>
      <c r="F226" s="82" t="s">
        <v>18</v>
      </c>
      <c r="G226" s="121"/>
      <c r="H226" s="122">
        <v>0.08</v>
      </c>
      <c r="I226" s="203">
        <f t="shared" si="14"/>
        <v>0</v>
      </c>
      <c r="J226" s="214">
        <f t="shared" si="13"/>
        <v>0</v>
      </c>
      <c r="K226"/>
    </row>
    <row r="227" spans="1:11" ht="15.75" customHeight="1">
      <c r="A227" s="123"/>
      <c r="B227" s="62" t="s">
        <v>58</v>
      </c>
      <c r="C227" s="102"/>
      <c r="D227" s="102"/>
      <c r="E227" s="102"/>
      <c r="F227" s="102"/>
      <c r="G227" s="36"/>
      <c r="H227" s="36"/>
      <c r="I227" s="201">
        <f>SUM(I215:I226)</f>
        <v>0</v>
      </c>
      <c r="J227" s="143">
        <f>SUM(J215:J226)</f>
        <v>0</v>
      </c>
      <c r="K227"/>
    </row>
    <row r="228" spans="1:13" ht="24" customHeight="1">
      <c r="A228" s="65"/>
      <c r="B228" s="65"/>
      <c r="C228" s="65"/>
      <c r="E228" s="65"/>
      <c r="F228"/>
      <c r="G228"/>
      <c r="I228"/>
      <c r="J228"/>
      <c r="K228"/>
      <c r="M228" s="27"/>
    </row>
    <row r="229" spans="1:11" ht="18" customHeight="1">
      <c r="A229" s="65"/>
      <c r="B229" s="65"/>
      <c r="C229" s="65"/>
      <c r="E229" s="65"/>
      <c r="F229"/>
      <c r="G229"/>
      <c r="I229"/>
      <c r="J229"/>
      <c r="K229"/>
    </row>
    <row r="230" spans="1:11" ht="18" customHeight="1">
      <c r="A230" s="65"/>
      <c r="B230" s="71" t="s">
        <v>278</v>
      </c>
      <c r="C230" s="65"/>
      <c r="E230" s="65"/>
      <c r="F230"/>
      <c r="G230"/>
      <c r="I230"/>
      <c r="J230"/>
      <c r="K230"/>
    </row>
    <row r="231" spans="1:11" ht="27" customHeight="1" hidden="1">
      <c r="A231" s="25"/>
      <c r="C231" s="25"/>
      <c r="D231" s="101"/>
      <c r="E231" s="25"/>
      <c r="F231" s="25"/>
      <c r="G231" s="91"/>
      <c r="H231" s="101"/>
      <c r="I231" s="101"/>
      <c r="J231"/>
      <c r="K231"/>
    </row>
    <row r="232" spans="1:11" ht="16.5" customHeight="1">
      <c r="A232" s="10" t="s">
        <v>7</v>
      </c>
      <c r="B232" s="11" t="s">
        <v>8</v>
      </c>
      <c r="C232" s="11" t="s">
        <v>9</v>
      </c>
      <c r="D232" s="12" t="s">
        <v>1</v>
      </c>
      <c r="E232" s="13" t="s">
        <v>2</v>
      </c>
      <c r="F232" s="11" t="s">
        <v>3</v>
      </c>
      <c r="G232" s="74" t="s">
        <v>4</v>
      </c>
      <c r="H232" s="11" t="s">
        <v>5</v>
      </c>
      <c r="I232" s="154" t="s">
        <v>6</v>
      </c>
      <c r="J232" s="142" t="s">
        <v>6</v>
      </c>
      <c r="K232"/>
    </row>
    <row r="233" spans="1:11" ht="18" customHeight="1">
      <c r="A233" s="260"/>
      <c r="B233" s="15"/>
      <c r="C233" s="15"/>
      <c r="D233" s="15" t="s">
        <v>10</v>
      </c>
      <c r="E233" s="15" t="s">
        <v>11</v>
      </c>
      <c r="F233" s="15"/>
      <c r="G233" s="75" t="s">
        <v>12</v>
      </c>
      <c r="H233" s="68" t="s">
        <v>13</v>
      </c>
      <c r="I233" s="155" t="s">
        <v>12</v>
      </c>
      <c r="J233" s="222" t="s">
        <v>14</v>
      </c>
      <c r="K233"/>
    </row>
    <row r="234" spans="1:11" ht="20.25" customHeight="1">
      <c r="A234" s="261"/>
      <c r="B234" s="20" t="s">
        <v>194</v>
      </c>
      <c r="C234" s="19" t="s">
        <v>195</v>
      </c>
      <c r="D234" s="19" t="s">
        <v>196</v>
      </c>
      <c r="E234" s="19">
        <v>150</v>
      </c>
      <c r="F234" s="19" t="s">
        <v>18</v>
      </c>
      <c r="G234" s="93"/>
      <c r="H234" s="29">
        <v>0.08</v>
      </c>
      <c r="I234" s="103">
        <f>E234*G234</f>
        <v>0</v>
      </c>
      <c r="J234" s="163">
        <f>(I234*H234)+I234</f>
        <v>0</v>
      </c>
      <c r="K234"/>
    </row>
    <row r="235" spans="1:11" ht="14.25" customHeight="1">
      <c r="A235" s="194">
        <v>1</v>
      </c>
      <c r="B235" s="23" t="s">
        <v>197</v>
      </c>
      <c r="C235" s="22" t="s">
        <v>198</v>
      </c>
      <c r="D235" s="124"/>
      <c r="E235" s="69"/>
      <c r="F235" s="22"/>
      <c r="G235" s="87"/>
      <c r="H235" s="22"/>
      <c r="I235" s="66"/>
      <c r="J235" s="156"/>
      <c r="K235"/>
    </row>
    <row r="236" spans="1:11" ht="22.5" customHeight="1">
      <c r="A236" s="194"/>
      <c r="B236" s="16" t="s">
        <v>199</v>
      </c>
      <c r="C236" s="17" t="s">
        <v>200</v>
      </c>
      <c r="D236" s="17"/>
      <c r="E236" s="22"/>
      <c r="F236" s="22"/>
      <c r="G236" s="95"/>
      <c r="H236" s="17"/>
      <c r="I236" s="230"/>
      <c r="J236" s="157"/>
      <c r="K236"/>
    </row>
    <row r="237" spans="1:11" ht="14.25">
      <c r="A237" s="261"/>
      <c r="B237" s="20" t="s">
        <v>194</v>
      </c>
      <c r="C237" s="19" t="s">
        <v>201</v>
      </c>
      <c r="D237" s="45"/>
      <c r="E237" s="19"/>
      <c r="F237" s="19"/>
      <c r="G237" s="125"/>
      <c r="H237" s="29"/>
      <c r="I237" s="66"/>
      <c r="J237" s="144"/>
      <c r="K237"/>
    </row>
    <row r="238" spans="1:11" ht="23.25" customHeight="1">
      <c r="A238" s="194">
        <v>2</v>
      </c>
      <c r="B238" s="23" t="s">
        <v>197</v>
      </c>
      <c r="C238" s="22" t="s">
        <v>198</v>
      </c>
      <c r="D238" s="126" t="s">
        <v>196</v>
      </c>
      <c r="E238" s="22">
        <v>10</v>
      </c>
      <c r="F238" s="22" t="s">
        <v>18</v>
      </c>
      <c r="G238" s="91"/>
      <c r="H238" s="26">
        <v>0.08</v>
      </c>
      <c r="I238" s="66">
        <f>E238*G238</f>
        <v>0</v>
      </c>
      <c r="J238" s="156">
        <f>(I238*H238)+I238</f>
        <v>0</v>
      </c>
      <c r="K238"/>
    </row>
    <row r="239" spans="1:11" ht="20.25" customHeight="1">
      <c r="A239" s="194"/>
      <c r="B239" s="23" t="s">
        <v>202</v>
      </c>
      <c r="C239" s="22" t="s">
        <v>200</v>
      </c>
      <c r="D239" s="38"/>
      <c r="E239" s="17"/>
      <c r="F239" s="17"/>
      <c r="G239" s="91"/>
      <c r="H239" s="22"/>
      <c r="I239" s="230"/>
      <c r="J239" s="156"/>
      <c r="K239"/>
    </row>
    <row r="240" spans="1:11" ht="19.5" customHeight="1">
      <c r="A240" s="261"/>
      <c r="B240" s="264" t="s">
        <v>203</v>
      </c>
      <c r="C240" s="127" t="s">
        <v>204</v>
      </c>
      <c r="D240" s="19" t="s">
        <v>205</v>
      </c>
      <c r="E240" s="19">
        <v>50</v>
      </c>
      <c r="F240" s="19" t="s">
        <v>18</v>
      </c>
      <c r="G240" s="86"/>
      <c r="H240" s="41">
        <v>0.08</v>
      </c>
      <c r="I240" s="173">
        <f>E240*G240</f>
        <v>0</v>
      </c>
      <c r="J240" s="163">
        <f>(I240*H240)+I240</f>
        <v>0</v>
      </c>
      <c r="K240"/>
    </row>
    <row r="241" spans="1:11" ht="18.75" customHeight="1">
      <c r="A241" s="194">
        <v>3</v>
      </c>
      <c r="B241" s="265" t="s">
        <v>206</v>
      </c>
      <c r="C241" s="23" t="s">
        <v>207</v>
      </c>
      <c r="D241" s="124"/>
      <c r="E241" s="69"/>
      <c r="F241" s="22"/>
      <c r="G241" s="88"/>
      <c r="H241" s="25"/>
      <c r="I241" s="194"/>
      <c r="J241" s="156"/>
      <c r="K241"/>
    </row>
    <row r="242" spans="1:11" ht="21.75" customHeight="1">
      <c r="A242" s="194"/>
      <c r="B242" s="174" t="s">
        <v>297</v>
      </c>
      <c r="C242" s="23" t="s">
        <v>122</v>
      </c>
      <c r="D242" s="22"/>
      <c r="E242" s="22"/>
      <c r="F242" s="22"/>
      <c r="G242" s="88"/>
      <c r="H242" s="25"/>
      <c r="I242" s="174"/>
      <c r="J242" s="157"/>
      <c r="K242"/>
    </row>
    <row r="243" spans="1:11" ht="30.75" customHeight="1">
      <c r="A243" s="261"/>
      <c r="B243" s="263" t="s">
        <v>208</v>
      </c>
      <c r="C243" s="19"/>
      <c r="D243" s="19"/>
      <c r="E243" s="19"/>
      <c r="F243" s="19"/>
      <c r="G243" s="93"/>
      <c r="H243" s="29"/>
      <c r="I243" s="66"/>
      <c r="J243" s="144"/>
      <c r="K243"/>
    </row>
    <row r="244" spans="1:11" ht="24.75" customHeight="1">
      <c r="A244" s="194">
        <v>4</v>
      </c>
      <c r="B244" s="255"/>
      <c r="C244" s="22" t="s">
        <v>209</v>
      </c>
      <c r="D244" s="124" t="s">
        <v>210</v>
      </c>
      <c r="E244" s="22">
        <v>150</v>
      </c>
      <c r="F244" s="22" t="s">
        <v>18</v>
      </c>
      <c r="G244" s="87"/>
      <c r="H244" s="26">
        <v>0.08</v>
      </c>
      <c r="I244" s="66">
        <f>E244*G244</f>
        <v>0</v>
      </c>
      <c r="J244" s="156">
        <f>(I244*H244)+I244</f>
        <v>0</v>
      </c>
      <c r="K244"/>
    </row>
    <row r="245" spans="1:11" ht="22.5" customHeight="1">
      <c r="A245" s="194"/>
      <c r="B245" s="255"/>
      <c r="C245" s="22"/>
      <c r="D245" s="22"/>
      <c r="E245" s="22"/>
      <c r="F245" s="22"/>
      <c r="G245" s="87"/>
      <c r="H245" s="22"/>
      <c r="I245" s="230"/>
      <c r="J245" s="156"/>
      <c r="K245"/>
    </row>
    <row r="246" spans="1:11" ht="74.25" customHeight="1">
      <c r="A246" s="261"/>
      <c r="B246" s="256" t="s">
        <v>211</v>
      </c>
      <c r="C246" s="19"/>
      <c r="D246" s="19"/>
      <c r="E246" s="19"/>
      <c r="F246" s="19"/>
      <c r="G246" s="93"/>
      <c r="H246" s="29"/>
      <c r="I246" s="66"/>
      <c r="J246" s="163"/>
      <c r="K246"/>
    </row>
    <row r="247" spans="1:11" ht="48.75" customHeight="1">
      <c r="A247" s="194">
        <v>5</v>
      </c>
      <c r="B247" s="256"/>
      <c r="C247" s="22" t="s">
        <v>212</v>
      </c>
      <c r="D247" s="124" t="s">
        <v>213</v>
      </c>
      <c r="E247" s="22">
        <v>10</v>
      </c>
      <c r="F247" s="22" t="s">
        <v>18</v>
      </c>
      <c r="G247" s="87"/>
      <c r="H247" s="26">
        <v>0.08</v>
      </c>
      <c r="I247" s="66">
        <f>E247*G247</f>
        <v>0</v>
      </c>
      <c r="J247" s="156">
        <f>(I247*H247)+I247</f>
        <v>0</v>
      </c>
      <c r="K247"/>
    </row>
    <row r="248" spans="1:11" ht="23.25" customHeight="1">
      <c r="A248" s="262"/>
      <c r="B248" s="266"/>
      <c r="C248" s="128"/>
      <c r="D248" s="128"/>
      <c r="E248" s="128"/>
      <c r="F248" s="128"/>
      <c r="G248" s="129"/>
      <c r="H248" s="128"/>
      <c r="I248" s="230"/>
      <c r="J248" s="157"/>
      <c r="K248"/>
    </row>
    <row r="249" spans="1:11" ht="25.5" customHeight="1">
      <c r="A249" s="194"/>
      <c r="B249" s="268" t="s">
        <v>214</v>
      </c>
      <c r="C249" s="130"/>
      <c r="D249" s="22"/>
      <c r="E249" s="22"/>
      <c r="F249" s="22"/>
      <c r="G249" s="87"/>
      <c r="H249" s="26"/>
      <c r="I249" s="66"/>
      <c r="J249" s="163"/>
      <c r="K249"/>
    </row>
    <row r="250" spans="1:11" ht="39" customHeight="1">
      <c r="A250" s="194">
        <v>6</v>
      </c>
      <c r="B250" s="269"/>
      <c r="C250" s="23" t="s">
        <v>215</v>
      </c>
      <c r="D250" s="124" t="s">
        <v>216</v>
      </c>
      <c r="E250" s="22">
        <v>80</v>
      </c>
      <c r="F250" s="22" t="s">
        <v>18</v>
      </c>
      <c r="G250" s="87"/>
      <c r="H250" s="26">
        <v>0.08</v>
      </c>
      <c r="I250" s="66">
        <f>E250*G250</f>
        <v>0</v>
      </c>
      <c r="J250" s="156">
        <f>(I250*H250)+I250</f>
        <v>0</v>
      </c>
      <c r="K250"/>
    </row>
    <row r="251" spans="1:11" ht="48.75" customHeight="1">
      <c r="A251" s="194"/>
      <c r="B251" s="270"/>
      <c r="C251" s="23"/>
      <c r="D251" s="124"/>
      <c r="E251" s="69"/>
      <c r="F251" s="22"/>
      <c r="G251" s="87"/>
      <c r="H251" s="233"/>
      <c r="I251" s="230"/>
      <c r="J251" s="157"/>
      <c r="K251"/>
    </row>
    <row r="252" spans="1:11" ht="55.5" customHeight="1">
      <c r="A252" s="261"/>
      <c r="B252" s="267" t="s">
        <v>217</v>
      </c>
      <c r="C252" s="127"/>
      <c r="D252" s="19"/>
      <c r="E252" s="19"/>
      <c r="F252" s="19"/>
      <c r="G252" s="93"/>
      <c r="H252" s="232"/>
      <c r="I252" s="25"/>
      <c r="J252" s="144"/>
      <c r="K252"/>
    </row>
    <row r="253" spans="1:11" ht="24" customHeight="1">
      <c r="A253" s="194">
        <v>7</v>
      </c>
      <c r="B253" s="257"/>
      <c r="C253" s="22" t="s">
        <v>218</v>
      </c>
      <c r="D253" s="124" t="s">
        <v>219</v>
      </c>
      <c r="E253" s="22">
        <v>80</v>
      </c>
      <c r="F253" s="22" t="s">
        <v>18</v>
      </c>
      <c r="G253" s="87"/>
      <c r="H253" s="231">
        <v>0.08</v>
      </c>
      <c r="I253" s="25">
        <f>E253*G253</f>
        <v>0</v>
      </c>
      <c r="J253" s="156">
        <f>(I253*H253)+I253</f>
        <v>0</v>
      </c>
      <c r="K253"/>
    </row>
    <row r="254" spans="1:11" ht="34.5" customHeight="1">
      <c r="A254" s="162">
        <v>8</v>
      </c>
      <c r="B254" s="258" t="s">
        <v>289</v>
      </c>
      <c r="C254" s="162" t="s">
        <v>290</v>
      </c>
      <c r="D254" s="162" t="s">
        <v>291</v>
      </c>
      <c r="E254" s="162">
        <v>5</v>
      </c>
      <c r="F254" s="162" t="s">
        <v>34</v>
      </c>
      <c r="G254" s="162"/>
      <c r="H254" s="225">
        <v>0.08</v>
      </c>
      <c r="I254" s="161"/>
      <c r="J254" s="143"/>
      <c r="K254"/>
    </row>
    <row r="255" spans="1:11" ht="30.75" customHeight="1">
      <c r="A255" s="162">
        <v>9</v>
      </c>
      <c r="B255" s="258" t="s">
        <v>292</v>
      </c>
      <c r="C255" s="162" t="s">
        <v>293</v>
      </c>
      <c r="D255" s="162" t="s">
        <v>294</v>
      </c>
      <c r="E255" s="162">
        <v>5</v>
      </c>
      <c r="F255" s="162" t="s">
        <v>34</v>
      </c>
      <c r="G255" s="162"/>
      <c r="H255" s="225">
        <v>0.08</v>
      </c>
      <c r="I255" s="143"/>
      <c r="J255" s="143"/>
      <c r="K255"/>
    </row>
    <row r="256" spans="1:11" ht="15.75" customHeight="1">
      <c r="A256" s="259"/>
      <c r="B256" s="62" t="s">
        <v>58</v>
      </c>
      <c r="C256" s="102"/>
      <c r="D256" s="102"/>
      <c r="E256" s="102"/>
      <c r="F256" s="102"/>
      <c r="G256" s="36"/>
      <c r="H256" s="36"/>
      <c r="I256" s="201">
        <f>SUM(I244:I255)</f>
        <v>0</v>
      </c>
      <c r="J256" s="143">
        <f>SUM(J244:J255)</f>
        <v>0</v>
      </c>
      <c r="K256"/>
    </row>
    <row r="257" spans="1:11" ht="16.5" customHeight="1">
      <c r="A257" s="65"/>
      <c r="B257" s="65"/>
      <c r="C257" s="65"/>
      <c r="E257" s="65"/>
      <c r="F257"/>
      <c r="G257"/>
      <c r="I257"/>
      <c r="J257"/>
      <c r="K257"/>
    </row>
    <row r="258" spans="1:11" ht="32.25" customHeight="1">
      <c r="A258" s="65"/>
      <c r="B258" s="218"/>
      <c r="C258" s="65"/>
      <c r="E258" s="65"/>
      <c r="F258"/>
      <c r="G258"/>
      <c r="I258"/>
      <c r="J258"/>
      <c r="K258"/>
    </row>
    <row r="259" spans="1:13" ht="73.5" customHeight="1">
      <c r="A259" s="65"/>
      <c r="B259" s="65"/>
      <c r="C259" s="65"/>
      <c r="E259" s="65"/>
      <c r="F259"/>
      <c r="G259"/>
      <c r="I259"/>
      <c r="J259"/>
      <c r="K259"/>
      <c r="M259" s="8"/>
    </row>
    <row r="260" spans="1:11" ht="47.25" customHeight="1">
      <c r="A260" s="65"/>
      <c r="B260" s="219"/>
      <c r="C260" s="65"/>
      <c r="E260" s="65"/>
      <c r="F260"/>
      <c r="G260"/>
      <c r="I260"/>
      <c r="J260"/>
      <c r="K260"/>
    </row>
    <row r="261" spans="1:11" ht="55.5" customHeight="1">
      <c r="A261" s="65"/>
      <c r="B261" s="65"/>
      <c r="C261" s="65"/>
      <c r="E261" s="65"/>
      <c r="F261"/>
      <c r="G261"/>
      <c r="I261"/>
      <c r="J261"/>
      <c r="K261"/>
    </row>
    <row r="262" spans="1:11" ht="73.5" customHeight="1">
      <c r="A262" s="65"/>
      <c r="B262" s="65"/>
      <c r="C262" s="65"/>
      <c r="E262" s="65"/>
      <c r="F262"/>
      <c r="G262"/>
      <c r="I262"/>
      <c r="J262"/>
      <c r="K262"/>
    </row>
    <row r="263" spans="1:11" ht="63.75" customHeight="1">
      <c r="A263" s="65"/>
      <c r="B263" s="65"/>
      <c r="C263" s="65"/>
      <c r="E263" s="65"/>
      <c r="F263"/>
      <c r="G263"/>
      <c r="I263"/>
      <c r="J263"/>
      <c r="K263"/>
    </row>
    <row r="264" spans="1:11" ht="64.5" customHeight="1">
      <c r="A264" s="65"/>
      <c r="B264" s="65"/>
      <c r="C264" s="65"/>
      <c r="E264" s="65"/>
      <c r="F264"/>
      <c r="G264"/>
      <c r="I264"/>
      <c r="J264"/>
      <c r="K264"/>
    </row>
    <row r="265" ht="63.75" customHeight="1">
      <c r="K265"/>
    </row>
    <row r="266" ht="69.75" customHeight="1">
      <c r="K266"/>
    </row>
    <row r="267" ht="69.75" customHeight="1">
      <c r="K267"/>
    </row>
    <row r="268" ht="76.5" customHeight="1">
      <c r="K268"/>
    </row>
    <row r="269" ht="51" customHeight="1">
      <c r="K269"/>
    </row>
    <row r="270" ht="51" customHeight="1">
      <c r="K270"/>
    </row>
    <row r="271" ht="26.25" customHeight="1">
      <c r="K271"/>
    </row>
    <row r="272" ht="29.25" customHeight="1">
      <c r="K272"/>
    </row>
    <row r="273" ht="15.75" customHeight="1">
      <c r="K273"/>
    </row>
    <row r="274" ht="15.75" customHeight="1">
      <c r="K274"/>
    </row>
    <row r="275" ht="12.75" customHeight="1">
      <c r="K275"/>
    </row>
    <row r="276" ht="33.75" customHeight="1">
      <c r="K276"/>
    </row>
    <row r="277" ht="30" customHeight="1">
      <c r="K277"/>
    </row>
    <row r="278" ht="57" customHeight="1">
      <c r="K278"/>
    </row>
    <row r="279" ht="40.5" customHeight="1">
      <c r="K279"/>
    </row>
    <row r="280" ht="34.5" customHeight="1">
      <c r="K280"/>
    </row>
    <row r="281" ht="33" customHeight="1">
      <c r="K281"/>
    </row>
    <row r="282" ht="46.5" customHeight="1">
      <c r="K282"/>
    </row>
    <row r="283" ht="45.75" customHeight="1">
      <c r="K283"/>
    </row>
    <row r="284" ht="46.5" customHeight="1">
      <c r="K284"/>
    </row>
    <row r="285" ht="46.5" customHeight="1">
      <c r="K285"/>
    </row>
    <row r="286" ht="53.25" customHeight="1">
      <c r="K286"/>
    </row>
    <row r="287" ht="42.75" customHeight="1">
      <c r="K287"/>
    </row>
    <row r="288" ht="47.25" customHeight="1">
      <c r="K288"/>
    </row>
    <row r="289" ht="15.75" customHeight="1">
      <c r="K289"/>
    </row>
    <row r="290" ht="15.75" customHeight="1">
      <c r="K290"/>
    </row>
    <row r="291" ht="15.75" customHeight="1">
      <c r="K291"/>
    </row>
    <row r="292" ht="15.75" customHeight="1">
      <c r="K292"/>
    </row>
    <row r="293" ht="15.75" customHeight="1">
      <c r="K293"/>
    </row>
    <row r="294" ht="15.75" customHeight="1">
      <c r="K294"/>
    </row>
    <row r="295" ht="18" customHeight="1">
      <c r="K295"/>
    </row>
    <row r="296" ht="20.25" customHeight="1">
      <c r="K296"/>
    </row>
    <row r="297" ht="15.75" customHeight="1">
      <c r="K297"/>
    </row>
    <row r="298" ht="15.75" customHeight="1">
      <c r="K298"/>
    </row>
    <row r="299" ht="17.2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6.5" customHeight="1"/>
    <row r="311" ht="15.75" customHeight="1"/>
    <row r="312" ht="28.5" customHeight="1"/>
    <row r="313" ht="15.75" customHeight="1"/>
    <row r="314" ht="35.25" customHeight="1"/>
    <row r="315" ht="55.5" customHeight="1"/>
    <row r="316" ht="15.75" customHeight="1"/>
    <row r="317" ht="60" customHeight="1"/>
    <row r="318" ht="51" customHeight="1"/>
    <row r="319" ht="33" customHeight="1"/>
    <row r="320" ht="43.5" customHeight="1"/>
    <row r="321" ht="15.75" customHeight="1"/>
    <row r="322" ht="15.75" customHeight="1"/>
    <row r="323" ht="32.25" customHeight="1"/>
    <row r="324" ht="26.25" customHeight="1"/>
    <row r="325" ht="24" customHeight="1"/>
    <row r="326" ht="22.5" customHeight="1"/>
    <row r="327" ht="18" customHeight="1"/>
  </sheetData>
  <sheetProtection selectLockedCells="1" selectUnlockedCells="1"/>
  <mergeCells count="5">
    <mergeCell ref="B243:B245"/>
    <mergeCell ref="B246:B248"/>
    <mergeCell ref="B249:B251"/>
    <mergeCell ref="B252:B253"/>
    <mergeCell ref="A2:M2"/>
  </mergeCells>
  <printOptions/>
  <pageMargins left="0.39" right="0.2361111111111111" top="0.27569444444444446" bottom="0.30972222222222223" header="0.26" footer="0.5118055555555555"/>
  <pageSetup firstPageNumber="1" useFirstPageNumber="1" fitToHeight="0" fitToWidth="1" horizontalDpi="300" verticalDpi="300" orientation="landscape" paperSize="9" scale="71" r:id="rId1"/>
  <rowBreaks count="4" manualBreakCount="4">
    <brk id="45" max="12" man="1"/>
    <brk id="94" max="12" man="1"/>
    <brk id="209" max="12" man="1"/>
    <brk id="2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akolosowska</dc:creator>
  <cp:keywords/>
  <dc:description/>
  <cp:lastModifiedBy>ibekala</cp:lastModifiedBy>
  <cp:lastPrinted>2023-03-03T10:03:30Z</cp:lastPrinted>
  <dcterms:created xsi:type="dcterms:W3CDTF">2023-02-03T12:12:10Z</dcterms:created>
  <dcterms:modified xsi:type="dcterms:W3CDTF">2023-03-03T10:05:20Z</dcterms:modified>
  <cp:category/>
  <cp:version/>
  <cp:contentType/>
  <cp:contentStatus/>
</cp:coreProperties>
</file>