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cin D\7013_6_2024 NIKLOWA\Materiały przetargowe\Przedmiary\Drogowa\"/>
    </mc:Choice>
  </mc:AlternateContent>
  <xr:revisionPtr revIDLastSave="0" documentId="13_ncr:1_{2582E61C-22B2-4D8B-88C5-0977D0B5AC8F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Przedmiar" sheetId="1" r:id="rId1"/>
  </sheets>
  <definedNames>
    <definedName name="_xlnm.Print_Titles" localSheetId="0">Przedmiar!$1:$3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" l="1"/>
  <c r="H89" i="1"/>
  <c r="H86" i="1"/>
  <c r="H82" i="1"/>
  <c r="H79" i="1"/>
  <c r="H76" i="1"/>
  <c r="H75" i="1"/>
  <c r="H67" i="1"/>
  <c r="H68" i="1"/>
  <c r="H69" i="1"/>
  <c r="H70" i="1"/>
  <c r="H66" i="1"/>
  <c r="H62" i="1"/>
  <c r="H59" i="1"/>
  <c r="H54" i="1"/>
  <c r="H51" i="1"/>
  <c r="H46" i="1"/>
  <c r="H43" i="1"/>
  <c r="H42" i="1"/>
  <c r="H39" i="1"/>
  <c r="H38" i="1"/>
  <c r="H35" i="1"/>
  <c r="H34" i="1"/>
  <c r="H31" i="1"/>
  <c r="H26" i="1"/>
  <c r="H23" i="1"/>
  <c r="H12" i="1"/>
  <c r="H13" i="1"/>
  <c r="H14" i="1"/>
  <c r="H15" i="1"/>
  <c r="H16" i="1"/>
  <c r="H17" i="1"/>
  <c r="H18" i="1"/>
  <c r="H11" i="1"/>
  <c r="H8" i="1"/>
  <c r="H92" i="1" l="1"/>
  <c r="H93" i="1" s="1"/>
  <c r="H94" i="1" s="1"/>
</calcChain>
</file>

<file path=xl/sharedStrings.xml><?xml version="1.0" encoding="utf-8"?>
<sst xmlns="http://schemas.openxmlformats.org/spreadsheetml/2006/main" count="232" uniqueCount="185">
  <si>
    <t>Budowa drogi na terenie PPNT w Stargardzie od ul. Niklowej, wzdłuż linii kolejowej do wyjazdu w kierunku Warnic ETAP I - od km 0+000 do km 0+455</t>
  </si>
  <si>
    <t>Nr</t>
  </si>
  <si>
    <t>Kod poz.</t>
  </si>
  <si>
    <t>Nr ST</t>
  </si>
  <si>
    <t>Opis robót</t>
  </si>
  <si>
    <t>Jm</t>
  </si>
  <si>
    <t>Ilość</t>
  </si>
  <si>
    <t>1</t>
  </si>
  <si>
    <t>2</t>
  </si>
  <si>
    <t>3</t>
  </si>
  <si>
    <t>4</t>
  </si>
  <si>
    <t>5</t>
  </si>
  <si>
    <t>6</t>
  </si>
  <si>
    <t>01.00.00</t>
  </si>
  <si>
    <t xml:space="preserve"> 1. ROBOTY PRZYGOTOWAWCZE</t>
  </si>
  <si>
    <t>CPV 45111000-8, 77211400-6,45111100-9</t>
  </si>
  <si>
    <t>01.02.02</t>
  </si>
  <si>
    <t xml:space="preserve"> 1.1 Zdjęcie warstwy humusu lub/i darniny</t>
  </si>
  <si>
    <t>CPV 45111200-0</t>
  </si>
  <si>
    <t>D1.1</t>
  </si>
  <si>
    <t>Zdjęcie warstwy humusu i lub darniny z wywozem i zagospodarowaniem materiału przez Wykonawcę</t>
  </si>
  <si>
    <t>m3</t>
  </si>
  <si>
    <t>01.02.04</t>
  </si>
  <si>
    <t xml:space="preserve"> 1.2 Rozbiórki elementów dróg</t>
  </si>
  <si>
    <t>CPV 45111100-9</t>
  </si>
  <si>
    <t>D1.2</t>
  </si>
  <si>
    <t>Rozebranie nawierzchni bitumicznej  z wywozem i zagospodarowaniem materiału przez Wykonawcę</t>
  </si>
  <si>
    <t>D1.3</t>
  </si>
  <si>
    <t>Rozebranie nawierzchni z mieszanek smołowych z wywozem i zagospodarowaniem materiału przez Wykonawcę</t>
  </si>
  <si>
    <t>D1.4</t>
  </si>
  <si>
    <t>Rozebranie podbudowy z kruszywa łamanego  z wywozem i zagospodarowaniem materiału przez Wykonawcę</t>
  </si>
  <si>
    <t>D1.5</t>
  </si>
  <si>
    <t>Rozebranie nawierzchni z kostki betonowej z podsypką cem.piask. z wywozem i zagospodarowaniem materiału przez Wykonawcę</t>
  </si>
  <si>
    <t>m2</t>
  </si>
  <si>
    <t>D1.6</t>
  </si>
  <si>
    <t>Rozebranie krawężników betonowych  z ławą betonową z oporem z wywozem i zagospodarowaniem materiału przez Wykonawcę</t>
  </si>
  <si>
    <t>m</t>
  </si>
  <si>
    <t>7</t>
  </si>
  <si>
    <t>D1.7</t>
  </si>
  <si>
    <t>Rozebranie obrzeży betonowych z ławą betonową z wywozem i zagospodarowaniem materiału przez Wykonawcę</t>
  </si>
  <si>
    <t>8</t>
  </si>
  <si>
    <t>D.1.8</t>
  </si>
  <si>
    <t>Zdjęcie słupków do znaków drogowych z wywozem i zagospodarowaniem materiału przez Wykonawcę</t>
  </si>
  <si>
    <t>szt</t>
  </si>
  <si>
    <t>9</t>
  </si>
  <si>
    <t>D.1.9</t>
  </si>
  <si>
    <t>Zdjęcie tarcz znaków drogowych z wywozem i zagospodarowaniem materiału przez Wykonawcę</t>
  </si>
  <si>
    <t>02.00.00</t>
  </si>
  <si>
    <t xml:space="preserve"> 2. ROBOTY ZIEMNE</t>
  </si>
  <si>
    <t>02.01.01</t>
  </si>
  <si>
    <t xml:space="preserve"> 2.1 Wykonanie wykopów w gruntach I-V kat.</t>
  </si>
  <si>
    <t>10</t>
  </si>
  <si>
    <t>D2.1</t>
  </si>
  <si>
    <t>02.03.01</t>
  </si>
  <si>
    <t xml:space="preserve"> 2.2 Wykonanie nasypów</t>
  </si>
  <si>
    <t>11</t>
  </si>
  <si>
    <t>D2.2</t>
  </si>
  <si>
    <t>Wykonanie nasypów z materiału z dokopu z transportem - nasyp konstrukcyjny</t>
  </si>
  <si>
    <t>04.00.00</t>
  </si>
  <si>
    <t xml:space="preserve"> 3. PODBUDOWY</t>
  </si>
  <si>
    <t>CPV 45230000-8, 45233000-9</t>
  </si>
  <si>
    <t>04.01.01</t>
  </si>
  <si>
    <t xml:space="preserve"> 3.1 Koryto wraz z profilowaniem i zagęszczeniem podłoża</t>
  </si>
  <si>
    <t>CPV 45230000-8</t>
  </si>
  <si>
    <t>12</t>
  </si>
  <si>
    <t>D3.1</t>
  </si>
  <si>
    <t>Profilowanie i zagęszczenie koryta</t>
  </si>
  <si>
    <t>04.03.01</t>
  </si>
  <si>
    <t xml:space="preserve"> 3.2 Oczyszczenie i skropienie warstw konstrukcyjnych</t>
  </si>
  <si>
    <t>13</t>
  </si>
  <si>
    <t>D3.2</t>
  </si>
  <si>
    <t>Oczyszczenie i skropienie warstw konstrukcyjnych niebitumicznych</t>
  </si>
  <si>
    <t>14</t>
  </si>
  <si>
    <t>D3.3</t>
  </si>
  <si>
    <t>Oczyszczenie i skropienie warstw konstrukcyjnych bitumicznych</t>
  </si>
  <si>
    <t>04.04.02</t>
  </si>
  <si>
    <t xml:space="preserve"> 3.3 Podbudowa z kruszywa łamanego</t>
  </si>
  <si>
    <t>15</t>
  </si>
  <si>
    <t>D3.4</t>
  </si>
  <si>
    <t>Warstwa podbudowy z kruszywa 0/32mm łamanego C90/3 stabilizowanego mechanicznie gr. 15 cm</t>
  </si>
  <si>
    <t>16</t>
  </si>
  <si>
    <t>D3.5</t>
  </si>
  <si>
    <t>Warstwa podbudowy z kruszywa 0/32mm łamanego C90/3 stabilizowanego mechanicznie gr. 20 cm</t>
  </si>
  <si>
    <t>04.05.01</t>
  </si>
  <si>
    <t xml:space="preserve"> 3.4 Warstwa ulepszonego podłoża z gruntu stabilizowanego cementem</t>
  </si>
  <si>
    <t>CPV 45233220-7</t>
  </si>
  <si>
    <t>17</t>
  </si>
  <si>
    <t>D3.6</t>
  </si>
  <si>
    <t>18</t>
  </si>
  <si>
    <t>D3.7</t>
  </si>
  <si>
    <t>Warstwa mrozoochronna z kruszywa stailizowanego cementem C1,5/2,0 gr. 15cm</t>
  </si>
  <si>
    <t>04.07.01a</t>
  </si>
  <si>
    <t xml:space="preserve"> 3.5 Podbudowa z betonu asfaltowego</t>
  </si>
  <si>
    <t>19</t>
  </si>
  <si>
    <t>D3.8</t>
  </si>
  <si>
    <t>Warstwa podbudowy  z AC22P gr. 10cm</t>
  </si>
  <si>
    <t>05.00.00</t>
  </si>
  <si>
    <t xml:space="preserve"> 4. NAWIERZCHNIE</t>
  </si>
  <si>
    <t>05.03.05a</t>
  </si>
  <si>
    <t xml:space="preserve"> 4.1 Nawierzchnie z betonu asfaltowego. Warstwa ścieralna</t>
  </si>
  <si>
    <t>20</t>
  </si>
  <si>
    <t>D4.1</t>
  </si>
  <si>
    <t>Wykonanie warstwy ścieralnej AC11S 50/70 gr. 4cm</t>
  </si>
  <si>
    <t>05.03.05b</t>
  </si>
  <si>
    <t xml:space="preserve"> 4.2 Nawierzchnie z betonu asfaltowego. Warstwa wiążąca i wyrównawcza</t>
  </si>
  <si>
    <t>21</t>
  </si>
  <si>
    <t>D4.2</t>
  </si>
  <si>
    <t>Wykonanie warstwy wiążącej z  AC16W gr. 6cm</t>
  </si>
  <si>
    <t>06.00.00</t>
  </si>
  <si>
    <t xml:space="preserve"> 5. ROBOTY WYKOŃCZENIOWE</t>
  </si>
  <si>
    <t>CPV 45112730-1</t>
  </si>
  <si>
    <t>06.01.01</t>
  </si>
  <si>
    <t xml:space="preserve"> 5.1 Umocnienie skarp i rowów poprzez humusowanie z obsianiem</t>
  </si>
  <si>
    <t>22</t>
  </si>
  <si>
    <t>D5.1</t>
  </si>
  <si>
    <t>Humusowanie z obsianiem trawą przy gr. humusu 10cm.</t>
  </si>
  <si>
    <t>06.03.01</t>
  </si>
  <si>
    <t xml:space="preserve"> 5.2 Ścinanie lub uzupełnianie poboczy i skarp</t>
  </si>
  <si>
    <t>23</t>
  </si>
  <si>
    <t>D5.2</t>
  </si>
  <si>
    <t>Uzupełnianie poboczy wykonywane ręcznie - plantowanie.</t>
  </si>
  <si>
    <t>07.00.00</t>
  </si>
  <si>
    <t xml:space="preserve"> 6. URZĄDZENIA BEZPIECZEŃSTWA RUCHU</t>
  </si>
  <si>
    <t>07.01.01</t>
  </si>
  <si>
    <t xml:space="preserve"> 6.1 Oznakowanie poziome</t>
  </si>
  <si>
    <t>CPV 45233221-4</t>
  </si>
  <si>
    <t>24</t>
  </si>
  <si>
    <t>D6.1</t>
  </si>
  <si>
    <t>Materiałami grubowarstwowymi (masy chemoutwardzalne) - linie ciągłe.</t>
  </si>
  <si>
    <t>25</t>
  </si>
  <si>
    <t>D6.2</t>
  </si>
  <si>
    <t>Materiałami grubowarstwowymi (masy chemoutwardzalne) - linie przerywane.</t>
  </si>
  <si>
    <t>26</t>
  </si>
  <si>
    <t>D6.3</t>
  </si>
  <si>
    <t>Materiałami cienkowarstwowymi - linie ciągłe.</t>
  </si>
  <si>
    <t>27</t>
  </si>
  <si>
    <t>D6.4</t>
  </si>
  <si>
    <t>Materiałami cienkowarstwowymi - linie na skrzyżowaniach i przejściach</t>
  </si>
  <si>
    <t>28</t>
  </si>
  <si>
    <t>D6.5</t>
  </si>
  <si>
    <t>Materiałami cienkowarstwowymi - strzałki i inne symbole</t>
  </si>
  <si>
    <t>08.00.00</t>
  </si>
  <si>
    <t xml:space="preserve"> 7. ELEMENTY ULIC</t>
  </si>
  <si>
    <t>CPV 45233200-1</t>
  </si>
  <si>
    <t>08.01.01</t>
  </si>
  <si>
    <t xml:space="preserve"> 7.1 Ustawienie krawężników betonowych</t>
  </si>
  <si>
    <t>29</t>
  </si>
  <si>
    <t>D7.1</t>
  </si>
  <si>
    <t>Zakup i ustawienie krawężnika betonowego 15x30 na ławie betonowej z oporem C12/15</t>
  </si>
  <si>
    <t>30</t>
  </si>
  <si>
    <t>D7.2</t>
  </si>
  <si>
    <t>Zakup i ustawienie krawężnika betonowego 15x30 na ławie betonowej z oporem C12/15 poszerzonej pod ściek przykrawężnikowy</t>
  </si>
  <si>
    <t>08.03.01</t>
  </si>
  <si>
    <t xml:space="preserve"> 7.2 Obrzeża betonowe</t>
  </si>
  <si>
    <t>31</t>
  </si>
  <si>
    <t>D7.3</t>
  </si>
  <si>
    <t>Zakup i ustawienie obrzeży betonowych 8x30cm na ławie betonowej z oporem.</t>
  </si>
  <si>
    <t>08.05.03</t>
  </si>
  <si>
    <t xml:space="preserve"> 7.3 Śceki uliczne z kostki kamiennej</t>
  </si>
  <si>
    <t>32</t>
  </si>
  <si>
    <t>D7.4</t>
  </si>
  <si>
    <t>Wykonanie ścieku z kostki kamiennej 10x10cm (dwa rzędy kostki) na podsypce cem. piask. z wypełnieniem spoin szybkowiążącą masą mineralną przeznaczoną do ruchu pojazdów ciężkich</t>
  </si>
  <si>
    <t>10.00.00</t>
  </si>
  <si>
    <t xml:space="preserve"> 8.  INNE</t>
  </si>
  <si>
    <t>10.03.01</t>
  </si>
  <si>
    <t xml:space="preserve"> 8.1 Tymczasowe nawierzchnie z elementów prefabrykowanych</t>
  </si>
  <si>
    <t>33</t>
  </si>
  <si>
    <t>D8.1</t>
  </si>
  <si>
    <t>Wykonanie nawierzchni z płyt żelbetowych o wym. 1,5x3,0x0,18m na podsypce cementowo piaskowej gr. 5cm</t>
  </si>
  <si>
    <t>10.05.01</t>
  </si>
  <si>
    <t xml:space="preserve"> 8.2 Ścieżki rowerowe</t>
  </si>
  <si>
    <t>34</t>
  </si>
  <si>
    <t>D8.2</t>
  </si>
  <si>
    <t>Wykonanie warstwy ścieralnej AC 8S gr. 4cm</t>
  </si>
  <si>
    <t>35</t>
  </si>
  <si>
    <t>D8.3</t>
  </si>
  <si>
    <t>Wykonanie warstwy wiążącej z  AC11W gr. 4cm</t>
  </si>
  <si>
    <t>Wykonanie wykopów z wywozem i zagospodarowaniem materiału we własnym zakresie przez Wykonawcę.</t>
  </si>
  <si>
    <t>cena jednostkowa netto [zł]</t>
  </si>
  <si>
    <t>wartość netto [zł]</t>
  </si>
  <si>
    <t>WARTOŚĆ NETTO [zł]</t>
  </si>
  <si>
    <t>PODATEK VAT 23 %</t>
  </si>
  <si>
    <t>WARTOŚĆ BRUTTO [zł]</t>
  </si>
  <si>
    <t>Przedmiar robót branża drogowa</t>
  </si>
  <si>
    <t>Warstwa podbudowy z kruszywa stabilizowanego cementem C3/4 gr. 15cm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</si>
</sst>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4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8"/>
      <color indexed="64"/>
      <name val="Arial"/>
      <charset val="1"/>
    </font>
    <font>
      <sz val="8"/>
      <color indexed="64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4" fillId="6" borderId="4" xfId="0" applyFont="1" applyFill="1" applyBorder="1" applyAlignment="1">
      <alignment horizontal="center" vertical="center" wrapText="1"/>
    </xf>
    <xf numFmtId="4" fontId="4" fillId="6" borderId="4" xfId="0" applyNumberFormat="1" applyFont="1" applyFill="1" applyBorder="1" applyAlignment="1">
      <alignment horizontal="center" vertical="center" wrapText="1"/>
    </xf>
    <xf numFmtId="4" fontId="0" fillId="0" borderId="5" xfId="0" applyNumberFormat="1" applyBorder="1"/>
    <xf numFmtId="0" fontId="5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4"/>
  <sheetViews>
    <sheetView tabSelected="1" topLeftCell="A36" workbookViewId="0">
      <selection activeCell="D43" sqref="D43"/>
    </sheetView>
  </sheetViews>
  <sheetFormatPr defaultColWidth="11.42578125" defaultRowHeight="12.75" customHeight="1" x14ac:dyDescent="0.2"/>
  <cols>
    <col min="1" max="1" width="5" style="18" customWidth="1"/>
    <col min="2" max="2" width="8.5703125" style="18" customWidth="1"/>
    <col min="3" max="3" width="10" style="18" customWidth="1"/>
    <col min="4" max="4" width="49.28515625" style="18" customWidth="1"/>
    <col min="5" max="5" width="5.7109375" style="18" customWidth="1"/>
    <col min="6" max="6" width="14.28515625" style="18" customWidth="1"/>
    <col min="7" max="16384" width="11.42578125" style="18"/>
  </cols>
  <sheetData>
    <row r="1" spans="1:8" ht="22.5" customHeight="1" x14ac:dyDescent="0.2">
      <c r="A1" s="24" t="s">
        <v>183</v>
      </c>
      <c r="B1" s="25"/>
      <c r="C1" s="25"/>
      <c r="D1" s="25"/>
      <c r="E1" s="25"/>
      <c r="F1" s="25"/>
      <c r="G1" s="25"/>
      <c r="H1" s="25"/>
    </row>
    <row r="2" spans="1:8" ht="37.5" customHeight="1" x14ac:dyDescent="0.2">
      <c r="A2" s="23" t="s">
        <v>0</v>
      </c>
      <c r="B2" s="23"/>
      <c r="C2" s="23"/>
      <c r="D2" s="23"/>
      <c r="E2" s="23"/>
      <c r="F2" s="23"/>
      <c r="G2" s="23"/>
      <c r="H2" s="23"/>
    </row>
    <row r="3" spans="1:8" ht="22.5" customHeight="1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9" t="s">
        <v>178</v>
      </c>
      <c r="H3" s="20" t="s">
        <v>179</v>
      </c>
    </row>
    <row r="4" spans="1:8" x14ac:dyDescent="0.2">
      <c r="A4" s="2"/>
      <c r="B4" s="2"/>
      <c r="C4" s="2" t="s">
        <v>13</v>
      </c>
      <c r="D4" s="3" t="s">
        <v>14</v>
      </c>
      <c r="E4" s="2"/>
      <c r="F4" s="4"/>
      <c r="G4" s="4"/>
      <c r="H4" s="4"/>
    </row>
    <row r="5" spans="1:8" x14ac:dyDescent="0.2">
      <c r="A5" s="5"/>
      <c r="B5" s="5"/>
      <c r="C5" s="5"/>
      <c r="D5" s="6" t="s">
        <v>15</v>
      </c>
      <c r="E5" s="6"/>
      <c r="F5" s="6"/>
      <c r="G5" s="6"/>
      <c r="H5" s="6"/>
    </row>
    <row r="6" spans="1:8" x14ac:dyDescent="0.2">
      <c r="A6" s="3"/>
      <c r="B6" s="2"/>
      <c r="C6" s="2" t="s">
        <v>16</v>
      </c>
      <c r="D6" s="3" t="s">
        <v>17</v>
      </c>
      <c r="E6" s="2"/>
      <c r="F6" s="4"/>
      <c r="G6" s="4"/>
      <c r="H6" s="4"/>
    </row>
    <row r="7" spans="1:8" x14ac:dyDescent="0.2">
      <c r="A7" s="5"/>
      <c r="B7" s="5"/>
      <c r="C7" s="5"/>
      <c r="D7" s="6" t="s">
        <v>18</v>
      </c>
      <c r="E7" s="6"/>
      <c r="F7" s="6"/>
      <c r="G7" s="6"/>
      <c r="H7" s="6"/>
    </row>
    <row r="8" spans="1:8" ht="22.5" x14ac:dyDescent="0.2">
      <c r="A8" s="7" t="s">
        <v>7</v>
      </c>
      <c r="B8" s="7" t="s">
        <v>19</v>
      </c>
      <c r="C8" s="7"/>
      <c r="D8" s="8" t="s">
        <v>20</v>
      </c>
      <c r="E8" s="7" t="s">
        <v>21</v>
      </c>
      <c r="F8" s="9">
        <v>2145</v>
      </c>
      <c r="G8" s="21"/>
      <c r="H8" s="21">
        <f>ROUND(F8*G8,2)</f>
        <v>0</v>
      </c>
    </row>
    <row r="9" spans="1:8" x14ac:dyDescent="0.2">
      <c r="A9" s="4"/>
      <c r="B9" s="2"/>
      <c r="C9" s="2" t="s">
        <v>22</v>
      </c>
      <c r="D9" s="3" t="s">
        <v>23</v>
      </c>
      <c r="E9" s="2"/>
      <c r="F9" s="4"/>
      <c r="G9" s="4"/>
      <c r="H9" s="4"/>
    </row>
    <row r="10" spans="1:8" x14ac:dyDescent="0.2">
      <c r="A10" s="5"/>
      <c r="B10" s="5"/>
      <c r="C10" s="5"/>
      <c r="D10" s="6" t="s">
        <v>24</v>
      </c>
      <c r="E10" s="6"/>
      <c r="F10" s="6"/>
      <c r="G10" s="6"/>
      <c r="H10" s="6"/>
    </row>
    <row r="11" spans="1:8" ht="22.5" x14ac:dyDescent="0.2">
      <c r="A11" s="7" t="s">
        <v>8</v>
      </c>
      <c r="B11" s="7" t="s">
        <v>25</v>
      </c>
      <c r="C11" s="7"/>
      <c r="D11" s="8" t="s">
        <v>26</v>
      </c>
      <c r="E11" s="7" t="s">
        <v>21</v>
      </c>
      <c r="F11" s="9">
        <v>173</v>
      </c>
      <c r="G11" s="21"/>
      <c r="H11" s="21">
        <f>ROUND(F11*G11,2)</f>
        <v>0</v>
      </c>
    </row>
    <row r="12" spans="1:8" ht="22.5" x14ac:dyDescent="0.2">
      <c r="A12" s="7" t="s">
        <v>9</v>
      </c>
      <c r="B12" s="7" t="s">
        <v>27</v>
      </c>
      <c r="C12" s="7"/>
      <c r="D12" s="8" t="s">
        <v>28</v>
      </c>
      <c r="E12" s="7" t="s">
        <v>21</v>
      </c>
      <c r="F12" s="9">
        <v>200</v>
      </c>
      <c r="G12" s="21"/>
      <c r="H12" s="21">
        <f t="shared" ref="H12:H18" si="0">ROUND(F12*G12,2)</f>
        <v>0</v>
      </c>
    </row>
    <row r="13" spans="1:8" ht="22.5" x14ac:dyDescent="0.2">
      <c r="A13" s="7" t="s">
        <v>10</v>
      </c>
      <c r="B13" s="7" t="s">
        <v>29</v>
      </c>
      <c r="C13" s="7"/>
      <c r="D13" s="8" t="s">
        <v>30</v>
      </c>
      <c r="E13" s="7" t="s">
        <v>21</v>
      </c>
      <c r="F13" s="9">
        <v>470</v>
      </c>
      <c r="G13" s="21"/>
      <c r="H13" s="21">
        <f t="shared" si="0"/>
        <v>0</v>
      </c>
    </row>
    <row r="14" spans="1:8" ht="22.5" x14ac:dyDescent="0.2">
      <c r="A14" s="7" t="s">
        <v>11</v>
      </c>
      <c r="B14" s="7" t="s">
        <v>31</v>
      </c>
      <c r="C14" s="7"/>
      <c r="D14" s="8" t="s">
        <v>32</v>
      </c>
      <c r="E14" s="7" t="s">
        <v>33</v>
      </c>
      <c r="F14" s="9">
        <v>4</v>
      </c>
      <c r="G14" s="21"/>
      <c r="H14" s="21">
        <f t="shared" si="0"/>
        <v>0</v>
      </c>
    </row>
    <row r="15" spans="1:8" ht="22.5" x14ac:dyDescent="0.2">
      <c r="A15" s="7" t="s">
        <v>12</v>
      </c>
      <c r="B15" s="7" t="s">
        <v>34</v>
      </c>
      <c r="C15" s="7"/>
      <c r="D15" s="8" t="s">
        <v>35</v>
      </c>
      <c r="E15" s="7" t="s">
        <v>36</v>
      </c>
      <c r="F15" s="9">
        <v>84</v>
      </c>
      <c r="G15" s="21"/>
      <c r="H15" s="21">
        <f t="shared" si="0"/>
        <v>0</v>
      </c>
    </row>
    <row r="16" spans="1:8" ht="22.5" x14ac:dyDescent="0.2">
      <c r="A16" s="7" t="s">
        <v>37</v>
      </c>
      <c r="B16" s="7" t="s">
        <v>38</v>
      </c>
      <c r="C16" s="7"/>
      <c r="D16" s="8" t="s">
        <v>39</v>
      </c>
      <c r="E16" s="7" t="s">
        <v>36</v>
      </c>
      <c r="F16" s="9">
        <v>166</v>
      </c>
      <c r="G16" s="21"/>
      <c r="H16" s="21">
        <f t="shared" si="0"/>
        <v>0</v>
      </c>
    </row>
    <row r="17" spans="1:8" ht="22.5" x14ac:dyDescent="0.2">
      <c r="A17" s="7" t="s">
        <v>40</v>
      </c>
      <c r="B17" s="7" t="s">
        <v>41</v>
      </c>
      <c r="C17" s="7"/>
      <c r="D17" s="8" t="s">
        <v>42</v>
      </c>
      <c r="E17" s="7" t="s">
        <v>43</v>
      </c>
      <c r="F17" s="9">
        <v>3</v>
      </c>
      <c r="G17" s="21"/>
      <c r="H17" s="21">
        <f t="shared" si="0"/>
        <v>0</v>
      </c>
    </row>
    <row r="18" spans="1:8" ht="22.5" x14ac:dyDescent="0.2">
      <c r="A18" s="7" t="s">
        <v>44</v>
      </c>
      <c r="B18" s="7" t="s">
        <v>45</v>
      </c>
      <c r="C18" s="7"/>
      <c r="D18" s="8" t="s">
        <v>46</v>
      </c>
      <c r="E18" s="7" t="s">
        <v>43</v>
      </c>
      <c r="F18" s="9">
        <v>3</v>
      </c>
      <c r="G18" s="21"/>
      <c r="H18" s="21">
        <f t="shared" si="0"/>
        <v>0</v>
      </c>
    </row>
    <row r="19" spans="1:8" x14ac:dyDescent="0.2">
      <c r="A19" s="4"/>
      <c r="B19" s="2"/>
      <c r="C19" s="2" t="s">
        <v>47</v>
      </c>
      <c r="D19" s="3" t="s">
        <v>48</v>
      </c>
      <c r="E19" s="2"/>
      <c r="F19" s="4"/>
      <c r="G19" s="4"/>
      <c r="H19" s="4"/>
    </row>
    <row r="20" spans="1:8" x14ac:dyDescent="0.2">
      <c r="A20" s="5"/>
      <c r="B20" s="5"/>
      <c r="C20" s="5"/>
      <c r="D20" s="6" t="s">
        <v>18</v>
      </c>
      <c r="E20" s="6"/>
      <c r="F20" s="6"/>
      <c r="G20" s="6"/>
      <c r="H20" s="6"/>
    </row>
    <row r="21" spans="1:8" x14ac:dyDescent="0.2">
      <c r="A21" s="3"/>
      <c r="B21" s="2"/>
      <c r="C21" s="2" t="s">
        <v>49</v>
      </c>
      <c r="D21" s="3" t="s">
        <v>50</v>
      </c>
      <c r="E21" s="2"/>
      <c r="F21" s="4"/>
      <c r="G21" s="4"/>
      <c r="H21" s="4"/>
    </row>
    <row r="22" spans="1:8" x14ac:dyDescent="0.2">
      <c r="A22" s="5"/>
      <c r="B22" s="5"/>
      <c r="C22" s="5"/>
      <c r="D22" s="6" t="s">
        <v>18</v>
      </c>
      <c r="E22" s="6"/>
      <c r="F22" s="6"/>
      <c r="G22" s="6"/>
      <c r="H22" s="6"/>
    </row>
    <row r="23" spans="1:8" ht="22.5" x14ac:dyDescent="0.2">
      <c r="A23" s="7" t="s">
        <v>51</v>
      </c>
      <c r="B23" s="7" t="s">
        <v>52</v>
      </c>
      <c r="C23" s="7"/>
      <c r="D23" s="8" t="s">
        <v>177</v>
      </c>
      <c r="E23" s="7" t="s">
        <v>21</v>
      </c>
      <c r="F23" s="9">
        <v>997</v>
      </c>
      <c r="G23" s="21"/>
      <c r="H23" s="21">
        <f t="shared" ref="H23" si="1">ROUND(F23*G23,2)</f>
        <v>0</v>
      </c>
    </row>
    <row r="24" spans="1:8" x14ac:dyDescent="0.2">
      <c r="A24" s="4"/>
      <c r="B24" s="2"/>
      <c r="C24" s="2" t="s">
        <v>53</v>
      </c>
      <c r="D24" s="3" t="s">
        <v>54</v>
      </c>
      <c r="E24" s="2"/>
      <c r="F24" s="4"/>
      <c r="G24" s="4"/>
      <c r="H24" s="4"/>
    </row>
    <row r="25" spans="1:8" x14ac:dyDescent="0.2">
      <c r="A25" s="5"/>
      <c r="B25" s="5"/>
      <c r="C25" s="5"/>
      <c r="D25" s="6" t="s">
        <v>18</v>
      </c>
      <c r="E25" s="6"/>
      <c r="F25" s="6"/>
      <c r="G25" s="6"/>
      <c r="H25" s="6"/>
    </row>
    <row r="26" spans="1:8" ht="22.5" x14ac:dyDescent="0.2">
      <c r="A26" s="7" t="s">
        <v>55</v>
      </c>
      <c r="B26" s="7" t="s">
        <v>56</v>
      </c>
      <c r="C26" s="7"/>
      <c r="D26" s="8" t="s">
        <v>57</v>
      </c>
      <c r="E26" s="7" t="s">
        <v>21</v>
      </c>
      <c r="F26" s="9">
        <v>1613</v>
      </c>
      <c r="G26" s="21"/>
      <c r="H26" s="21">
        <f t="shared" ref="H26" si="2">ROUND(F26*G26,2)</f>
        <v>0</v>
      </c>
    </row>
    <row r="27" spans="1:8" x14ac:dyDescent="0.2">
      <c r="A27" s="4"/>
      <c r="B27" s="2"/>
      <c r="C27" s="2" t="s">
        <v>58</v>
      </c>
      <c r="D27" s="3" t="s">
        <v>59</v>
      </c>
      <c r="E27" s="2"/>
      <c r="F27" s="4"/>
      <c r="G27" s="4"/>
      <c r="H27" s="4"/>
    </row>
    <row r="28" spans="1:8" x14ac:dyDescent="0.2">
      <c r="A28" s="5"/>
      <c r="B28" s="5"/>
      <c r="C28" s="5"/>
      <c r="D28" s="6" t="s">
        <v>60</v>
      </c>
      <c r="E28" s="6"/>
      <c r="F28" s="6"/>
      <c r="G28" s="6"/>
      <c r="H28" s="6"/>
    </row>
    <row r="29" spans="1:8" x14ac:dyDescent="0.2">
      <c r="A29" s="3"/>
      <c r="B29" s="2"/>
      <c r="C29" s="2" t="s">
        <v>61</v>
      </c>
      <c r="D29" s="3" t="s">
        <v>62</v>
      </c>
      <c r="E29" s="2"/>
      <c r="F29" s="4"/>
      <c r="G29" s="4"/>
      <c r="H29" s="4"/>
    </row>
    <row r="30" spans="1:8" x14ac:dyDescent="0.2">
      <c r="A30" s="5"/>
      <c r="B30" s="5"/>
      <c r="C30" s="5"/>
      <c r="D30" s="6" t="s">
        <v>63</v>
      </c>
      <c r="E30" s="6"/>
      <c r="F30" s="6"/>
      <c r="G30" s="6"/>
      <c r="H30" s="6"/>
    </row>
    <row r="31" spans="1:8" x14ac:dyDescent="0.2">
      <c r="A31" s="7" t="s">
        <v>64</v>
      </c>
      <c r="B31" s="7" t="s">
        <v>65</v>
      </c>
      <c r="C31" s="7"/>
      <c r="D31" s="8" t="s">
        <v>66</v>
      </c>
      <c r="E31" s="7" t="s">
        <v>33</v>
      </c>
      <c r="F31" s="9">
        <v>5526</v>
      </c>
      <c r="G31" s="21"/>
      <c r="H31" s="21">
        <f t="shared" ref="H31" si="3">ROUND(F31*G31,2)</f>
        <v>0</v>
      </c>
    </row>
    <row r="32" spans="1:8" x14ac:dyDescent="0.2">
      <c r="A32" s="4"/>
      <c r="B32" s="2"/>
      <c r="C32" s="2" t="s">
        <v>67</v>
      </c>
      <c r="D32" s="3" t="s">
        <v>68</v>
      </c>
      <c r="E32" s="2"/>
      <c r="F32" s="4"/>
      <c r="G32" s="4"/>
      <c r="H32" s="4"/>
    </row>
    <row r="33" spans="1:8" x14ac:dyDescent="0.2">
      <c r="A33" s="5"/>
      <c r="B33" s="5"/>
      <c r="C33" s="5"/>
      <c r="D33" s="6" t="s">
        <v>63</v>
      </c>
      <c r="E33" s="6"/>
      <c r="F33" s="6"/>
      <c r="G33" s="6"/>
      <c r="H33" s="6"/>
    </row>
    <row r="34" spans="1:8" ht="22.5" x14ac:dyDescent="0.2">
      <c r="A34" s="7" t="s">
        <v>69</v>
      </c>
      <c r="B34" s="7" t="s">
        <v>70</v>
      </c>
      <c r="C34" s="7"/>
      <c r="D34" s="8" t="s">
        <v>71</v>
      </c>
      <c r="E34" s="7" t="s">
        <v>33</v>
      </c>
      <c r="F34" s="9">
        <v>5394</v>
      </c>
      <c r="G34" s="21"/>
      <c r="H34" s="21">
        <f t="shared" ref="H34:H35" si="4">ROUND(F34*G34,2)</f>
        <v>0</v>
      </c>
    </row>
    <row r="35" spans="1:8" x14ac:dyDescent="0.2">
      <c r="A35" s="7" t="s">
        <v>72</v>
      </c>
      <c r="B35" s="7" t="s">
        <v>73</v>
      </c>
      <c r="C35" s="7"/>
      <c r="D35" s="8" t="s">
        <v>74</v>
      </c>
      <c r="E35" s="7" t="s">
        <v>33</v>
      </c>
      <c r="F35" s="9">
        <v>8553</v>
      </c>
      <c r="G35" s="21"/>
      <c r="H35" s="21">
        <f t="shared" si="4"/>
        <v>0</v>
      </c>
    </row>
    <row r="36" spans="1:8" x14ac:dyDescent="0.2">
      <c r="A36" s="4"/>
      <c r="B36" s="2"/>
      <c r="C36" s="2" t="s">
        <v>75</v>
      </c>
      <c r="D36" s="3" t="s">
        <v>76</v>
      </c>
      <c r="E36" s="2"/>
      <c r="F36" s="4"/>
      <c r="G36" s="4"/>
      <c r="H36" s="4"/>
    </row>
    <row r="37" spans="1:8" x14ac:dyDescent="0.2">
      <c r="A37" s="5"/>
      <c r="B37" s="5"/>
      <c r="C37" s="5"/>
      <c r="D37" s="6" t="s">
        <v>63</v>
      </c>
      <c r="E37" s="6"/>
      <c r="F37" s="6"/>
      <c r="G37" s="6"/>
      <c r="H37" s="6"/>
    </row>
    <row r="38" spans="1:8" ht="22.5" x14ac:dyDescent="0.2">
      <c r="A38" s="7" t="s">
        <v>77</v>
      </c>
      <c r="B38" s="7" t="s">
        <v>78</v>
      </c>
      <c r="C38" s="7"/>
      <c r="D38" s="8" t="s">
        <v>79</v>
      </c>
      <c r="E38" s="7" t="s">
        <v>33</v>
      </c>
      <c r="F38" s="9">
        <v>1745</v>
      </c>
      <c r="G38" s="21"/>
      <c r="H38" s="21">
        <f t="shared" ref="H38:H39" si="5">ROUND(F38*G38,2)</f>
        <v>0</v>
      </c>
    </row>
    <row r="39" spans="1:8" ht="22.5" x14ac:dyDescent="0.2">
      <c r="A39" s="7" t="s">
        <v>80</v>
      </c>
      <c r="B39" s="7" t="s">
        <v>81</v>
      </c>
      <c r="C39" s="7"/>
      <c r="D39" s="8" t="s">
        <v>82</v>
      </c>
      <c r="E39" s="7" t="s">
        <v>33</v>
      </c>
      <c r="F39" s="9">
        <v>3781</v>
      </c>
      <c r="G39" s="21"/>
      <c r="H39" s="21">
        <f t="shared" si="5"/>
        <v>0</v>
      </c>
    </row>
    <row r="40" spans="1:8" ht="22.5" x14ac:dyDescent="0.2">
      <c r="A40" s="4"/>
      <c r="B40" s="2"/>
      <c r="C40" s="2" t="s">
        <v>83</v>
      </c>
      <c r="D40" s="3" t="s">
        <v>84</v>
      </c>
      <c r="E40" s="2"/>
      <c r="F40" s="4"/>
      <c r="G40" s="4"/>
      <c r="H40" s="4"/>
    </row>
    <row r="41" spans="1:8" x14ac:dyDescent="0.2">
      <c r="A41" s="5"/>
      <c r="B41" s="5"/>
      <c r="C41" s="5"/>
      <c r="D41" s="6" t="s">
        <v>85</v>
      </c>
      <c r="E41" s="6"/>
      <c r="F41" s="6"/>
      <c r="G41" s="6"/>
      <c r="H41" s="6"/>
    </row>
    <row r="42" spans="1:8" ht="22.5" x14ac:dyDescent="0.2">
      <c r="A42" s="7" t="s">
        <v>86</v>
      </c>
      <c r="B42" s="7" t="s">
        <v>87</v>
      </c>
      <c r="C42" s="7"/>
      <c r="D42" s="8" t="s">
        <v>184</v>
      </c>
      <c r="E42" s="7" t="s">
        <v>33</v>
      </c>
      <c r="F42" s="9">
        <v>3649</v>
      </c>
      <c r="G42" s="21"/>
      <c r="H42" s="21">
        <f t="shared" ref="H42:H43" si="6">ROUND(F42*G42,2)</f>
        <v>0</v>
      </c>
    </row>
    <row r="43" spans="1:8" ht="22.5" x14ac:dyDescent="0.2">
      <c r="A43" s="7" t="s">
        <v>88</v>
      </c>
      <c r="B43" s="7" t="s">
        <v>89</v>
      </c>
      <c r="C43" s="7"/>
      <c r="D43" s="8" t="s">
        <v>90</v>
      </c>
      <c r="E43" s="7" t="s">
        <v>33</v>
      </c>
      <c r="F43" s="9">
        <v>5393</v>
      </c>
      <c r="G43" s="21"/>
      <c r="H43" s="21">
        <f t="shared" si="6"/>
        <v>0</v>
      </c>
    </row>
    <row r="44" spans="1:8" x14ac:dyDescent="0.2">
      <c r="A44" s="4"/>
      <c r="B44" s="2"/>
      <c r="C44" s="2" t="s">
        <v>91</v>
      </c>
      <c r="D44" s="3" t="s">
        <v>92</v>
      </c>
      <c r="E44" s="2"/>
      <c r="F44" s="4"/>
      <c r="G44" s="4"/>
      <c r="H44" s="4"/>
    </row>
    <row r="45" spans="1:8" x14ac:dyDescent="0.2">
      <c r="A45" s="5"/>
      <c r="B45" s="5"/>
      <c r="C45" s="5"/>
      <c r="D45" s="6" t="s">
        <v>85</v>
      </c>
      <c r="E45" s="6"/>
      <c r="F45" s="6"/>
      <c r="G45" s="6"/>
      <c r="H45" s="6"/>
    </row>
    <row r="46" spans="1:8" x14ac:dyDescent="0.2">
      <c r="A46" s="7" t="s">
        <v>93</v>
      </c>
      <c r="B46" s="7" t="s">
        <v>94</v>
      </c>
      <c r="C46" s="7"/>
      <c r="D46" s="8" t="s">
        <v>95</v>
      </c>
      <c r="E46" s="7" t="s">
        <v>33</v>
      </c>
      <c r="F46" s="9">
        <v>3404</v>
      </c>
      <c r="G46" s="21"/>
      <c r="H46" s="21">
        <f t="shared" ref="H46" si="7">ROUND(F46*G46,2)</f>
        <v>0</v>
      </c>
    </row>
    <row r="47" spans="1:8" x14ac:dyDescent="0.2">
      <c r="A47" s="4"/>
      <c r="B47" s="2"/>
      <c r="C47" s="2" t="s">
        <v>96</v>
      </c>
      <c r="D47" s="3" t="s">
        <v>97</v>
      </c>
      <c r="E47" s="2"/>
      <c r="F47" s="4"/>
      <c r="G47" s="4"/>
      <c r="H47" s="4"/>
    </row>
    <row r="48" spans="1:8" x14ac:dyDescent="0.2">
      <c r="A48" s="5"/>
      <c r="B48" s="5"/>
      <c r="C48" s="5"/>
      <c r="D48" s="6" t="s">
        <v>85</v>
      </c>
      <c r="E48" s="6"/>
      <c r="F48" s="6"/>
      <c r="G48" s="6"/>
      <c r="H48" s="6"/>
    </row>
    <row r="49" spans="1:8" x14ac:dyDescent="0.2">
      <c r="A49" s="3"/>
      <c r="B49" s="2"/>
      <c r="C49" s="2" t="s">
        <v>98</v>
      </c>
      <c r="D49" s="3" t="s">
        <v>99</v>
      </c>
      <c r="E49" s="2"/>
      <c r="F49" s="4"/>
      <c r="G49" s="4"/>
      <c r="H49" s="4"/>
    </row>
    <row r="50" spans="1:8" x14ac:dyDescent="0.2">
      <c r="A50" s="5"/>
      <c r="B50" s="5"/>
      <c r="C50" s="5"/>
      <c r="D50" s="6" t="s">
        <v>85</v>
      </c>
      <c r="E50" s="6"/>
      <c r="F50" s="6"/>
      <c r="G50" s="6"/>
      <c r="H50" s="6"/>
    </row>
    <row r="51" spans="1:8" x14ac:dyDescent="0.2">
      <c r="A51" s="7" t="s">
        <v>100</v>
      </c>
      <c r="B51" s="7" t="s">
        <v>101</v>
      </c>
      <c r="C51" s="7"/>
      <c r="D51" s="8" t="s">
        <v>102</v>
      </c>
      <c r="E51" s="7" t="s">
        <v>33</v>
      </c>
      <c r="F51" s="9">
        <v>3404</v>
      </c>
      <c r="G51" s="21"/>
      <c r="H51" s="21">
        <f t="shared" ref="H51" si="8">ROUND(F51*G51,2)</f>
        <v>0</v>
      </c>
    </row>
    <row r="52" spans="1:8" ht="22.5" x14ac:dyDescent="0.2">
      <c r="A52" s="4"/>
      <c r="B52" s="2"/>
      <c r="C52" s="2" t="s">
        <v>103</v>
      </c>
      <c r="D52" s="3" t="s">
        <v>104</v>
      </c>
      <c r="E52" s="2"/>
      <c r="F52" s="4"/>
      <c r="G52" s="4"/>
      <c r="H52" s="4"/>
    </row>
    <row r="53" spans="1:8" x14ac:dyDescent="0.2">
      <c r="A53" s="5"/>
      <c r="B53" s="5"/>
      <c r="C53" s="5"/>
      <c r="D53" s="6" t="s">
        <v>85</v>
      </c>
      <c r="E53" s="6"/>
      <c r="F53" s="6"/>
      <c r="G53" s="6"/>
      <c r="H53" s="6"/>
    </row>
    <row r="54" spans="1:8" x14ac:dyDescent="0.2">
      <c r="A54" s="7" t="s">
        <v>105</v>
      </c>
      <c r="B54" s="7" t="s">
        <v>106</v>
      </c>
      <c r="C54" s="7"/>
      <c r="D54" s="8" t="s">
        <v>107</v>
      </c>
      <c r="E54" s="7" t="s">
        <v>33</v>
      </c>
      <c r="F54" s="9">
        <v>3404</v>
      </c>
      <c r="G54" s="21"/>
      <c r="H54" s="21">
        <f t="shared" ref="H54" si="9">ROUND(F54*G54,2)</f>
        <v>0</v>
      </c>
    </row>
    <row r="55" spans="1:8" x14ac:dyDescent="0.2">
      <c r="A55" s="4"/>
      <c r="B55" s="2"/>
      <c r="C55" s="2" t="s">
        <v>108</v>
      </c>
      <c r="D55" s="3" t="s">
        <v>109</v>
      </c>
      <c r="E55" s="2"/>
      <c r="F55" s="4"/>
      <c r="G55" s="4"/>
      <c r="H55" s="4"/>
    </row>
    <row r="56" spans="1:8" x14ac:dyDescent="0.2">
      <c r="A56" s="5"/>
      <c r="B56" s="5"/>
      <c r="C56" s="5"/>
      <c r="D56" s="6" t="s">
        <v>110</v>
      </c>
      <c r="E56" s="6"/>
      <c r="F56" s="6"/>
      <c r="G56" s="6"/>
      <c r="H56" s="6"/>
    </row>
    <row r="57" spans="1:8" ht="22.5" x14ac:dyDescent="0.2">
      <c r="A57" s="3"/>
      <c r="B57" s="2"/>
      <c r="C57" s="2" t="s">
        <v>111</v>
      </c>
      <c r="D57" s="3" t="s">
        <v>112</v>
      </c>
      <c r="E57" s="2"/>
      <c r="F57" s="4"/>
      <c r="G57" s="4"/>
      <c r="H57" s="4"/>
    </row>
    <row r="58" spans="1:8" x14ac:dyDescent="0.2">
      <c r="A58" s="5"/>
      <c r="B58" s="5"/>
      <c r="C58" s="5"/>
      <c r="D58" s="6" t="s">
        <v>110</v>
      </c>
      <c r="E58" s="6"/>
      <c r="F58" s="6"/>
      <c r="G58" s="6"/>
      <c r="H58" s="6"/>
    </row>
    <row r="59" spans="1:8" x14ac:dyDescent="0.2">
      <c r="A59" s="7" t="s">
        <v>113</v>
      </c>
      <c r="B59" s="7" t="s">
        <v>114</v>
      </c>
      <c r="C59" s="7"/>
      <c r="D59" s="8" t="s">
        <v>115</v>
      </c>
      <c r="E59" s="7" t="s">
        <v>33</v>
      </c>
      <c r="F59" s="9">
        <v>2364</v>
      </c>
      <c r="G59" s="21"/>
      <c r="H59" s="21">
        <f t="shared" ref="H59" si="10">ROUND(F59*G59,2)</f>
        <v>0</v>
      </c>
    </row>
    <row r="60" spans="1:8" x14ac:dyDescent="0.2">
      <c r="A60" s="4"/>
      <c r="B60" s="2"/>
      <c r="C60" s="2" t="s">
        <v>116</v>
      </c>
      <c r="D60" s="3" t="s">
        <v>117</v>
      </c>
      <c r="E60" s="2"/>
      <c r="F60" s="4"/>
      <c r="G60" s="4"/>
      <c r="H60" s="4"/>
    </row>
    <row r="61" spans="1:8" x14ac:dyDescent="0.2">
      <c r="A61" s="5"/>
      <c r="B61" s="5"/>
      <c r="C61" s="5"/>
      <c r="D61" s="6" t="s">
        <v>110</v>
      </c>
      <c r="E61" s="6"/>
      <c r="F61" s="6"/>
      <c r="G61" s="6"/>
      <c r="H61" s="6"/>
    </row>
    <row r="62" spans="1:8" x14ac:dyDescent="0.2">
      <c r="A62" s="7" t="s">
        <v>118</v>
      </c>
      <c r="B62" s="7" t="s">
        <v>119</v>
      </c>
      <c r="C62" s="7"/>
      <c r="D62" s="8" t="s">
        <v>120</v>
      </c>
      <c r="E62" s="7" t="s">
        <v>33</v>
      </c>
      <c r="F62" s="9">
        <v>2364</v>
      </c>
      <c r="G62" s="21"/>
      <c r="H62" s="21">
        <f t="shared" ref="H62" si="11">ROUND(F62*G62,2)</f>
        <v>0</v>
      </c>
    </row>
    <row r="63" spans="1:8" x14ac:dyDescent="0.2">
      <c r="A63" s="10"/>
      <c r="B63" s="11"/>
      <c r="C63" s="11" t="s">
        <v>121</v>
      </c>
      <c r="D63" s="12" t="s">
        <v>122</v>
      </c>
      <c r="E63" s="11"/>
      <c r="F63" s="10"/>
      <c r="G63" s="10"/>
      <c r="H63" s="10"/>
    </row>
    <row r="64" spans="1:8" x14ac:dyDescent="0.2">
      <c r="A64" s="4"/>
      <c r="B64" s="2"/>
      <c r="C64" s="2" t="s">
        <v>123</v>
      </c>
      <c r="D64" s="3" t="s">
        <v>124</v>
      </c>
      <c r="E64" s="2"/>
      <c r="F64" s="4"/>
      <c r="G64" s="4"/>
      <c r="H64" s="4"/>
    </row>
    <row r="65" spans="1:8" x14ac:dyDescent="0.2">
      <c r="A65" s="5"/>
      <c r="B65" s="5"/>
      <c r="C65" s="5"/>
      <c r="D65" s="6" t="s">
        <v>125</v>
      </c>
      <c r="E65" s="6"/>
      <c r="F65" s="6"/>
      <c r="G65" s="6"/>
      <c r="H65" s="6"/>
    </row>
    <row r="66" spans="1:8" ht="22.5" x14ac:dyDescent="0.2">
      <c r="A66" s="7" t="s">
        <v>126</v>
      </c>
      <c r="B66" s="7" t="s">
        <v>127</v>
      </c>
      <c r="C66" s="7"/>
      <c r="D66" s="8" t="s">
        <v>128</v>
      </c>
      <c r="E66" s="7" t="s">
        <v>33</v>
      </c>
      <c r="F66" s="9">
        <v>43</v>
      </c>
      <c r="G66" s="21"/>
      <c r="H66" s="21">
        <f t="shared" ref="H66" si="12">ROUND(F66*G66,2)</f>
        <v>0</v>
      </c>
    </row>
    <row r="67" spans="1:8" ht="22.5" x14ac:dyDescent="0.2">
      <c r="A67" s="7" t="s">
        <v>129</v>
      </c>
      <c r="B67" s="7" t="s">
        <v>130</v>
      </c>
      <c r="C67" s="7"/>
      <c r="D67" s="8" t="s">
        <v>131</v>
      </c>
      <c r="E67" s="7" t="s">
        <v>33</v>
      </c>
      <c r="F67" s="9">
        <v>13</v>
      </c>
      <c r="G67" s="21"/>
      <c r="H67" s="21">
        <f t="shared" ref="H67:H70" si="13">ROUND(F67*G67,2)</f>
        <v>0</v>
      </c>
    </row>
    <row r="68" spans="1:8" x14ac:dyDescent="0.2">
      <c r="A68" s="7" t="s">
        <v>132</v>
      </c>
      <c r="B68" s="7" t="s">
        <v>133</v>
      </c>
      <c r="C68" s="7"/>
      <c r="D68" s="8" t="s">
        <v>134</v>
      </c>
      <c r="E68" s="7" t="s">
        <v>33</v>
      </c>
      <c r="F68" s="9">
        <v>55</v>
      </c>
      <c r="G68" s="21"/>
      <c r="H68" s="21">
        <f t="shared" si="13"/>
        <v>0</v>
      </c>
    </row>
    <row r="69" spans="1:8" ht="22.5" x14ac:dyDescent="0.2">
      <c r="A69" s="7" t="s">
        <v>135</v>
      </c>
      <c r="B69" s="7" t="s">
        <v>136</v>
      </c>
      <c r="C69" s="7"/>
      <c r="D69" s="8" t="s">
        <v>137</v>
      </c>
      <c r="E69" s="7" t="s">
        <v>33</v>
      </c>
      <c r="F69" s="9">
        <v>4</v>
      </c>
      <c r="G69" s="21"/>
      <c r="H69" s="21">
        <f t="shared" si="13"/>
        <v>0</v>
      </c>
    </row>
    <row r="70" spans="1:8" x14ac:dyDescent="0.2">
      <c r="A70" s="7" t="s">
        <v>138</v>
      </c>
      <c r="B70" s="7" t="s">
        <v>139</v>
      </c>
      <c r="C70" s="7"/>
      <c r="D70" s="8" t="s">
        <v>140</v>
      </c>
      <c r="E70" s="7" t="s">
        <v>33</v>
      </c>
      <c r="F70" s="9">
        <v>18</v>
      </c>
      <c r="G70" s="21"/>
      <c r="H70" s="21">
        <f t="shared" si="13"/>
        <v>0</v>
      </c>
    </row>
    <row r="71" spans="1:8" x14ac:dyDescent="0.2">
      <c r="A71" s="13"/>
      <c r="B71" s="14"/>
      <c r="C71" s="14" t="s">
        <v>141</v>
      </c>
      <c r="D71" s="15" t="s">
        <v>142</v>
      </c>
      <c r="E71" s="14"/>
      <c r="F71" s="13"/>
      <c r="G71" s="13"/>
      <c r="H71" s="13"/>
    </row>
    <row r="72" spans="1:8" x14ac:dyDescent="0.2">
      <c r="A72" s="16"/>
      <c r="B72" s="16"/>
      <c r="C72" s="16"/>
      <c r="D72" s="17" t="s">
        <v>143</v>
      </c>
      <c r="E72" s="17"/>
      <c r="F72" s="17"/>
      <c r="G72" s="17"/>
      <c r="H72" s="17"/>
    </row>
    <row r="73" spans="1:8" x14ac:dyDescent="0.2">
      <c r="A73" s="3"/>
      <c r="B73" s="2"/>
      <c r="C73" s="2" t="s">
        <v>144</v>
      </c>
      <c r="D73" s="3" t="s">
        <v>145</v>
      </c>
      <c r="E73" s="2"/>
      <c r="F73" s="4"/>
      <c r="G73" s="4"/>
      <c r="H73" s="4"/>
    </row>
    <row r="74" spans="1:8" x14ac:dyDescent="0.2">
      <c r="A74" s="5"/>
      <c r="B74" s="5"/>
      <c r="C74" s="5"/>
      <c r="D74" s="6" t="s">
        <v>143</v>
      </c>
      <c r="E74" s="6"/>
      <c r="F74" s="6"/>
      <c r="G74" s="6"/>
      <c r="H74" s="6"/>
    </row>
    <row r="75" spans="1:8" ht="22.5" x14ac:dyDescent="0.2">
      <c r="A75" s="7" t="s">
        <v>146</v>
      </c>
      <c r="B75" s="7" t="s">
        <v>147</v>
      </c>
      <c r="C75" s="7"/>
      <c r="D75" s="8" t="s">
        <v>148</v>
      </c>
      <c r="E75" s="7" t="s">
        <v>36</v>
      </c>
      <c r="F75" s="9">
        <v>665</v>
      </c>
      <c r="G75" s="21"/>
      <c r="H75" s="21">
        <f t="shared" ref="H75:H76" si="14">ROUND(F75*G75,2)</f>
        <v>0</v>
      </c>
    </row>
    <row r="76" spans="1:8" ht="33.75" x14ac:dyDescent="0.2">
      <c r="A76" s="7" t="s">
        <v>149</v>
      </c>
      <c r="B76" s="7" t="s">
        <v>150</v>
      </c>
      <c r="C76" s="7"/>
      <c r="D76" s="8" t="s">
        <v>151</v>
      </c>
      <c r="E76" s="7" t="s">
        <v>36</v>
      </c>
      <c r="F76" s="9">
        <v>150</v>
      </c>
      <c r="G76" s="21"/>
      <c r="H76" s="21">
        <f t="shared" si="14"/>
        <v>0</v>
      </c>
    </row>
    <row r="77" spans="1:8" x14ac:dyDescent="0.2">
      <c r="A77" s="4"/>
      <c r="B77" s="2"/>
      <c r="C77" s="2" t="s">
        <v>152</v>
      </c>
      <c r="D77" s="3" t="s">
        <v>153</v>
      </c>
      <c r="E77" s="2"/>
      <c r="F77" s="4"/>
      <c r="G77" s="4"/>
      <c r="H77" s="4"/>
    </row>
    <row r="78" spans="1:8" x14ac:dyDescent="0.2">
      <c r="A78" s="5"/>
      <c r="B78" s="5"/>
      <c r="C78" s="5"/>
      <c r="D78" s="6" t="s">
        <v>143</v>
      </c>
      <c r="E78" s="6"/>
      <c r="F78" s="6"/>
      <c r="G78" s="6"/>
      <c r="H78" s="6"/>
    </row>
    <row r="79" spans="1:8" ht="22.5" x14ac:dyDescent="0.2">
      <c r="A79" s="7" t="s">
        <v>154</v>
      </c>
      <c r="B79" s="7" t="s">
        <v>155</v>
      </c>
      <c r="C79" s="7"/>
      <c r="D79" s="8" t="s">
        <v>156</v>
      </c>
      <c r="E79" s="7" t="s">
        <v>36</v>
      </c>
      <c r="F79" s="9">
        <v>890</v>
      </c>
      <c r="G79" s="21"/>
      <c r="H79" s="21">
        <f t="shared" ref="H79" si="15">ROUND(F79*G79,2)</f>
        <v>0</v>
      </c>
    </row>
    <row r="80" spans="1:8" x14ac:dyDescent="0.2">
      <c r="A80" s="4"/>
      <c r="B80" s="2"/>
      <c r="C80" s="2" t="s">
        <v>157</v>
      </c>
      <c r="D80" s="3" t="s">
        <v>158</v>
      </c>
      <c r="E80" s="2"/>
      <c r="F80" s="4"/>
      <c r="G80" s="4"/>
      <c r="H80" s="4"/>
    </row>
    <row r="81" spans="1:8" x14ac:dyDescent="0.2">
      <c r="A81" s="5"/>
      <c r="B81" s="5"/>
      <c r="C81" s="5"/>
      <c r="D81" s="6" t="s">
        <v>143</v>
      </c>
      <c r="E81" s="6"/>
      <c r="F81" s="6"/>
      <c r="G81" s="6"/>
      <c r="H81" s="6"/>
    </row>
    <row r="82" spans="1:8" ht="33.75" x14ac:dyDescent="0.2">
      <c r="A82" s="7" t="s">
        <v>159</v>
      </c>
      <c r="B82" s="7" t="s">
        <v>160</v>
      </c>
      <c r="C82" s="7"/>
      <c r="D82" s="8" t="s">
        <v>161</v>
      </c>
      <c r="E82" s="7" t="s">
        <v>36</v>
      </c>
      <c r="F82" s="9">
        <v>150</v>
      </c>
      <c r="G82" s="21"/>
      <c r="H82" s="21">
        <f t="shared" ref="H82" si="16">ROUND(F82*G82,2)</f>
        <v>0</v>
      </c>
    </row>
    <row r="83" spans="1:8" x14ac:dyDescent="0.2">
      <c r="A83" s="10"/>
      <c r="B83" s="11"/>
      <c r="C83" s="11" t="s">
        <v>162</v>
      </c>
      <c r="D83" s="12" t="s">
        <v>163</v>
      </c>
      <c r="E83" s="11"/>
      <c r="F83" s="10"/>
      <c r="G83" s="10"/>
      <c r="H83" s="10"/>
    </row>
    <row r="84" spans="1:8" ht="22.5" x14ac:dyDescent="0.2">
      <c r="A84" s="4"/>
      <c r="B84" s="2"/>
      <c r="C84" s="2" t="s">
        <v>164</v>
      </c>
      <c r="D84" s="3" t="s">
        <v>165</v>
      </c>
      <c r="E84" s="2"/>
      <c r="F84" s="4"/>
      <c r="G84" s="4"/>
      <c r="H84" s="4"/>
    </row>
    <row r="85" spans="1:8" x14ac:dyDescent="0.2">
      <c r="A85" s="5"/>
      <c r="B85" s="5"/>
      <c r="C85" s="5"/>
      <c r="D85" s="6" t="s">
        <v>143</v>
      </c>
      <c r="E85" s="6"/>
      <c r="F85" s="6"/>
      <c r="G85" s="6"/>
      <c r="H85" s="6"/>
    </row>
    <row r="86" spans="1:8" ht="22.5" x14ac:dyDescent="0.2">
      <c r="A86" s="7" t="s">
        <v>166</v>
      </c>
      <c r="B86" s="7" t="s">
        <v>167</v>
      </c>
      <c r="C86" s="7"/>
      <c r="D86" s="8" t="s">
        <v>168</v>
      </c>
      <c r="E86" s="7" t="s">
        <v>33</v>
      </c>
      <c r="F86" s="9">
        <v>126</v>
      </c>
      <c r="G86" s="21"/>
      <c r="H86" s="21">
        <f t="shared" ref="H86" si="17">ROUND(F86*G86,2)</f>
        <v>0</v>
      </c>
    </row>
    <row r="87" spans="1:8" x14ac:dyDescent="0.2">
      <c r="A87" s="4"/>
      <c r="B87" s="2"/>
      <c r="C87" s="2" t="s">
        <v>169</v>
      </c>
      <c r="D87" s="3" t="s">
        <v>170</v>
      </c>
      <c r="E87" s="2"/>
      <c r="F87" s="4"/>
      <c r="G87" s="4"/>
      <c r="H87" s="4"/>
    </row>
    <row r="88" spans="1:8" x14ac:dyDescent="0.2">
      <c r="A88" s="5"/>
      <c r="B88" s="5"/>
      <c r="C88" s="5"/>
      <c r="D88" s="6" t="s">
        <v>143</v>
      </c>
      <c r="E88" s="6"/>
      <c r="F88" s="6"/>
      <c r="G88" s="6"/>
      <c r="H88" s="6"/>
    </row>
    <row r="89" spans="1:8" x14ac:dyDescent="0.2">
      <c r="A89" s="7" t="s">
        <v>171</v>
      </c>
      <c r="B89" s="7" t="s">
        <v>172</v>
      </c>
      <c r="C89" s="7"/>
      <c r="D89" s="8" t="s">
        <v>173</v>
      </c>
      <c r="E89" s="7" t="s">
        <v>33</v>
      </c>
      <c r="F89" s="9">
        <v>1745</v>
      </c>
      <c r="G89" s="21"/>
      <c r="H89" s="21">
        <f t="shared" ref="H89:H90" si="18">ROUND(F89*G89,2)</f>
        <v>0</v>
      </c>
    </row>
    <row r="90" spans="1:8" x14ac:dyDescent="0.2">
      <c r="A90" s="7" t="s">
        <v>174</v>
      </c>
      <c r="B90" s="7" t="s">
        <v>175</v>
      </c>
      <c r="C90" s="7"/>
      <c r="D90" s="8" t="s">
        <v>176</v>
      </c>
      <c r="E90" s="7" t="s">
        <v>33</v>
      </c>
      <c r="F90" s="9">
        <v>1745</v>
      </c>
      <c r="G90" s="21"/>
      <c r="H90" s="21">
        <f t="shared" si="18"/>
        <v>0</v>
      </c>
    </row>
    <row r="92" spans="1:8" ht="12.75" customHeight="1" x14ac:dyDescent="0.2">
      <c r="F92" s="22" t="s">
        <v>180</v>
      </c>
      <c r="G92" s="22"/>
      <c r="H92" s="21">
        <f>SUM(H8:H90)</f>
        <v>0</v>
      </c>
    </row>
    <row r="93" spans="1:8" ht="12.75" customHeight="1" x14ac:dyDescent="0.2">
      <c r="F93" s="22" t="s">
        <v>181</v>
      </c>
      <c r="G93" s="22"/>
      <c r="H93" s="21">
        <f>ROUND(H92*0.23,2)</f>
        <v>0</v>
      </c>
    </row>
    <row r="94" spans="1:8" ht="12.75" customHeight="1" x14ac:dyDescent="0.2">
      <c r="F94" s="22" t="s">
        <v>182</v>
      </c>
      <c r="G94" s="22"/>
      <c r="H94" s="21">
        <f>H92+H93</f>
        <v>0</v>
      </c>
    </row>
  </sheetData>
  <mergeCells count="5">
    <mergeCell ref="F94:G94"/>
    <mergeCell ref="A2:H2"/>
    <mergeCell ref="A1:H1"/>
    <mergeCell ref="F92:G92"/>
    <mergeCell ref="F93:G93"/>
  </mergeCells>
  <conditionalFormatting sqref="H8">
    <cfRule type="cellIs" dxfId="19" priority="25" operator="equal">
      <formula>0</formula>
    </cfRule>
  </conditionalFormatting>
  <conditionalFormatting sqref="H11:H18">
    <cfRule type="cellIs" dxfId="18" priority="24" operator="equal">
      <formula>0</formula>
    </cfRule>
  </conditionalFormatting>
  <conditionalFormatting sqref="H23">
    <cfRule type="cellIs" dxfId="17" priority="22" operator="equal">
      <formula>0</formula>
    </cfRule>
  </conditionalFormatting>
  <conditionalFormatting sqref="H26">
    <cfRule type="cellIs" dxfId="16" priority="21" operator="equal">
      <formula>0</formula>
    </cfRule>
  </conditionalFormatting>
  <conditionalFormatting sqref="H31">
    <cfRule type="cellIs" dxfId="15" priority="20" operator="equal">
      <formula>0</formula>
    </cfRule>
  </conditionalFormatting>
  <conditionalFormatting sqref="H34:H35">
    <cfRule type="cellIs" dxfId="14" priority="18" operator="equal">
      <formula>0</formula>
    </cfRule>
  </conditionalFormatting>
  <conditionalFormatting sqref="H38:H39">
    <cfRule type="cellIs" dxfId="13" priority="16" operator="equal">
      <formula>0</formula>
    </cfRule>
  </conditionalFormatting>
  <conditionalFormatting sqref="H42:H43">
    <cfRule type="cellIs" dxfId="12" priority="14" operator="equal">
      <formula>0</formula>
    </cfRule>
  </conditionalFormatting>
  <conditionalFormatting sqref="H46">
    <cfRule type="cellIs" dxfId="11" priority="13" operator="equal">
      <formula>0</formula>
    </cfRule>
  </conditionalFormatting>
  <conditionalFormatting sqref="H51">
    <cfRule type="cellIs" dxfId="10" priority="12" operator="equal">
      <formula>0</formula>
    </cfRule>
  </conditionalFormatting>
  <conditionalFormatting sqref="H54">
    <cfRule type="cellIs" dxfId="9" priority="11" operator="equal">
      <formula>0</formula>
    </cfRule>
  </conditionalFormatting>
  <conditionalFormatting sqref="H59">
    <cfRule type="cellIs" dxfId="8" priority="10" operator="equal">
      <formula>0</formula>
    </cfRule>
  </conditionalFormatting>
  <conditionalFormatting sqref="H62">
    <cfRule type="cellIs" dxfId="7" priority="9" operator="equal">
      <formula>0</formula>
    </cfRule>
  </conditionalFormatting>
  <conditionalFormatting sqref="H66:H70">
    <cfRule type="cellIs" dxfId="6" priority="8" operator="equal">
      <formula>0</formula>
    </cfRule>
  </conditionalFormatting>
  <conditionalFormatting sqref="H75:H76">
    <cfRule type="cellIs" dxfId="5" priority="6" operator="equal">
      <formula>0</formula>
    </cfRule>
  </conditionalFormatting>
  <conditionalFormatting sqref="H79">
    <cfRule type="cellIs" dxfId="4" priority="5" operator="equal">
      <formula>0</formula>
    </cfRule>
  </conditionalFormatting>
  <conditionalFormatting sqref="H82">
    <cfRule type="cellIs" dxfId="3" priority="4" operator="equal">
      <formula>0</formula>
    </cfRule>
  </conditionalFormatting>
  <conditionalFormatting sqref="H86">
    <cfRule type="cellIs" dxfId="2" priority="3" operator="equal">
      <formula>0</formula>
    </cfRule>
  </conditionalFormatting>
  <conditionalFormatting sqref="H89:H90">
    <cfRule type="cellIs" dxfId="1" priority="2" operator="equal">
      <formula>0</formula>
    </cfRule>
  </conditionalFormatting>
  <conditionalFormatting sqref="H92:H94">
    <cfRule type="cellIs" dxfId="0" priority="1" operator="equal">
      <formula>0</formula>
    </cfRule>
  </conditionalFormatting>
  <pageMargins left="0.39370078740157499" right="0.39370078740157499" top="0.39370078740157499" bottom="0.39370078740157499" header="0" footer="0"/>
  <pageSetup paperSize="9" scale="84" fitToHeight="0" orientation="portrait" r:id="rId1"/>
  <headerFooter>
    <oddFooter>&amp;C&amp;"Arial"&amp;10&amp;K000000&amp;P/&amp;N</oddFooter>
  </headerFooter>
  <ignoredErrors>
    <ignoredError sqref="H93:H9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Przedmiar</vt:lpstr>
      <vt:lpstr>Przedmiar!Tytuły_wydruku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Wydział MI</cp:lastModifiedBy>
  <cp:lastPrinted>2024-06-10T07:06:09Z</cp:lastPrinted>
  <dcterms:created xsi:type="dcterms:W3CDTF">2024-06-10T07:00:20Z</dcterms:created>
  <dcterms:modified xsi:type="dcterms:W3CDTF">2024-07-03T12:30:56Z</dcterms:modified>
</cp:coreProperties>
</file>