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0"/>
  </bookViews>
  <sheets>
    <sheet name="budynki i budowle" sheetId="1" r:id="rId1"/>
    <sheet name="środki trwałe" sheetId="2" r:id="rId2"/>
    <sheet name="elektronika" sheetId="3" r:id="rId3"/>
    <sheet name="szkodowość" sheetId="4" r:id="rId4"/>
  </sheets>
  <definedNames>
    <definedName name="_xlnm.Print_Area" localSheetId="0">'budynki i budowle'!$A$1:$G$65</definedName>
    <definedName name="_xlnm.Print_Area" localSheetId="2">'elektronika'!$A$1:$E$59</definedName>
    <definedName name="_xlnm.Print_Area" localSheetId="3">'szkodowość'!$A$1:$D$27</definedName>
    <definedName name="_xlnm.Print_Area" localSheetId="1">'środki trwałe'!$A$1:$C$39</definedName>
  </definedNames>
  <calcPr fullCalcOnLoad="1"/>
</workbook>
</file>

<file path=xl/sharedStrings.xml><?xml version="1.0" encoding="utf-8"?>
<sst xmlns="http://schemas.openxmlformats.org/spreadsheetml/2006/main" count="418" uniqueCount="150">
  <si>
    <t>lokalizacja (adres)</t>
  </si>
  <si>
    <t>Razem</t>
  </si>
  <si>
    <t>lp.</t>
  </si>
  <si>
    <t xml:space="preserve">nazwa budynku/ budowli </t>
  </si>
  <si>
    <t>czy budynek jest użytkowany? (TAK/NIE)</t>
  </si>
  <si>
    <t>rok budowy</t>
  </si>
  <si>
    <t>suma ubezpieczenia (wartość)</t>
  </si>
  <si>
    <t>rodzaj wartości (księgowa brutto - KB / odtworzeniowa - O)</t>
  </si>
  <si>
    <t>Tabela nr 1  - Wykaz budynków i budowli</t>
  </si>
  <si>
    <t>BUDYNKI WŁASNE</t>
  </si>
  <si>
    <t>tak</t>
  </si>
  <si>
    <t>KB</t>
  </si>
  <si>
    <t>ul. Poznańska 97, 88-100 Inowrocław</t>
  </si>
  <si>
    <t>Kuchnia i pralnia z łącznikiem</t>
  </si>
  <si>
    <t>2002</t>
  </si>
  <si>
    <t>Budynek diagnostyczny zabiegowy</t>
  </si>
  <si>
    <t>Budynek Zakładu Mikrobiologii Lekarskiej</t>
  </si>
  <si>
    <t>Portiernia z wiatą</t>
  </si>
  <si>
    <t>Budynek Stacji Dializ</t>
  </si>
  <si>
    <t>2010</t>
  </si>
  <si>
    <t>Budynek Izby Przyjęć</t>
  </si>
  <si>
    <t>Zaplecze techniczno-gospodarcze</t>
  </si>
  <si>
    <t>Budynek Przychodni Przyszpitalnej</t>
  </si>
  <si>
    <t>Pawilon dziecięcy 1H i 1G</t>
  </si>
  <si>
    <t>Budynek Zakładu Anatomii Patologicznej</t>
  </si>
  <si>
    <t>Garaż 3-boksowy</t>
  </si>
  <si>
    <t>2000</t>
  </si>
  <si>
    <t>Warsztaty</t>
  </si>
  <si>
    <t>Dekarbonizacja</t>
  </si>
  <si>
    <t>Budynek tlenowni</t>
  </si>
  <si>
    <t>Wymiennikownia z łącznikiem</t>
  </si>
  <si>
    <t>Kotłownia</t>
  </si>
  <si>
    <t>Składowisko żużla</t>
  </si>
  <si>
    <t>Stacja zapasów tlenu - wiata</t>
  </si>
  <si>
    <t>Budynek obsługujący instalację unieszkodliwiania ścieków</t>
  </si>
  <si>
    <t>Zbiornik oleju napędowego (poj. 10 m3)</t>
  </si>
  <si>
    <t>2007</t>
  </si>
  <si>
    <t>BUDOWLE WŁASNE</t>
  </si>
  <si>
    <t>Podjazd z wiatą</t>
  </si>
  <si>
    <t>Sieć rezerwowego zasilania w wode pitną</t>
  </si>
  <si>
    <t>Plac utwardzony okolony ścianami oporowymi</t>
  </si>
  <si>
    <t>Sieć gazowa szpitala</t>
  </si>
  <si>
    <t>Sieć deszczowa</t>
  </si>
  <si>
    <t>Tunel komunikacyjny</t>
  </si>
  <si>
    <t>Zbiornik przeciwpożarowy</t>
  </si>
  <si>
    <t>Linia kablowa NN O SN</t>
  </si>
  <si>
    <t>Instalacja olejowa kotłowni</t>
  </si>
  <si>
    <t>Sieć wodociągowa na terenie szpitala</t>
  </si>
  <si>
    <t>Stacja pomiarów z instalacją gazową</t>
  </si>
  <si>
    <t>Studnia osadowa kotłów</t>
  </si>
  <si>
    <t>Tunel instalacyjny</t>
  </si>
  <si>
    <t>Zbiornik retencyjny ścieków</t>
  </si>
  <si>
    <t>Komin kotłowni dwukanałowy stalowy</t>
  </si>
  <si>
    <t>Instalacja do unieszkodliwiania ścieków</t>
  </si>
  <si>
    <t>Przyłącze wodno-kanalizacyjne do budynków</t>
  </si>
  <si>
    <t>Sieć sanitarna</t>
  </si>
  <si>
    <t>Piaskownik na sieci kanalizacji deszczowej</t>
  </si>
  <si>
    <t>Sieć wodociągowa awaryjna</t>
  </si>
  <si>
    <t>Zbiornik wody nr 1</t>
  </si>
  <si>
    <t>Zbiornik wody nr 2</t>
  </si>
  <si>
    <t>2011</t>
  </si>
  <si>
    <t>2003</t>
  </si>
  <si>
    <t>Kotły i maszyny energetyczne</t>
  </si>
  <si>
    <t>Maszyny i urządzenia</t>
  </si>
  <si>
    <t>Sprzęt elektroniczny stacjonarny powyżej 5 lat</t>
  </si>
  <si>
    <t>Sprzęt elektroniczny przenośny powyżej 5 lat</t>
  </si>
  <si>
    <t>Urządzenia specjalistyczne</t>
  </si>
  <si>
    <t>Urządzenia techniczne</t>
  </si>
  <si>
    <t>Pozostałe aparaty i urządzenia powyżej 5 lat</t>
  </si>
  <si>
    <t>Pozostałe aparaty i urządzenia do 5 lat</t>
  </si>
  <si>
    <t>Środki transportu</t>
  </si>
  <si>
    <t>Budynek Pomocy Doraźnej</t>
  </si>
  <si>
    <t>Maszyny i urządzenia w użytkowaniu</t>
  </si>
  <si>
    <t>Urządzenia techniczne w użytkowaniu</t>
  </si>
  <si>
    <t>ul. Poznańska 97 - działka 13/65, 88-100 Inowrocław</t>
  </si>
  <si>
    <t>Obce składniki majątku</t>
  </si>
  <si>
    <t>Środki trwałe</t>
  </si>
  <si>
    <t>Niskowartościowe środki trwałe i wyposażenie</t>
  </si>
  <si>
    <t>Razem środki trwałe</t>
  </si>
  <si>
    <t>ul. Toruńska 32, 88-100 Inowrocław</t>
  </si>
  <si>
    <t>ul. Toruńska 32 - działka 6/12, 88-100 Inowrocław</t>
  </si>
  <si>
    <t>Budynek łóżkowy 1A z łącznikiem</t>
  </si>
  <si>
    <t>Budynek administracja</t>
  </si>
  <si>
    <t>Lądowisko</t>
  </si>
  <si>
    <t>Tabela nr 2 - Informacja o majątku trwałym i obrotowym</t>
  </si>
  <si>
    <t>Myjnia do wózków nakładana na kratę</t>
  </si>
  <si>
    <t>Leasing</t>
  </si>
  <si>
    <t>Niskowartościowe środki trwałe</t>
  </si>
  <si>
    <t xml:space="preserve">Środki obrotowe </t>
  </si>
  <si>
    <t>Zapas magazynowy</t>
  </si>
  <si>
    <t>Materiały w przerobie</t>
  </si>
  <si>
    <t>Sieć 4-RO przewodowa CO i CW</t>
  </si>
  <si>
    <t>Odcinek kanalizacji teletechnicznej</t>
  </si>
  <si>
    <t>2014</t>
  </si>
  <si>
    <t>Budynek magazyn - techniczny z rozdz.</t>
  </si>
  <si>
    <t>2015</t>
  </si>
  <si>
    <t>2005</t>
  </si>
  <si>
    <t>Parking z chodnikiem</t>
  </si>
  <si>
    <t>Garaż 10-boksowy</t>
  </si>
  <si>
    <t>Budynek usługowy</t>
  </si>
  <si>
    <t>2017</t>
  </si>
  <si>
    <t>Aparaty i sprzęt medyczny do 5 lat</t>
  </si>
  <si>
    <t>Sprzęt elektroniczny stacjonarny do 5 lat</t>
  </si>
  <si>
    <t>Aparaty medyczne i pozostałe urządzenia</t>
  </si>
  <si>
    <t>Aparaty i sprzęt medyczny</t>
  </si>
  <si>
    <t>Informacje o wypłaconych szkodach w ostatnich 5 latach</t>
  </si>
  <si>
    <t>Rok</t>
  </si>
  <si>
    <t>Liczba szkód</t>
  </si>
  <si>
    <t>Suma wypłaconych odszkodowań</t>
  </si>
  <si>
    <t>Krótki opis szkód</t>
  </si>
  <si>
    <t>Lp.</t>
  </si>
  <si>
    <t xml:space="preserve">Nazwa  </t>
  </si>
  <si>
    <t>Rok produkcji</t>
  </si>
  <si>
    <t>Wartość księgowa brutto</t>
  </si>
  <si>
    <t>2012</t>
  </si>
  <si>
    <t>Płyta fundamentowa pod montaż zbiorn.</t>
  </si>
  <si>
    <t>2021</t>
  </si>
  <si>
    <t>Budynek Administracja ze Starostwa Powiatowego</t>
  </si>
  <si>
    <t>Obiekty inżynierii lądowej i wodnej</t>
  </si>
  <si>
    <t>Elektroniczne urządzenia biurowe do 5 lat</t>
  </si>
  <si>
    <t>Tabela nr 3 - Wykaz sprzętu elektronicznego przenośnego (do 5 lat)</t>
  </si>
  <si>
    <t>Komputer prznośny Notebook LENOVO</t>
  </si>
  <si>
    <t>Tablet DURABOOK</t>
  </si>
  <si>
    <t>Tablet Durabook R11AH</t>
  </si>
  <si>
    <t>Tablet medyczny TOP SOR</t>
  </si>
  <si>
    <t>Tablet z etui</t>
  </si>
  <si>
    <t>Terminal mobilny – tablet Zebra L10 XSLATE</t>
  </si>
  <si>
    <t>Urządzenie GPS – Moduł GPS Teltonika model FMC640 - szt. 6</t>
  </si>
  <si>
    <t>Czytnik kodów QR i AN</t>
  </si>
  <si>
    <t>Terminal mobilny - tablet Zebra L10 Xpad z uchwytem RAM</t>
  </si>
  <si>
    <t>Uszkodzenie mienia przez pacjenta będącego pod wpływem alkoholu - 1059 zł</t>
  </si>
  <si>
    <t>UBEZPIECZENIA MAJĄTKOWE</t>
  </si>
  <si>
    <t>UBEZPIECZENIA KOMUNIKACYJNE</t>
  </si>
  <si>
    <t>Uszkodzenie drzwi w wyniku nie zachowania należytej ostrożności przez kierującego ambulansem</t>
  </si>
  <si>
    <t>Uszkodzenie szlabanu wjazdowego</t>
  </si>
  <si>
    <t>brak szkód</t>
  </si>
  <si>
    <t>Uszkodzenie mienia wskutek uderzenia przez pacjenta</t>
  </si>
  <si>
    <t>Rezerwa: 7128 zł</t>
  </si>
  <si>
    <t>Razem wypłacone</t>
  </si>
  <si>
    <t>Razem rezerwy</t>
  </si>
  <si>
    <t>Auto Casco</t>
  </si>
  <si>
    <t>NNW</t>
  </si>
  <si>
    <t>OC p.p.m.</t>
  </si>
  <si>
    <t>-</t>
  </si>
  <si>
    <t>1 otwarta szkoda z AC</t>
  </si>
  <si>
    <t>Rezerwa: 8513 zł</t>
  </si>
  <si>
    <t>1 otwarta szkody</t>
  </si>
  <si>
    <t>Uszkodzenie systemu parkingowego w wyniku przepięcia w instalacji zasilającej i sterującej powstałego na skutek wyładowania atmosferycznego</t>
  </si>
  <si>
    <t>Tabela nr 4 - Wykaz szkód (stan na dzień 31.10.2023 r.)</t>
  </si>
  <si>
    <t>UWAGA: dla zaznaczonego sprzętu w I roku ubezpieczenia okres ubezpieczenia: od 01.03.2024 r. do 31.12.2024 r. (10 miesięcy)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</si>
</sst>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170" fontId="0" fillId="0" borderId="0" xfId="0" applyNumberFormat="1" applyFill="1" applyBorder="1" applyAlignment="1">
      <alignment/>
    </xf>
    <xf numFmtId="170" fontId="0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1" fillId="0" borderId="0" xfId="0" applyNumberFormat="1" applyFont="1" applyFill="1" applyBorder="1" applyAlignment="1">
      <alignment/>
    </xf>
    <xf numFmtId="17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center" vertical="center"/>
    </xf>
    <xf numFmtId="170" fontId="4" fillId="0" borderId="0" xfId="0" applyNumberFormat="1" applyFont="1" applyFill="1" applyAlignment="1">
      <alignment horizontal="right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0" fontId="1" fillId="0" borderId="11" xfId="0" applyNumberFormat="1" applyFont="1" applyFill="1" applyBorder="1" applyAlignment="1">
      <alignment horizontal="right" vertical="center"/>
    </xf>
    <xf numFmtId="170" fontId="1" fillId="0" borderId="10" xfId="0" applyNumberFormat="1" applyFont="1" applyFill="1" applyBorder="1" applyAlignment="1">
      <alignment vertical="center"/>
    </xf>
    <xf numFmtId="44" fontId="5" fillId="34" borderId="10" xfId="62" applyFont="1" applyFill="1" applyBorder="1" applyAlignment="1">
      <alignment horizontal="center" vertical="center"/>
    </xf>
    <xf numFmtId="44" fontId="1" fillId="0" borderId="0" xfId="62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4" fontId="0" fillId="0" borderId="10" xfId="62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44" fontId="0" fillId="0" borderId="12" xfId="62" applyFont="1" applyFill="1" applyBorder="1" applyAlignment="1">
      <alignment horizontal="left" vertical="center" wrapText="1"/>
    </xf>
    <xf numFmtId="170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4" fontId="1" fillId="0" borderId="10" xfId="62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/>
    </xf>
    <xf numFmtId="170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170" fontId="8" fillId="35" borderId="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/>
    </xf>
    <xf numFmtId="170" fontId="0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 vertical="center"/>
    </xf>
    <xf numFmtId="0" fontId="1" fillId="0" borderId="0" xfId="53" applyFont="1" applyAlignment="1">
      <alignment horizontal="left"/>
      <protection/>
    </xf>
    <xf numFmtId="0" fontId="1" fillId="0" borderId="0" xfId="53" applyFont="1" applyAlignment="1">
      <alignment horizontal="center"/>
      <protection/>
    </xf>
    <xf numFmtId="170" fontId="1" fillId="0" borderId="0" xfId="53" applyNumberFormat="1" applyFont="1" applyAlignment="1">
      <alignment horizontal="center" wrapText="1"/>
      <protection/>
    </xf>
    <xf numFmtId="0" fontId="1" fillId="0" borderId="0" xfId="53" applyFont="1" applyAlignment="1">
      <alignment horizontal="right" wrapText="1"/>
      <protection/>
    </xf>
    <xf numFmtId="0" fontId="0" fillId="0" borderId="0" xfId="53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170" fontId="1" fillId="0" borderId="10" xfId="53" applyNumberFormat="1" applyFont="1" applyBorder="1" applyAlignment="1">
      <alignment horizontal="center" vertical="center" wrapText="1"/>
      <protection/>
    </xf>
    <xf numFmtId="0" fontId="0" fillId="0" borderId="10" xfId="53" applyBorder="1" applyAlignment="1">
      <alignment vertical="center" wrapText="1"/>
      <protection/>
    </xf>
    <xf numFmtId="0" fontId="0" fillId="0" borderId="10" xfId="53" applyBorder="1" applyAlignment="1">
      <alignment horizontal="left" vertical="center" wrapText="1"/>
      <protection/>
    </xf>
    <xf numFmtId="170" fontId="0" fillId="0" borderId="0" xfId="53" applyNumberFormat="1" applyAlignment="1">
      <alignment horizontal="center" wrapText="1"/>
      <protection/>
    </xf>
    <xf numFmtId="0" fontId="0" fillId="0" borderId="0" xfId="53" applyAlignment="1">
      <alignment wrapText="1"/>
      <protection/>
    </xf>
    <xf numFmtId="44" fontId="1" fillId="0" borderId="10" xfId="62" applyFont="1" applyBorder="1" applyAlignment="1">
      <alignment horizontal="center" vertical="center" wrapText="1"/>
    </xf>
    <xf numFmtId="0" fontId="9" fillId="0" borderId="10" xfId="53" applyFont="1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44" fontId="0" fillId="0" borderId="10" xfId="62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170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170" fontId="0" fillId="0" borderId="10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 vertical="center"/>
    </xf>
    <xf numFmtId="44" fontId="0" fillId="0" borderId="10" xfId="62" applyFont="1" applyFill="1" applyBorder="1" applyAlignment="1">
      <alignment vertical="center"/>
    </xf>
    <xf numFmtId="170" fontId="0" fillId="0" borderId="0" xfId="0" applyNumberFormat="1" applyFont="1" applyFill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170" fontId="0" fillId="0" borderId="10" xfId="0" applyNumberFormat="1" applyFont="1" applyBorder="1" applyAlignment="1">
      <alignment horizontal="righ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0" fillId="0" borderId="10" xfId="53" applyFill="1" applyBorder="1" applyAlignment="1">
      <alignment horizontal="center" vertical="center" wrapText="1"/>
      <protection/>
    </xf>
    <xf numFmtId="170" fontId="0" fillId="0" borderId="10" xfId="53" applyNumberFormat="1" applyFill="1" applyBorder="1" applyAlignment="1">
      <alignment horizontal="right" vertical="center" wrapText="1"/>
      <protection/>
    </xf>
    <xf numFmtId="0" fontId="0" fillId="0" borderId="10" xfId="53" applyFill="1" applyBorder="1" applyAlignment="1">
      <alignment vertical="center" wrapText="1"/>
      <protection/>
    </xf>
    <xf numFmtId="0" fontId="0" fillId="0" borderId="0" xfId="53" applyFill="1" applyAlignment="1">
      <alignment horizontal="center"/>
      <protection/>
    </xf>
    <xf numFmtId="0" fontId="0" fillId="0" borderId="10" xfId="53" applyBorder="1" applyAlignment="1">
      <alignment horizontal="center" vertical="center"/>
      <protection/>
    </xf>
    <xf numFmtId="0" fontId="0" fillId="0" borderId="10" xfId="53" applyBorder="1" applyAlignment="1">
      <alignment horizontal="left" vertical="center"/>
      <protection/>
    </xf>
    <xf numFmtId="44" fontId="0" fillId="0" borderId="10" xfId="62" applyFont="1" applyBorder="1" applyAlignment="1">
      <alignment horizontal="center" vertical="center"/>
    </xf>
    <xf numFmtId="0" fontId="0" fillId="0" borderId="14" xfId="53" applyBorder="1" applyAlignment="1">
      <alignment horizontal="center"/>
      <protection/>
    </xf>
    <xf numFmtId="44" fontId="0" fillId="0" borderId="10" xfId="62" applyFont="1" applyBorder="1" applyAlignment="1">
      <alignment vertical="center" wrapText="1"/>
    </xf>
    <xf numFmtId="0" fontId="0" fillId="0" borderId="12" xfId="53" applyBorder="1" applyAlignment="1">
      <alignment vertical="center" wrapText="1"/>
      <protection/>
    </xf>
    <xf numFmtId="0" fontId="0" fillId="0" borderId="15" xfId="53" applyBorder="1" applyAlignment="1">
      <alignment vertical="center" wrapText="1"/>
      <protection/>
    </xf>
    <xf numFmtId="44" fontId="0" fillId="0" borderId="0" xfId="62" applyFont="1" applyAlignment="1">
      <alignment horizontal="center" vertical="center" wrapText="1"/>
    </xf>
    <xf numFmtId="44" fontId="0" fillId="0" borderId="10" xfId="62" applyFont="1" applyBorder="1" applyAlignment="1">
      <alignment horizontal="right" vertical="center"/>
    </xf>
    <xf numFmtId="0" fontId="0" fillId="0" borderId="10" xfId="53" applyBorder="1" applyAlignment="1">
      <alignment horizontal="right" vertical="center" wrapText="1"/>
      <protection/>
    </xf>
    <xf numFmtId="8" fontId="0" fillId="0" borderId="10" xfId="53" applyNumberFormat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6" borderId="10" xfId="53" applyFont="1" applyFill="1" applyBorder="1" applyAlignment="1">
      <alignment horizontal="center" vertical="center"/>
      <protection/>
    </xf>
    <xf numFmtId="0" fontId="1" fillId="34" borderId="16" xfId="53" applyFont="1" applyFill="1" applyBorder="1" applyAlignment="1">
      <alignment horizontal="center" vertical="center" wrapText="1"/>
      <protection/>
    </xf>
    <xf numFmtId="0" fontId="1" fillId="34" borderId="18" xfId="53" applyFont="1" applyFill="1" applyBorder="1" applyAlignment="1">
      <alignment horizontal="center" vertical="center" wrapText="1"/>
      <protection/>
    </xf>
    <xf numFmtId="0" fontId="1" fillId="34" borderId="17" xfId="53" applyFont="1" applyFill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right" vertical="center"/>
      <protection/>
    </xf>
    <xf numFmtId="0" fontId="0" fillId="0" borderId="16" xfId="53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0" fillId="0" borderId="17" xfId="53" applyBorder="1" applyAlignment="1">
      <alignment horizontal="center" vertical="center"/>
      <protection/>
    </xf>
    <xf numFmtId="0" fontId="9" fillId="0" borderId="12" xfId="53" applyFont="1" applyBorder="1" applyAlignment="1">
      <alignment horizontal="center" vertical="center" wrapText="1"/>
      <protection/>
    </xf>
    <xf numFmtId="0" fontId="9" fillId="0" borderId="24" xfId="53" applyFont="1" applyBorder="1" applyAlignment="1">
      <alignment horizontal="center" vertical="center" wrapText="1"/>
      <protection/>
    </xf>
    <xf numFmtId="0" fontId="0" fillId="0" borderId="12" xfId="53" applyBorder="1" applyAlignment="1">
      <alignment horizontal="center" vertical="center" wrapText="1"/>
      <protection/>
    </xf>
    <xf numFmtId="0" fontId="0" fillId="0" borderId="24" xfId="53" applyBorder="1" applyAlignment="1">
      <alignment horizontal="center" vertical="center" wrapText="1"/>
      <protection/>
    </xf>
    <xf numFmtId="0" fontId="0" fillId="0" borderId="10" xfId="53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170" fontId="0" fillId="33" borderId="16" xfId="0" applyNumberFormat="1" applyFont="1" applyFill="1" applyBorder="1" applyAlignment="1">
      <alignment horizontal="right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workbookViewId="0" topLeftCell="A1">
      <selection activeCell="B15" sqref="B15"/>
    </sheetView>
  </sheetViews>
  <sheetFormatPr defaultColWidth="9.140625" defaultRowHeight="12.75"/>
  <cols>
    <col min="1" max="1" width="4.28125" style="1" customWidth="1"/>
    <col min="2" max="2" width="44.421875" style="3" customWidth="1"/>
    <col min="3" max="3" width="15.7109375" style="8" customWidth="1"/>
    <col min="4" max="4" width="13.8515625" style="16" customWidth="1"/>
    <col min="5" max="5" width="22.57421875" style="3" customWidth="1"/>
    <col min="6" max="6" width="10.7109375" style="3" customWidth="1"/>
    <col min="7" max="7" width="47.7109375" style="6" customWidth="1"/>
    <col min="8" max="16384" width="9.140625" style="2" customWidth="1"/>
  </cols>
  <sheetData>
    <row r="1" ht="12.75">
      <c r="A1" s="15" t="s">
        <v>8</v>
      </c>
    </row>
    <row r="2" ht="12.75">
      <c r="A2" s="15"/>
    </row>
    <row r="3" spans="1:7" ht="62.25" customHeight="1">
      <c r="A3" s="101" t="s">
        <v>2</v>
      </c>
      <c r="B3" s="101" t="s">
        <v>3</v>
      </c>
      <c r="C3" s="101" t="s">
        <v>4</v>
      </c>
      <c r="D3" s="104" t="s">
        <v>5</v>
      </c>
      <c r="E3" s="101" t="s">
        <v>6</v>
      </c>
      <c r="F3" s="101" t="s">
        <v>7</v>
      </c>
      <c r="G3" s="101" t="s">
        <v>0</v>
      </c>
    </row>
    <row r="4" spans="1:7" ht="62.25" customHeight="1">
      <c r="A4" s="101"/>
      <c r="B4" s="101"/>
      <c r="C4" s="101"/>
      <c r="D4" s="104"/>
      <c r="E4" s="101"/>
      <c r="F4" s="101"/>
      <c r="G4" s="101"/>
    </row>
    <row r="5" spans="1:7" ht="24.75" customHeight="1">
      <c r="A5" s="102" t="s">
        <v>9</v>
      </c>
      <c r="B5" s="103"/>
      <c r="C5" s="103"/>
      <c r="D5" s="18"/>
      <c r="E5" s="19"/>
      <c r="F5" s="19"/>
      <c r="G5" s="20"/>
    </row>
    <row r="6" spans="1:7" s="3" customFormat="1" ht="24.75" customHeight="1">
      <c r="A6" s="26">
        <v>1</v>
      </c>
      <c r="B6" s="32" t="s">
        <v>81</v>
      </c>
      <c r="C6" s="33" t="s">
        <v>10</v>
      </c>
      <c r="D6" s="34">
        <v>2002</v>
      </c>
      <c r="E6" s="35">
        <v>10932794</v>
      </c>
      <c r="F6" s="26" t="s">
        <v>11</v>
      </c>
      <c r="G6" s="27" t="s">
        <v>12</v>
      </c>
    </row>
    <row r="7" spans="1:7" s="3" customFormat="1" ht="24.75" customHeight="1">
      <c r="A7" s="26">
        <v>2</v>
      </c>
      <c r="B7" s="32" t="s">
        <v>13</v>
      </c>
      <c r="C7" s="33" t="s">
        <v>10</v>
      </c>
      <c r="D7" s="34" t="s">
        <v>14</v>
      </c>
      <c r="E7" s="35">
        <v>6001479.55</v>
      </c>
      <c r="F7" s="26" t="s">
        <v>11</v>
      </c>
      <c r="G7" s="27" t="s">
        <v>12</v>
      </c>
    </row>
    <row r="8" spans="1:7" s="3" customFormat="1" ht="24.75" customHeight="1">
      <c r="A8" s="26">
        <v>3</v>
      </c>
      <c r="B8" s="32" t="s">
        <v>15</v>
      </c>
      <c r="C8" s="33" t="s">
        <v>10</v>
      </c>
      <c r="D8" s="34" t="s">
        <v>14</v>
      </c>
      <c r="E8" s="35">
        <v>4476315.14</v>
      </c>
      <c r="F8" s="26" t="s">
        <v>11</v>
      </c>
      <c r="G8" s="27" t="s">
        <v>12</v>
      </c>
    </row>
    <row r="9" spans="1:7" s="3" customFormat="1" ht="24" customHeight="1">
      <c r="A9" s="26">
        <v>4</v>
      </c>
      <c r="B9" s="32" t="s">
        <v>16</v>
      </c>
      <c r="C9" s="33" t="s">
        <v>10</v>
      </c>
      <c r="D9" s="34" t="s">
        <v>14</v>
      </c>
      <c r="E9" s="35">
        <v>294934.28</v>
      </c>
      <c r="F9" s="26" t="s">
        <v>11</v>
      </c>
      <c r="G9" s="27" t="s">
        <v>12</v>
      </c>
    </row>
    <row r="10" spans="1:7" s="3" customFormat="1" ht="24.75" customHeight="1">
      <c r="A10" s="26">
        <v>5</v>
      </c>
      <c r="B10" s="32" t="s">
        <v>17</v>
      </c>
      <c r="C10" s="33" t="s">
        <v>10</v>
      </c>
      <c r="D10" s="34" t="s">
        <v>14</v>
      </c>
      <c r="E10" s="35">
        <v>62524.01</v>
      </c>
      <c r="F10" s="26" t="s">
        <v>11</v>
      </c>
      <c r="G10" s="27" t="s">
        <v>12</v>
      </c>
    </row>
    <row r="11" spans="1:7" s="3" customFormat="1" ht="24.75" customHeight="1">
      <c r="A11" s="26">
        <v>6</v>
      </c>
      <c r="B11" s="32" t="s">
        <v>20</v>
      </c>
      <c r="C11" s="33" t="s">
        <v>10</v>
      </c>
      <c r="D11" s="34" t="s">
        <v>14</v>
      </c>
      <c r="E11" s="35">
        <v>2380093.09</v>
      </c>
      <c r="F11" s="26" t="s">
        <v>11</v>
      </c>
      <c r="G11" s="27" t="s">
        <v>12</v>
      </c>
    </row>
    <row r="12" spans="1:7" s="3" customFormat="1" ht="24.75" customHeight="1">
      <c r="A12" s="26">
        <v>7</v>
      </c>
      <c r="B12" s="32" t="s">
        <v>94</v>
      </c>
      <c r="C12" s="33" t="s">
        <v>10</v>
      </c>
      <c r="D12" s="34" t="s">
        <v>14</v>
      </c>
      <c r="E12" s="35">
        <v>699117.56</v>
      </c>
      <c r="F12" s="26" t="s">
        <v>11</v>
      </c>
      <c r="G12" s="27" t="s">
        <v>12</v>
      </c>
    </row>
    <row r="13" spans="1:7" s="3" customFormat="1" ht="24.75" customHeight="1">
      <c r="A13" s="26">
        <v>8</v>
      </c>
      <c r="B13" s="32" t="s">
        <v>21</v>
      </c>
      <c r="C13" s="33" t="s">
        <v>10</v>
      </c>
      <c r="D13" s="34" t="s">
        <v>14</v>
      </c>
      <c r="E13" s="35">
        <v>61800</v>
      </c>
      <c r="F13" s="26" t="s">
        <v>11</v>
      </c>
      <c r="G13" s="27" t="s">
        <v>12</v>
      </c>
    </row>
    <row r="14" spans="1:7" s="3" customFormat="1" ht="24.75" customHeight="1">
      <c r="A14" s="26">
        <v>9</v>
      </c>
      <c r="B14" s="32" t="s">
        <v>22</v>
      </c>
      <c r="C14" s="33" t="s">
        <v>10</v>
      </c>
      <c r="D14" s="34" t="s">
        <v>14</v>
      </c>
      <c r="E14" s="35">
        <v>5063028.93</v>
      </c>
      <c r="F14" s="26" t="s">
        <v>11</v>
      </c>
      <c r="G14" s="27" t="s">
        <v>12</v>
      </c>
    </row>
    <row r="15" spans="1:7" s="3" customFormat="1" ht="24.75" customHeight="1">
      <c r="A15" s="26">
        <v>10</v>
      </c>
      <c r="B15" s="32" t="s">
        <v>23</v>
      </c>
      <c r="C15" s="33" t="s">
        <v>10</v>
      </c>
      <c r="D15" s="34" t="s">
        <v>14</v>
      </c>
      <c r="E15" s="35">
        <v>1925248.93</v>
      </c>
      <c r="F15" s="26" t="s">
        <v>11</v>
      </c>
      <c r="G15" s="27" t="s">
        <v>12</v>
      </c>
    </row>
    <row r="16" spans="1:7" s="3" customFormat="1" ht="24.75" customHeight="1">
      <c r="A16" s="26">
        <v>11</v>
      </c>
      <c r="B16" s="32" t="s">
        <v>24</v>
      </c>
      <c r="C16" s="33" t="s">
        <v>10</v>
      </c>
      <c r="D16" s="34" t="s">
        <v>14</v>
      </c>
      <c r="E16" s="35">
        <v>702657.42</v>
      </c>
      <c r="F16" s="26" t="s">
        <v>11</v>
      </c>
      <c r="G16" s="27" t="s">
        <v>12</v>
      </c>
    </row>
    <row r="17" spans="1:7" s="3" customFormat="1" ht="24.75" customHeight="1">
      <c r="A17" s="26">
        <v>12</v>
      </c>
      <c r="B17" s="32" t="s">
        <v>25</v>
      </c>
      <c r="C17" s="33" t="s">
        <v>10</v>
      </c>
      <c r="D17" s="34" t="s">
        <v>26</v>
      </c>
      <c r="E17" s="35">
        <v>99222.83</v>
      </c>
      <c r="F17" s="26" t="s">
        <v>11</v>
      </c>
      <c r="G17" s="27" t="s">
        <v>79</v>
      </c>
    </row>
    <row r="18" spans="1:7" s="3" customFormat="1" ht="24.75" customHeight="1">
      <c r="A18" s="26">
        <v>13</v>
      </c>
      <c r="B18" s="32" t="s">
        <v>28</v>
      </c>
      <c r="C18" s="33" t="s">
        <v>10</v>
      </c>
      <c r="D18" s="34" t="s">
        <v>14</v>
      </c>
      <c r="E18" s="35">
        <v>20600</v>
      </c>
      <c r="F18" s="26" t="s">
        <v>11</v>
      </c>
      <c r="G18" s="27" t="s">
        <v>12</v>
      </c>
    </row>
    <row r="19" spans="1:7" s="3" customFormat="1" ht="24.75" customHeight="1">
      <c r="A19" s="26">
        <v>14</v>
      </c>
      <c r="B19" s="32" t="s">
        <v>27</v>
      </c>
      <c r="C19" s="33" t="s">
        <v>10</v>
      </c>
      <c r="D19" s="34" t="s">
        <v>14</v>
      </c>
      <c r="E19" s="35">
        <v>150676.56</v>
      </c>
      <c r="F19" s="26" t="s">
        <v>11</v>
      </c>
      <c r="G19" s="27" t="s">
        <v>12</v>
      </c>
    </row>
    <row r="20" spans="1:7" s="3" customFormat="1" ht="24.75" customHeight="1">
      <c r="A20" s="26">
        <v>15</v>
      </c>
      <c r="B20" s="32" t="s">
        <v>29</v>
      </c>
      <c r="C20" s="33" t="s">
        <v>10</v>
      </c>
      <c r="D20" s="34" t="s">
        <v>14</v>
      </c>
      <c r="E20" s="35">
        <v>18540</v>
      </c>
      <c r="F20" s="26" t="s">
        <v>11</v>
      </c>
      <c r="G20" s="27" t="s">
        <v>12</v>
      </c>
    </row>
    <row r="21" spans="1:7" s="3" customFormat="1" ht="24.75" customHeight="1">
      <c r="A21" s="26">
        <v>16</v>
      </c>
      <c r="B21" s="32" t="s">
        <v>30</v>
      </c>
      <c r="C21" s="33" t="s">
        <v>10</v>
      </c>
      <c r="D21" s="34" t="s">
        <v>14</v>
      </c>
      <c r="E21" s="35">
        <v>350200</v>
      </c>
      <c r="F21" s="26" t="s">
        <v>11</v>
      </c>
      <c r="G21" s="27" t="s">
        <v>12</v>
      </c>
    </row>
    <row r="22" spans="1:7" s="3" customFormat="1" ht="24.75" customHeight="1">
      <c r="A22" s="26">
        <v>17</v>
      </c>
      <c r="B22" s="32" t="s">
        <v>31</v>
      </c>
      <c r="C22" s="33" t="s">
        <v>10</v>
      </c>
      <c r="D22" s="34" t="s">
        <v>14</v>
      </c>
      <c r="E22" s="35">
        <v>860093.2</v>
      </c>
      <c r="F22" s="26" t="s">
        <v>11</v>
      </c>
      <c r="G22" s="27" t="s">
        <v>12</v>
      </c>
    </row>
    <row r="23" spans="1:7" s="3" customFormat="1" ht="24.75" customHeight="1">
      <c r="A23" s="26">
        <v>18</v>
      </c>
      <c r="B23" s="32" t="s">
        <v>32</v>
      </c>
      <c r="C23" s="33" t="s">
        <v>10</v>
      </c>
      <c r="D23" s="34" t="s">
        <v>14</v>
      </c>
      <c r="E23" s="35">
        <v>41200</v>
      </c>
      <c r="F23" s="26" t="s">
        <v>11</v>
      </c>
      <c r="G23" s="27" t="s">
        <v>12</v>
      </c>
    </row>
    <row r="24" spans="1:7" s="3" customFormat="1" ht="24.75" customHeight="1">
      <c r="A24" s="26">
        <v>19</v>
      </c>
      <c r="B24" s="32" t="s">
        <v>33</v>
      </c>
      <c r="C24" s="33" t="s">
        <v>10</v>
      </c>
      <c r="D24" s="34" t="s">
        <v>14</v>
      </c>
      <c r="E24" s="35">
        <v>8240</v>
      </c>
      <c r="F24" s="26" t="s">
        <v>11</v>
      </c>
      <c r="G24" s="27" t="s">
        <v>12</v>
      </c>
    </row>
    <row r="25" spans="1:7" s="3" customFormat="1" ht="24.75" customHeight="1">
      <c r="A25" s="26">
        <v>20</v>
      </c>
      <c r="B25" s="32" t="s">
        <v>34</v>
      </c>
      <c r="C25" s="33" t="s">
        <v>10</v>
      </c>
      <c r="D25" s="34" t="s">
        <v>14</v>
      </c>
      <c r="E25" s="35">
        <v>62350.45</v>
      </c>
      <c r="F25" s="26" t="s">
        <v>11</v>
      </c>
      <c r="G25" s="27" t="s">
        <v>12</v>
      </c>
    </row>
    <row r="26" spans="1:7" s="3" customFormat="1" ht="24.75" customHeight="1">
      <c r="A26" s="26">
        <v>21</v>
      </c>
      <c r="B26" s="32" t="s">
        <v>35</v>
      </c>
      <c r="C26" s="33" t="s">
        <v>10</v>
      </c>
      <c r="D26" s="34" t="s">
        <v>36</v>
      </c>
      <c r="E26" s="35">
        <v>99003</v>
      </c>
      <c r="F26" s="26" t="s">
        <v>11</v>
      </c>
      <c r="G26" s="27" t="s">
        <v>12</v>
      </c>
    </row>
    <row r="27" spans="1:7" s="3" customFormat="1" ht="24.75" customHeight="1">
      <c r="A27" s="26">
        <v>22</v>
      </c>
      <c r="B27" s="32" t="s">
        <v>82</v>
      </c>
      <c r="C27" s="33" t="s">
        <v>10</v>
      </c>
      <c r="D27" s="34" t="s">
        <v>60</v>
      </c>
      <c r="E27" s="35">
        <v>130282.75</v>
      </c>
      <c r="F27" s="26" t="s">
        <v>11</v>
      </c>
      <c r="G27" s="27" t="s">
        <v>12</v>
      </c>
    </row>
    <row r="28" spans="1:7" ht="24.75" customHeight="1">
      <c r="A28" s="26">
        <v>23</v>
      </c>
      <c r="B28" s="32" t="s">
        <v>117</v>
      </c>
      <c r="C28" s="33" t="s">
        <v>10</v>
      </c>
      <c r="D28" s="34" t="s">
        <v>96</v>
      </c>
      <c r="E28" s="35">
        <v>252221.21</v>
      </c>
      <c r="F28" s="26" t="s">
        <v>11</v>
      </c>
      <c r="G28" s="27" t="s">
        <v>74</v>
      </c>
    </row>
    <row r="29" spans="1:7" ht="24.75" customHeight="1">
      <c r="A29" s="26">
        <v>24</v>
      </c>
      <c r="B29" s="32" t="s">
        <v>71</v>
      </c>
      <c r="C29" s="33" t="s">
        <v>10</v>
      </c>
      <c r="D29" s="34" t="s">
        <v>96</v>
      </c>
      <c r="E29" s="35">
        <v>132364.27</v>
      </c>
      <c r="F29" s="26" t="s">
        <v>11</v>
      </c>
      <c r="G29" s="27" t="s">
        <v>80</v>
      </c>
    </row>
    <row r="30" spans="1:7" ht="24.75" customHeight="1">
      <c r="A30" s="26">
        <v>25</v>
      </c>
      <c r="B30" s="32" t="s">
        <v>98</v>
      </c>
      <c r="C30" s="33" t="s">
        <v>10</v>
      </c>
      <c r="D30" s="34" t="s">
        <v>96</v>
      </c>
      <c r="E30" s="35">
        <v>24150</v>
      </c>
      <c r="F30" s="26" t="s">
        <v>11</v>
      </c>
      <c r="G30" s="27" t="s">
        <v>80</v>
      </c>
    </row>
    <row r="31" spans="1:7" ht="24.75" customHeight="1">
      <c r="A31" s="26">
        <v>26</v>
      </c>
      <c r="B31" s="32" t="s">
        <v>18</v>
      </c>
      <c r="C31" s="33" t="s">
        <v>10</v>
      </c>
      <c r="D31" s="34" t="s">
        <v>19</v>
      </c>
      <c r="E31" s="35">
        <v>4341438.13</v>
      </c>
      <c r="F31" s="26" t="s">
        <v>11</v>
      </c>
      <c r="G31" s="27" t="s">
        <v>12</v>
      </c>
    </row>
    <row r="32" spans="1:7" ht="24.75" customHeight="1" thickBot="1">
      <c r="A32" s="26">
        <v>27</v>
      </c>
      <c r="B32" s="32" t="s">
        <v>99</v>
      </c>
      <c r="C32" s="33" t="s">
        <v>10</v>
      </c>
      <c r="D32" s="34" t="s">
        <v>100</v>
      </c>
      <c r="E32" s="35">
        <v>201766.19</v>
      </c>
      <c r="F32" s="26" t="s">
        <v>11</v>
      </c>
      <c r="G32" s="27" t="s">
        <v>12</v>
      </c>
    </row>
    <row r="33" spans="1:7" ht="25.5" customHeight="1" thickBot="1">
      <c r="A33" s="106"/>
      <c r="B33" s="107"/>
      <c r="C33" s="107"/>
      <c r="D33" s="42" t="s">
        <v>1</v>
      </c>
      <c r="E33" s="28">
        <f>SUM(E6:E32)</f>
        <v>39392341.50000001</v>
      </c>
      <c r="F33" s="108"/>
      <c r="G33" s="109"/>
    </row>
    <row r="34" spans="1:7" s="14" customFormat="1" ht="13.5" customHeight="1">
      <c r="A34" s="22"/>
      <c r="B34" s="23"/>
      <c r="C34" s="24"/>
      <c r="D34" s="9"/>
      <c r="E34" s="10"/>
      <c r="F34" s="21"/>
      <c r="G34" s="25"/>
    </row>
    <row r="35" spans="1:7" ht="24.75" customHeight="1">
      <c r="A35" s="105" t="s">
        <v>37</v>
      </c>
      <c r="B35" s="105"/>
      <c r="C35" s="105"/>
      <c r="D35" s="18"/>
      <c r="E35" s="19"/>
      <c r="F35" s="19"/>
      <c r="G35" s="20"/>
    </row>
    <row r="36" spans="1:7" ht="24.75" customHeight="1">
      <c r="A36" s="26">
        <v>1</v>
      </c>
      <c r="B36" s="32" t="s">
        <v>38</v>
      </c>
      <c r="C36" s="33" t="s">
        <v>10</v>
      </c>
      <c r="D36" s="34" t="s">
        <v>60</v>
      </c>
      <c r="E36" s="35">
        <v>2141761.19</v>
      </c>
      <c r="F36" s="26" t="s">
        <v>11</v>
      </c>
      <c r="G36" s="27" t="s">
        <v>12</v>
      </c>
    </row>
    <row r="37" spans="1:7" ht="24.75" customHeight="1">
      <c r="A37" s="26">
        <v>2</v>
      </c>
      <c r="B37" s="32" t="s">
        <v>39</v>
      </c>
      <c r="C37" s="33" t="s">
        <v>10</v>
      </c>
      <c r="D37" s="34" t="s">
        <v>61</v>
      </c>
      <c r="E37" s="35">
        <v>21530</v>
      </c>
      <c r="F37" s="26" t="s">
        <v>11</v>
      </c>
      <c r="G37" s="27" t="s">
        <v>12</v>
      </c>
    </row>
    <row r="38" spans="1:7" ht="24.75" customHeight="1">
      <c r="A38" s="26">
        <v>3</v>
      </c>
      <c r="B38" s="32" t="s">
        <v>91</v>
      </c>
      <c r="C38" s="33" t="s">
        <v>10</v>
      </c>
      <c r="D38" s="34" t="s">
        <v>14</v>
      </c>
      <c r="E38" s="35">
        <v>14420</v>
      </c>
      <c r="F38" s="26" t="s">
        <v>11</v>
      </c>
      <c r="G38" s="27" t="s">
        <v>12</v>
      </c>
    </row>
    <row r="39" spans="1:7" ht="24.75" customHeight="1">
      <c r="A39" s="26">
        <v>4</v>
      </c>
      <c r="B39" s="32" t="s">
        <v>83</v>
      </c>
      <c r="C39" s="33" t="s">
        <v>10</v>
      </c>
      <c r="D39" s="34" t="s">
        <v>60</v>
      </c>
      <c r="E39" s="35">
        <v>3411916.53</v>
      </c>
      <c r="F39" s="26" t="s">
        <v>11</v>
      </c>
      <c r="G39" s="27" t="s">
        <v>12</v>
      </c>
    </row>
    <row r="40" spans="1:7" ht="24.75" customHeight="1">
      <c r="A40" s="26">
        <v>5</v>
      </c>
      <c r="B40" s="32" t="s">
        <v>40</v>
      </c>
      <c r="C40" s="33" t="s">
        <v>10</v>
      </c>
      <c r="D40" s="34" t="s">
        <v>61</v>
      </c>
      <c r="E40" s="35">
        <v>88489</v>
      </c>
      <c r="F40" s="26" t="s">
        <v>11</v>
      </c>
      <c r="G40" s="27" t="s">
        <v>12</v>
      </c>
    </row>
    <row r="41" spans="1:7" ht="24.75" customHeight="1">
      <c r="A41" s="26">
        <v>6</v>
      </c>
      <c r="B41" s="32" t="s">
        <v>41</v>
      </c>
      <c r="C41" s="33" t="s">
        <v>10</v>
      </c>
      <c r="D41" s="34" t="s">
        <v>14</v>
      </c>
      <c r="E41" s="35">
        <v>16480</v>
      </c>
      <c r="F41" s="26" t="s">
        <v>11</v>
      </c>
      <c r="G41" s="27" t="s">
        <v>12</v>
      </c>
    </row>
    <row r="42" spans="1:7" ht="24.75" customHeight="1">
      <c r="A42" s="26">
        <v>7</v>
      </c>
      <c r="B42" s="32" t="s">
        <v>85</v>
      </c>
      <c r="C42" s="33" t="s">
        <v>10</v>
      </c>
      <c r="D42" s="34" t="s">
        <v>114</v>
      </c>
      <c r="E42" s="35">
        <v>4305</v>
      </c>
      <c r="F42" s="26" t="s">
        <v>11</v>
      </c>
      <c r="G42" s="27" t="s">
        <v>12</v>
      </c>
    </row>
    <row r="43" spans="1:7" ht="24.75" customHeight="1">
      <c r="A43" s="26">
        <v>8</v>
      </c>
      <c r="B43" s="32" t="s">
        <v>42</v>
      </c>
      <c r="C43" s="33" t="s">
        <v>10</v>
      </c>
      <c r="D43" s="34" t="s">
        <v>14</v>
      </c>
      <c r="E43" s="35">
        <v>107120</v>
      </c>
      <c r="F43" s="26" t="s">
        <v>11</v>
      </c>
      <c r="G43" s="27" t="s">
        <v>12</v>
      </c>
    </row>
    <row r="44" spans="1:7" ht="24.75" customHeight="1">
      <c r="A44" s="26">
        <v>9</v>
      </c>
      <c r="B44" s="32" t="s">
        <v>43</v>
      </c>
      <c r="C44" s="33" t="s">
        <v>10</v>
      </c>
      <c r="D44" s="34" t="s">
        <v>14</v>
      </c>
      <c r="E44" s="35">
        <v>61800</v>
      </c>
      <c r="F44" s="26" t="s">
        <v>11</v>
      </c>
      <c r="G44" s="27" t="s">
        <v>12</v>
      </c>
    </row>
    <row r="45" spans="1:7" ht="24.75" customHeight="1">
      <c r="A45" s="26">
        <v>10</v>
      </c>
      <c r="B45" s="32" t="s">
        <v>44</v>
      </c>
      <c r="C45" s="33" t="s">
        <v>10</v>
      </c>
      <c r="D45" s="34" t="s">
        <v>14</v>
      </c>
      <c r="E45" s="35">
        <v>226600</v>
      </c>
      <c r="F45" s="26" t="s">
        <v>11</v>
      </c>
      <c r="G45" s="27" t="s">
        <v>12</v>
      </c>
    </row>
    <row r="46" spans="1:7" ht="24.75" customHeight="1">
      <c r="A46" s="26">
        <v>11</v>
      </c>
      <c r="B46" s="32" t="s">
        <v>45</v>
      </c>
      <c r="C46" s="33" t="s">
        <v>10</v>
      </c>
      <c r="D46" s="34" t="s">
        <v>14</v>
      </c>
      <c r="E46" s="35">
        <v>107239.96</v>
      </c>
      <c r="F46" s="26" t="s">
        <v>11</v>
      </c>
      <c r="G46" s="27" t="s">
        <v>12</v>
      </c>
    </row>
    <row r="47" spans="1:7" ht="24.75" customHeight="1">
      <c r="A47" s="26">
        <v>12</v>
      </c>
      <c r="B47" s="32" t="s">
        <v>46</v>
      </c>
      <c r="C47" s="33" t="s">
        <v>10</v>
      </c>
      <c r="D47" s="34" t="s">
        <v>14</v>
      </c>
      <c r="E47" s="35">
        <v>144200</v>
      </c>
      <c r="F47" s="26" t="s">
        <v>11</v>
      </c>
      <c r="G47" s="27" t="s">
        <v>12</v>
      </c>
    </row>
    <row r="48" spans="1:7" ht="24.75" customHeight="1">
      <c r="A48" s="26">
        <v>13</v>
      </c>
      <c r="B48" s="32" t="s">
        <v>47</v>
      </c>
      <c r="C48" s="33" t="s">
        <v>10</v>
      </c>
      <c r="D48" s="34" t="s">
        <v>14</v>
      </c>
      <c r="E48" s="35">
        <v>120489.33</v>
      </c>
      <c r="F48" s="26" t="s">
        <v>11</v>
      </c>
      <c r="G48" s="27" t="s">
        <v>12</v>
      </c>
    </row>
    <row r="49" spans="1:7" ht="24.75" customHeight="1">
      <c r="A49" s="26">
        <v>14</v>
      </c>
      <c r="B49" s="32" t="s">
        <v>48</v>
      </c>
      <c r="C49" s="33" t="s">
        <v>10</v>
      </c>
      <c r="D49" s="34" t="s">
        <v>14</v>
      </c>
      <c r="E49" s="35">
        <v>155570.4</v>
      </c>
      <c r="F49" s="26" t="s">
        <v>11</v>
      </c>
      <c r="G49" s="27" t="s">
        <v>12</v>
      </c>
    </row>
    <row r="50" spans="1:7" ht="24.75" customHeight="1">
      <c r="A50" s="26">
        <v>15</v>
      </c>
      <c r="B50" s="32" t="s">
        <v>49</v>
      </c>
      <c r="C50" s="33" t="s">
        <v>10</v>
      </c>
      <c r="D50" s="34" t="s">
        <v>14</v>
      </c>
      <c r="E50" s="35">
        <v>2060</v>
      </c>
      <c r="F50" s="26" t="s">
        <v>11</v>
      </c>
      <c r="G50" s="27" t="s">
        <v>12</v>
      </c>
    </row>
    <row r="51" spans="1:7" ht="24.75" customHeight="1">
      <c r="A51" s="26">
        <v>16</v>
      </c>
      <c r="B51" s="32" t="s">
        <v>50</v>
      </c>
      <c r="C51" s="33" t="s">
        <v>10</v>
      </c>
      <c r="D51" s="34" t="s">
        <v>14</v>
      </c>
      <c r="E51" s="35">
        <v>61800</v>
      </c>
      <c r="F51" s="26" t="s">
        <v>11</v>
      </c>
      <c r="G51" s="27" t="s">
        <v>12</v>
      </c>
    </row>
    <row r="52" spans="1:7" ht="24.75" customHeight="1">
      <c r="A52" s="26">
        <v>17</v>
      </c>
      <c r="B52" s="32" t="s">
        <v>51</v>
      </c>
      <c r="C52" s="33" t="s">
        <v>10</v>
      </c>
      <c r="D52" s="34" t="s">
        <v>14</v>
      </c>
      <c r="E52" s="35">
        <v>2060</v>
      </c>
      <c r="F52" s="26" t="s">
        <v>11</v>
      </c>
      <c r="G52" s="27" t="s">
        <v>12</v>
      </c>
    </row>
    <row r="53" spans="1:7" ht="24.75" customHeight="1">
      <c r="A53" s="26">
        <v>18</v>
      </c>
      <c r="B53" s="32" t="s">
        <v>52</v>
      </c>
      <c r="C53" s="33" t="s">
        <v>10</v>
      </c>
      <c r="D53" s="34" t="s">
        <v>14</v>
      </c>
      <c r="E53" s="35">
        <v>226600</v>
      </c>
      <c r="F53" s="26" t="s">
        <v>11</v>
      </c>
      <c r="G53" s="27" t="s">
        <v>12</v>
      </c>
    </row>
    <row r="54" spans="1:7" ht="24.75" customHeight="1">
      <c r="A54" s="26">
        <v>19</v>
      </c>
      <c r="B54" s="32" t="s">
        <v>53</v>
      </c>
      <c r="C54" s="33" t="s">
        <v>10</v>
      </c>
      <c r="D54" s="34" t="s">
        <v>14</v>
      </c>
      <c r="E54" s="35">
        <v>4182.31</v>
      </c>
      <c r="F54" s="26" t="s">
        <v>11</v>
      </c>
      <c r="G54" s="27" t="s">
        <v>12</v>
      </c>
    </row>
    <row r="55" spans="1:7" ht="24.75" customHeight="1">
      <c r="A55" s="26">
        <v>20</v>
      </c>
      <c r="B55" s="32" t="s">
        <v>53</v>
      </c>
      <c r="C55" s="33" t="s">
        <v>10</v>
      </c>
      <c r="D55" s="34" t="s">
        <v>14</v>
      </c>
      <c r="E55" s="35">
        <v>267649.55</v>
      </c>
      <c r="F55" s="26" t="s">
        <v>11</v>
      </c>
      <c r="G55" s="27" t="s">
        <v>12</v>
      </c>
    </row>
    <row r="56" spans="1:7" ht="24.75" customHeight="1">
      <c r="A56" s="26">
        <v>21</v>
      </c>
      <c r="B56" s="32" t="s">
        <v>54</v>
      </c>
      <c r="C56" s="33" t="s">
        <v>10</v>
      </c>
      <c r="D56" s="34" t="s">
        <v>14</v>
      </c>
      <c r="E56" s="35">
        <v>100940</v>
      </c>
      <c r="F56" s="26" t="s">
        <v>11</v>
      </c>
      <c r="G56" s="27" t="s">
        <v>12</v>
      </c>
    </row>
    <row r="57" spans="1:7" ht="24.75" customHeight="1">
      <c r="A57" s="26">
        <v>22</v>
      </c>
      <c r="B57" s="32" t="s">
        <v>55</v>
      </c>
      <c r="C57" s="33" t="s">
        <v>10</v>
      </c>
      <c r="D57" s="34" t="s">
        <v>14</v>
      </c>
      <c r="E57" s="35">
        <v>45320</v>
      </c>
      <c r="F57" s="26" t="s">
        <v>11</v>
      </c>
      <c r="G57" s="27" t="s">
        <v>12</v>
      </c>
    </row>
    <row r="58" spans="1:7" ht="24.75" customHeight="1">
      <c r="A58" s="26">
        <v>23</v>
      </c>
      <c r="B58" s="32" t="s">
        <v>56</v>
      </c>
      <c r="C58" s="33" t="s">
        <v>10</v>
      </c>
      <c r="D58" s="34" t="s">
        <v>61</v>
      </c>
      <c r="E58" s="35">
        <v>35100.73</v>
      </c>
      <c r="F58" s="26" t="s">
        <v>11</v>
      </c>
      <c r="G58" s="27" t="s">
        <v>12</v>
      </c>
    </row>
    <row r="59" spans="1:7" ht="24.75" customHeight="1">
      <c r="A59" s="26">
        <v>24</v>
      </c>
      <c r="B59" s="36" t="s">
        <v>57</v>
      </c>
      <c r="C59" s="33" t="s">
        <v>10</v>
      </c>
      <c r="D59" s="34" t="s">
        <v>14</v>
      </c>
      <c r="E59" s="37">
        <v>96820</v>
      </c>
      <c r="F59" s="26" t="s">
        <v>11</v>
      </c>
      <c r="G59" s="27" t="s">
        <v>12</v>
      </c>
    </row>
    <row r="60" spans="1:7" ht="24.75" customHeight="1">
      <c r="A60" s="26">
        <v>25</v>
      </c>
      <c r="B60" s="32" t="s">
        <v>58</v>
      </c>
      <c r="C60" s="33" t="s">
        <v>10</v>
      </c>
      <c r="D60" s="34" t="s">
        <v>14</v>
      </c>
      <c r="E60" s="35">
        <v>30900</v>
      </c>
      <c r="F60" s="26" t="s">
        <v>11</v>
      </c>
      <c r="G60" s="27" t="s">
        <v>12</v>
      </c>
    </row>
    <row r="61" spans="1:7" ht="24.75" customHeight="1">
      <c r="A61" s="26">
        <v>26</v>
      </c>
      <c r="B61" s="32" t="s">
        <v>59</v>
      </c>
      <c r="C61" s="33" t="s">
        <v>10</v>
      </c>
      <c r="D61" s="34" t="s">
        <v>14</v>
      </c>
      <c r="E61" s="35">
        <v>30900</v>
      </c>
      <c r="F61" s="26" t="s">
        <v>11</v>
      </c>
      <c r="G61" s="27" t="s">
        <v>12</v>
      </c>
    </row>
    <row r="62" spans="1:7" ht="24.75" customHeight="1">
      <c r="A62" s="26">
        <v>27</v>
      </c>
      <c r="B62" s="36" t="s">
        <v>92</v>
      </c>
      <c r="C62" s="38" t="s">
        <v>10</v>
      </c>
      <c r="D62" s="39" t="s">
        <v>93</v>
      </c>
      <c r="E62" s="37">
        <v>49183.17</v>
      </c>
      <c r="F62" s="40" t="s">
        <v>11</v>
      </c>
      <c r="G62" s="41" t="s">
        <v>12</v>
      </c>
    </row>
    <row r="63" spans="1:7" ht="24.75" customHeight="1">
      <c r="A63" s="26">
        <v>28</v>
      </c>
      <c r="B63" s="32" t="s">
        <v>97</v>
      </c>
      <c r="C63" s="33" t="s">
        <v>10</v>
      </c>
      <c r="D63" s="34" t="s">
        <v>95</v>
      </c>
      <c r="E63" s="35">
        <v>35217.51</v>
      </c>
      <c r="F63" s="26" t="s">
        <v>11</v>
      </c>
      <c r="G63" s="27" t="s">
        <v>12</v>
      </c>
    </row>
    <row r="64" spans="1:7" ht="24.75" customHeight="1" thickBot="1">
      <c r="A64" s="26">
        <v>29</v>
      </c>
      <c r="B64" s="32" t="s">
        <v>115</v>
      </c>
      <c r="C64" s="33" t="s">
        <v>10</v>
      </c>
      <c r="D64" s="34" t="s">
        <v>116</v>
      </c>
      <c r="E64" s="35">
        <v>88740.91</v>
      </c>
      <c r="F64" s="26" t="s">
        <v>11</v>
      </c>
      <c r="G64" s="27" t="s">
        <v>12</v>
      </c>
    </row>
    <row r="65" spans="1:7" ht="25.5" customHeight="1" thickBot="1">
      <c r="A65" s="97"/>
      <c r="B65" s="97"/>
      <c r="C65" s="98"/>
      <c r="D65" s="42" t="s">
        <v>1</v>
      </c>
      <c r="E65" s="28">
        <f>SUM(E36:E64)</f>
        <v>7699395.59</v>
      </c>
      <c r="F65" s="99"/>
      <c r="G65" s="100"/>
    </row>
  </sheetData>
  <sheetProtection/>
  <mergeCells count="13">
    <mergeCell ref="A35:C35"/>
    <mergeCell ref="A33:C33"/>
    <mergeCell ref="F33:G33"/>
    <mergeCell ref="A65:C65"/>
    <mergeCell ref="F65:G65"/>
    <mergeCell ref="G3:G4"/>
    <mergeCell ref="A5:C5"/>
    <mergeCell ref="A3:A4"/>
    <mergeCell ref="B3:B4"/>
    <mergeCell ref="E3:E4"/>
    <mergeCell ref="F3:F4"/>
    <mergeCell ref="C3:C4"/>
    <mergeCell ref="D3:D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headerFooter alignWithMargins="0">
    <oddFooter>&amp;CStrona &amp;P z &amp;N</oddFooter>
  </headerFooter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zoomScaleSheetLayoutView="100" zoomScalePageLayoutView="0" workbookViewId="0" topLeftCell="A7">
      <selection activeCell="C34" sqref="C34"/>
    </sheetView>
  </sheetViews>
  <sheetFormatPr defaultColWidth="9.140625" defaultRowHeight="12.75"/>
  <cols>
    <col min="1" max="1" width="5.8515625" style="5" customWidth="1"/>
    <col min="2" max="2" width="68.421875" style="2" customWidth="1"/>
    <col min="3" max="4" width="20.140625" style="4" customWidth="1"/>
    <col min="5" max="5" width="18.28125" style="2" customWidth="1"/>
    <col min="6" max="16384" width="9.140625" style="2" customWidth="1"/>
  </cols>
  <sheetData>
    <row r="1" spans="1:4" ht="16.5">
      <c r="A1" s="15" t="s">
        <v>84</v>
      </c>
      <c r="D1" s="17"/>
    </row>
    <row r="2" spans="1:4" ht="12.75" customHeight="1">
      <c r="A2" s="15"/>
      <c r="D2" s="17"/>
    </row>
    <row r="3" spans="1:4" ht="20.25" customHeight="1">
      <c r="A3" s="112" t="s">
        <v>76</v>
      </c>
      <c r="B3" s="113"/>
      <c r="C3" s="114"/>
      <c r="D3" s="17"/>
    </row>
    <row r="4" spans="1:4" s="3" customFormat="1" ht="18" customHeight="1">
      <c r="A4" s="27">
        <v>1</v>
      </c>
      <c r="B4" s="70" t="s">
        <v>62</v>
      </c>
      <c r="C4" s="71">
        <v>1053457.75</v>
      </c>
      <c r="D4" s="44"/>
    </row>
    <row r="5" spans="1:4" s="3" customFormat="1" ht="17.25" customHeight="1">
      <c r="A5" s="27">
        <v>2</v>
      </c>
      <c r="B5" s="70" t="s">
        <v>63</v>
      </c>
      <c r="C5" s="71">
        <v>2644713.78</v>
      </c>
      <c r="D5" s="44"/>
    </row>
    <row r="6" spans="1:4" s="3" customFormat="1" ht="18" customHeight="1">
      <c r="A6" s="27">
        <v>3</v>
      </c>
      <c r="B6" s="70" t="s">
        <v>64</v>
      </c>
      <c r="C6" s="71">
        <v>5485159.03</v>
      </c>
      <c r="D6" s="44"/>
    </row>
    <row r="7" spans="1:4" s="3" customFormat="1" ht="18.75" customHeight="1">
      <c r="A7" s="27">
        <v>4</v>
      </c>
      <c r="B7" s="70" t="s">
        <v>65</v>
      </c>
      <c r="C7" s="71">
        <v>66142.6</v>
      </c>
      <c r="D7" s="44"/>
    </row>
    <row r="8" spans="1:4" s="3" customFormat="1" ht="18" customHeight="1">
      <c r="A8" s="27">
        <v>5</v>
      </c>
      <c r="B8" s="70" t="s">
        <v>66</v>
      </c>
      <c r="C8" s="71">
        <v>76590.33</v>
      </c>
      <c r="D8" s="44"/>
    </row>
    <row r="9" spans="1:4" s="3" customFormat="1" ht="16.5" customHeight="1">
      <c r="A9" s="27">
        <v>6</v>
      </c>
      <c r="B9" s="70" t="s">
        <v>67</v>
      </c>
      <c r="C9" s="71">
        <v>5968035.13</v>
      </c>
      <c r="D9" s="44"/>
    </row>
    <row r="10" spans="1:4" s="3" customFormat="1" ht="18" customHeight="1">
      <c r="A10" s="27">
        <v>7</v>
      </c>
      <c r="B10" s="70" t="s">
        <v>68</v>
      </c>
      <c r="C10" s="71">
        <v>46330610.72</v>
      </c>
      <c r="D10" s="49"/>
    </row>
    <row r="11" spans="1:5" s="3" customFormat="1" ht="18" customHeight="1">
      <c r="A11" s="27">
        <v>8</v>
      </c>
      <c r="B11" s="70" t="s">
        <v>69</v>
      </c>
      <c r="C11" s="71">
        <v>238006.21</v>
      </c>
      <c r="D11" s="49"/>
      <c r="E11" s="21"/>
    </row>
    <row r="12" spans="1:5" s="3" customFormat="1" ht="18" customHeight="1">
      <c r="A12" s="27">
        <v>9</v>
      </c>
      <c r="B12" s="70" t="s">
        <v>70</v>
      </c>
      <c r="C12" s="71">
        <v>125908.51</v>
      </c>
      <c r="D12" s="49"/>
      <c r="E12" s="72"/>
    </row>
    <row r="13" spans="1:5" s="3" customFormat="1" ht="18" customHeight="1">
      <c r="A13" s="27">
        <v>10</v>
      </c>
      <c r="B13" s="70" t="s">
        <v>101</v>
      </c>
      <c r="C13" s="71">
        <f>15802285.21+885554.4</f>
        <v>16687839.610000001</v>
      </c>
      <c r="D13" s="49"/>
      <c r="E13" s="73"/>
    </row>
    <row r="14" spans="1:5" s="3" customFormat="1" ht="18" customHeight="1">
      <c r="A14" s="27">
        <v>11</v>
      </c>
      <c r="B14" s="70" t="s">
        <v>102</v>
      </c>
      <c r="C14" s="74">
        <v>1565526.69</v>
      </c>
      <c r="D14" s="49"/>
      <c r="E14" s="72"/>
    </row>
    <row r="15" spans="1:5" s="3" customFormat="1" ht="18" customHeight="1">
      <c r="A15" s="27">
        <v>12</v>
      </c>
      <c r="B15" s="70" t="s">
        <v>119</v>
      </c>
      <c r="C15" s="74">
        <v>8364</v>
      </c>
      <c r="D15" s="75"/>
      <c r="E15" s="21"/>
    </row>
    <row r="16" spans="1:5" s="3" customFormat="1" ht="18" customHeight="1">
      <c r="A16" s="115" t="s">
        <v>1</v>
      </c>
      <c r="B16" s="115"/>
      <c r="C16" s="29">
        <f>SUM(C4:C15)</f>
        <v>80250354.36</v>
      </c>
      <c r="D16" s="49"/>
      <c r="E16" s="21"/>
    </row>
    <row r="17" spans="1:3" ht="18" customHeight="1">
      <c r="A17" s="111"/>
      <c r="B17" s="111"/>
      <c r="C17" s="111"/>
    </row>
    <row r="18" spans="1:4" s="46" customFormat="1" ht="18" customHeight="1">
      <c r="A18" s="112" t="s">
        <v>77</v>
      </c>
      <c r="B18" s="113"/>
      <c r="C18" s="114"/>
      <c r="D18" s="45"/>
    </row>
    <row r="19" spans="1:4" s="21" customFormat="1" ht="18" customHeight="1">
      <c r="A19" s="27">
        <v>1</v>
      </c>
      <c r="B19" s="76" t="s">
        <v>87</v>
      </c>
      <c r="C19" s="71">
        <v>9777380.53</v>
      </c>
      <c r="D19" s="44"/>
    </row>
    <row r="20" spans="1:4" s="21" customFormat="1" ht="18" customHeight="1">
      <c r="A20" s="115" t="s">
        <v>1</v>
      </c>
      <c r="B20" s="115"/>
      <c r="C20" s="29">
        <f>SUM(C19)</f>
        <v>9777380.53</v>
      </c>
      <c r="D20" s="44"/>
    </row>
    <row r="21" spans="1:4" s="14" customFormat="1" ht="18" customHeight="1">
      <c r="A21" s="110"/>
      <c r="B21" s="110"/>
      <c r="C21" s="110"/>
      <c r="D21" s="7"/>
    </row>
    <row r="22" spans="1:3" ht="18" customHeight="1">
      <c r="A22" s="112" t="s">
        <v>75</v>
      </c>
      <c r="B22" s="113"/>
      <c r="C22" s="114"/>
    </row>
    <row r="23" spans="1:4" s="3" customFormat="1" ht="18" customHeight="1">
      <c r="A23" s="27">
        <v>1</v>
      </c>
      <c r="B23" s="70" t="s">
        <v>72</v>
      </c>
      <c r="C23" s="71">
        <v>500</v>
      </c>
      <c r="D23" s="49"/>
    </row>
    <row r="24" spans="1:4" s="3" customFormat="1" ht="18" customHeight="1">
      <c r="A24" s="27">
        <v>2</v>
      </c>
      <c r="B24" s="70" t="s">
        <v>73</v>
      </c>
      <c r="C24" s="71">
        <v>30267</v>
      </c>
      <c r="D24" s="49"/>
    </row>
    <row r="25" spans="1:4" s="3" customFormat="1" ht="18" customHeight="1">
      <c r="A25" s="27">
        <v>3</v>
      </c>
      <c r="B25" s="70" t="s">
        <v>103</v>
      </c>
      <c r="C25" s="71">
        <f>1684466.73+49397.04+3600+49397.04</f>
        <v>1786860.81</v>
      </c>
      <c r="D25" s="49"/>
    </row>
    <row r="26" spans="1:4" s="3" customFormat="1" ht="18" customHeight="1">
      <c r="A26" s="27">
        <v>4</v>
      </c>
      <c r="B26" s="70" t="s">
        <v>118</v>
      </c>
      <c r="C26" s="71">
        <v>127920</v>
      </c>
      <c r="D26" s="49"/>
    </row>
    <row r="27" spans="1:4" s="21" customFormat="1" ht="18" customHeight="1">
      <c r="A27" s="115" t="s">
        <v>1</v>
      </c>
      <c r="B27" s="115"/>
      <c r="C27" s="43">
        <f>SUM(C23:C26)</f>
        <v>1945547.81</v>
      </c>
      <c r="D27" s="50"/>
    </row>
    <row r="28" spans="1:4" s="13" customFormat="1" ht="18" customHeight="1">
      <c r="A28" s="9"/>
      <c r="B28" s="9"/>
      <c r="C28" s="31"/>
      <c r="D28" s="12"/>
    </row>
    <row r="29" spans="1:4" s="48" customFormat="1" ht="18" customHeight="1">
      <c r="A29" s="112" t="s">
        <v>86</v>
      </c>
      <c r="B29" s="113"/>
      <c r="C29" s="114"/>
      <c r="D29" s="47"/>
    </row>
    <row r="30" spans="1:5" s="21" customFormat="1" ht="18" customHeight="1">
      <c r="A30" s="27">
        <v>1</v>
      </c>
      <c r="B30" s="70" t="s">
        <v>104</v>
      </c>
      <c r="C30" s="71">
        <v>100000</v>
      </c>
      <c r="D30" s="50"/>
      <c r="E30" s="72"/>
    </row>
    <row r="31" spans="1:4" s="21" customFormat="1" ht="18" customHeight="1">
      <c r="A31" s="115" t="s">
        <v>1</v>
      </c>
      <c r="B31" s="115"/>
      <c r="C31" s="43">
        <f>SUM(C30)</f>
        <v>100000</v>
      </c>
      <c r="D31" s="50"/>
    </row>
    <row r="32" spans="1:4" s="13" customFormat="1" ht="10.5" customHeight="1">
      <c r="A32" s="117"/>
      <c r="B32" s="118"/>
      <c r="C32" s="119"/>
      <c r="D32" s="12"/>
    </row>
    <row r="33" spans="1:4" s="13" customFormat="1" ht="10.5" customHeight="1">
      <c r="A33" s="120"/>
      <c r="B33" s="121"/>
      <c r="C33" s="122"/>
      <c r="D33" s="12"/>
    </row>
    <row r="34" spans="1:4" s="13" customFormat="1" ht="27.75" customHeight="1">
      <c r="A34" s="116" t="s">
        <v>78</v>
      </c>
      <c r="B34" s="116"/>
      <c r="C34" s="30">
        <f>SUM(C16,C20,C27,C31)</f>
        <v>92073282.7</v>
      </c>
      <c r="D34" s="12"/>
    </row>
    <row r="35" spans="1:4" s="13" customFormat="1" ht="30.75" customHeight="1">
      <c r="A35" s="9"/>
      <c r="B35" s="9"/>
      <c r="C35" s="11"/>
      <c r="D35" s="12"/>
    </row>
    <row r="36" spans="1:4" s="48" customFormat="1" ht="18" customHeight="1">
      <c r="A36" s="112" t="s">
        <v>88</v>
      </c>
      <c r="B36" s="113"/>
      <c r="C36" s="114"/>
      <c r="D36" s="47"/>
    </row>
    <row r="37" spans="1:4" s="21" customFormat="1" ht="18" customHeight="1">
      <c r="A37" s="27">
        <v>1</v>
      </c>
      <c r="B37" s="76" t="s">
        <v>89</v>
      </c>
      <c r="C37" s="71">
        <v>3276450.62</v>
      </c>
      <c r="D37" s="50"/>
    </row>
    <row r="38" spans="1:4" s="21" customFormat="1" ht="18" customHeight="1">
      <c r="A38" s="27">
        <v>2</v>
      </c>
      <c r="B38" s="76" t="s">
        <v>90</v>
      </c>
      <c r="C38" s="71">
        <v>3272.85</v>
      </c>
      <c r="D38" s="50"/>
    </row>
    <row r="39" spans="1:4" s="21" customFormat="1" ht="18" customHeight="1">
      <c r="A39" s="115" t="s">
        <v>1</v>
      </c>
      <c r="B39" s="115"/>
      <c r="C39" s="29">
        <f>SUM(C37:C38)</f>
        <v>3279723.47</v>
      </c>
      <c r="D39" s="50"/>
    </row>
    <row r="40" spans="1:4" s="13" customFormat="1" ht="18" customHeight="1">
      <c r="A40" s="9"/>
      <c r="B40" s="9"/>
      <c r="C40" s="11"/>
      <c r="D40" s="12"/>
    </row>
  </sheetData>
  <sheetProtection/>
  <mergeCells count="14">
    <mergeCell ref="A3:C3"/>
    <mergeCell ref="A16:B16"/>
    <mergeCell ref="A22:C22"/>
    <mergeCell ref="A20:B20"/>
    <mergeCell ref="A34:B34"/>
    <mergeCell ref="A29:C29"/>
    <mergeCell ref="A31:B31"/>
    <mergeCell ref="A32:C33"/>
    <mergeCell ref="A21:C21"/>
    <mergeCell ref="A17:C17"/>
    <mergeCell ref="A18:C18"/>
    <mergeCell ref="A36:C36"/>
    <mergeCell ref="A39:B39"/>
    <mergeCell ref="A27:B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view="pageBreakPreview" zoomScaleSheetLayoutView="100" zoomScalePageLayoutView="0" workbookViewId="0" topLeftCell="A1">
      <selection activeCell="I52" sqref="I52"/>
    </sheetView>
  </sheetViews>
  <sheetFormatPr defaultColWidth="9.140625" defaultRowHeight="12.75"/>
  <cols>
    <col min="1" max="1" width="5.28125" style="78" customWidth="1"/>
    <col min="2" max="2" width="39.8515625" style="78" customWidth="1"/>
    <col min="3" max="3" width="15.7109375" style="78" customWidth="1"/>
    <col min="4" max="4" width="20.57421875" style="78" customWidth="1"/>
    <col min="5" max="5" width="27.7109375" style="78" customWidth="1"/>
    <col min="6" max="16384" width="9.140625" style="78" customWidth="1"/>
  </cols>
  <sheetData>
    <row r="1" ht="12.75">
      <c r="A1" s="77" t="s">
        <v>120</v>
      </c>
    </row>
    <row r="2" ht="12.75">
      <c r="A2" s="77"/>
    </row>
    <row r="3" spans="1:4" ht="25.5">
      <c r="A3" s="68" t="s">
        <v>110</v>
      </c>
      <c r="B3" s="68" t="s">
        <v>111</v>
      </c>
      <c r="C3" s="68" t="s">
        <v>112</v>
      </c>
      <c r="D3" s="69" t="s">
        <v>113</v>
      </c>
    </row>
    <row r="4" spans="1:4" ht="15" customHeight="1">
      <c r="A4" s="66">
        <v>1</v>
      </c>
      <c r="B4" s="79" t="s">
        <v>121</v>
      </c>
      <c r="C4" s="66">
        <v>2019</v>
      </c>
      <c r="D4" s="80">
        <v>2902.8</v>
      </c>
    </row>
    <row r="5" spans="1:4" ht="15" customHeight="1">
      <c r="A5" s="66">
        <v>2</v>
      </c>
      <c r="B5" s="79" t="s">
        <v>121</v>
      </c>
      <c r="C5" s="66">
        <v>2019</v>
      </c>
      <c r="D5" s="80">
        <v>2902.8</v>
      </c>
    </row>
    <row r="6" spans="1:4" ht="15" customHeight="1">
      <c r="A6" s="66">
        <v>3</v>
      </c>
      <c r="B6" s="79" t="s">
        <v>122</v>
      </c>
      <c r="C6" s="66">
        <v>2020</v>
      </c>
      <c r="D6" s="80">
        <v>6765</v>
      </c>
    </row>
    <row r="7" spans="1:4" ht="15" customHeight="1">
      <c r="A7" s="66">
        <v>4</v>
      </c>
      <c r="B7" s="79" t="s">
        <v>123</v>
      </c>
      <c r="C7" s="66">
        <v>2021</v>
      </c>
      <c r="D7" s="80">
        <v>7995</v>
      </c>
    </row>
    <row r="8" spans="1:4" ht="15" customHeight="1">
      <c r="A8" s="66">
        <v>5</v>
      </c>
      <c r="B8" s="79" t="s">
        <v>124</v>
      </c>
      <c r="C8" s="66">
        <v>2021</v>
      </c>
      <c r="D8" s="80">
        <v>3942.15</v>
      </c>
    </row>
    <row r="9" spans="1:4" ht="15" customHeight="1">
      <c r="A9" s="66">
        <v>6</v>
      </c>
      <c r="B9" s="79" t="s">
        <v>124</v>
      </c>
      <c r="C9" s="66">
        <v>2021</v>
      </c>
      <c r="D9" s="80">
        <v>3942.15</v>
      </c>
    </row>
    <row r="10" spans="1:4" ht="15" customHeight="1">
      <c r="A10" s="66">
        <v>7</v>
      </c>
      <c r="B10" s="79" t="s">
        <v>124</v>
      </c>
      <c r="C10" s="66">
        <v>2021</v>
      </c>
      <c r="D10" s="80">
        <v>3942.15</v>
      </c>
    </row>
    <row r="11" spans="1:4" ht="15" customHeight="1">
      <c r="A11" s="66">
        <v>8</v>
      </c>
      <c r="B11" s="79" t="s">
        <v>124</v>
      </c>
      <c r="C11" s="66">
        <v>2021</v>
      </c>
      <c r="D11" s="80">
        <v>3942.15</v>
      </c>
    </row>
    <row r="12" spans="1:4" ht="15" customHeight="1">
      <c r="A12" s="66">
        <v>9</v>
      </c>
      <c r="B12" s="79" t="s">
        <v>125</v>
      </c>
      <c r="C12" s="66">
        <v>2023</v>
      </c>
      <c r="D12" s="80">
        <v>6109.41</v>
      </c>
    </row>
    <row r="13" spans="1:4" ht="15" customHeight="1">
      <c r="A13" s="66">
        <v>10</v>
      </c>
      <c r="B13" s="79" t="s">
        <v>125</v>
      </c>
      <c r="C13" s="66">
        <v>2023</v>
      </c>
      <c r="D13" s="80">
        <v>6109.41</v>
      </c>
    </row>
    <row r="14" spans="1:4" ht="15" customHeight="1">
      <c r="A14" s="66">
        <v>11</v>
      </c>
      <c r="B14" s="79" t="s">
        <v>125</v>
      </c>
      <c r="C14" s="66">
        <v>2023</v>
      </c>
      <c r="D14" s="80">
        <v>6109.41</v>
      </c>
    </row>
    <row r="15" spans="1:4" ht="15" customHeight="1">
      <c r="A15" s="66">
        <v>12</v>
      </c>
      <c r="B15" s="79" t="s">
        <v>125</v>
      </c>
      <c r="C15" s="66">
        <v>2023</v>
      </c>
      <c r="D15" s="80">
        <v>6109.41</v>
      </c>
    </row>
    <row r="16" spans="1:4" ht="15" customHeight="1">
      <c r="A16" s="66">
        <v>13</v>
      </c>
      <c r="B16" s="79" t="s">
        <v>125</v>
      </c>
      <c r="C16" s="66">
        <v>2023</v>
      </c>
      <c r="D16" s="80">
        <v>6109.41</v>
      </c>
    </row>
    <row r="17" spans="1:4" ht="15" customHeight="1">
      <c r="A17" s="66">
        <v>14</v>
      </c>
      <c r="B17" s="79" t="s">
        <v>125</v>
      </c>
      <c r="C17" s="66">
        <v>2023</v>
      </c>
      <c r="D17" s="80">
        <v>6109.41</v>
      </c>
    </row>
    <row r="18" spans="1:4" ht="15" customHeight="1">
      <c r="A18" s="66">
        <v>15</v>
      </c>
      <c r="B18" s="79" t="s">
        <v>125</v>
      </c>
      <c r="C18" s="66">
        <v>2023</v>
      </c>
      <c r="D18" s="80">
        <v>6109.41</v>
      </c>
    </row>
    <row r="19" spans="1:4" ht="15" customHeight="1">
      <c r="A19" s="66">
        <v>16</v>
      </c>
      <c r="B19" s="79" t="s">
        <v>125</v>
      </c>
      <c r="C19" s="66">
        <v>2023</v>
      </c>
      <c r="D19" s="80">
        <v>6109.41</v>
      </c>
    </row>
    <row r="20" spans="1:4" ht="15" customHeight="1">
      <c r="A20" s="66">
        <v>17</v>
      </c>
      <c r="B20" s="79" t="s">
        <v>125</v>
      </c>
      <c r="C20" s="66">
        <v>2023</v>
      </c>
      <c r="D20" s="80">
        <v>6109.41</v>
      </c>
    </row>
    <row r="21" spans="1:4" ht="15" customHeight="1">
      <c r="A21" s="66">
        <v>18</v>
      </c>
      <c r="B21" s="79" t="s">
        <v>125</v>
      </c>
      <c r="C21" s="66">
        <v>2023</v>
      </c>
      <c r="D21" s="80">
        <v>6109.41</v>
      </c>
    </row>
    <row r="22" spans="1:4" ht="15" customHeight="1">
      <c r="A22" s="66">
        <v>19</v>
      </c>
      <c r="B22" s="79" t="s">
        <v>125</v>
      </c>
      <c r="C22" s="66">
        <v>2023</v>
      </c>
      <c r="D22" s="80">
        <v>6109.41</v>
      </c>
    </row>
    <row r="23" spans="1:4" ht="15" customHeight="1">
      <c r="A23" s="66">
        <v>20</v>
      </c>
      <c r="B23" s="79" t="s">
        <v>125</v>
      </c>
      <c r="C23" s="66">
        <v>2023</v>
      </c>
      <c r="D23" s="80">
        <v>6109.41</v>
      </c>
    </row>
    <row r="24" spans="1:4" ht="15" customHeight="1">
      <c r="A24" s="66">
        <v>21</v>
      </c>
      <c r="B24" s="79" t="s">
        <v>125</v>
      </c>
      <c r="C24" s="66">
        <v>2023</v>
      </c>
      <c r="D24" s="80">
        <v>6109.41</v>
      </c>
    </row>
    <row r="25" spans="1:4" ht="15" customHeight="1">
      <c r="A25" s="66">
        <v>22</v>
      </c>
      <c r="B25" s="79" t="s">
        <v>125</v>
      </c>
      <c r="C25" s="66">
        <v>2023</v>
      </c>
      <c r="D25" s="80">
        <v>6109.41</v>
      </c>
    </row>
    <row r="26" spans="1:4" ht="15" customHeight="1">
      <c r="A26" s="66">
        <v>23</v>
      </c>
      <c r="B26" s="79" t="s">
        <v>125</v>
      </c>
      <c r="C26" s="66">
        <v>2023</v>
      </c>
      <c r="D26" s="80">
        <v>6109.41</v>
      </c>
    </row>
    <row r="27" spans="1:4" ht="15" customHeight="1">
      <c r="A27" s="66">
        <v>24</v>
      </c>
      <c r="B27" s="79" t="s">
        <v>125</v>
      </c>
      <c r="C27" s="66">
        <v>2023</v>
      </c>
      <c r="D27" s="80">
        <v>6109.41</v>
      </c>
    </row>
    <row r="28" spans="1:4" ht="15" customHeight="1">
      <c r="A28" s="66">
        <v>25</v>
      </c>
      <c r="B28" s="79" t="s">
        <v>125</v>
      </c>
      <c r="C28" s="66">
        <v>2023</v>
      </c>
      <c r="D28" s="80">
        <v>6109.41</v>
      </c>
    </row>
    <row r="29" spans="1:4" ht="15" customHeight="1">
      <c r="A29" s="66">
        <v>26</v>
      </c>
      <c r="B29" s="79" t="s">
        <v>125</v>
      </c>
      <c r="C29" s="66">
        <v>2023</v>
      </c>
      <c r="D29" s="80">
        <v>6109.41</v>
      </c>
    </row>
    <row r="30" spans="1:4" ht="15" customHeight="1">
      <c r="A30" s="66">
        <v>27</v>
      </c>
      <c r="B30" s="79" t="s">
        <v>125</v>
      </c>
      <c r="C30" s="66">
        <v>2023</v>
      </c>
      <c r="D30" s="80">
        <v>6109.41</v>
      </c>
    </row>
    <row r="31" spans="1:4" ht="15" customHeight="1">
      <c r="A31" s="66">
        <v>28</v>
      </c>
      <c r="B31" s="79" t="s">
        <v>125</v>
      </c>
      <c r="C31" s="66">
        <v>2023</v>
      </c>
      <c r="D31" s="80">
        <v>6109.41</v>
      </c>
    </row>
    <row r="32" spans="1:4" ht="15" customHeight="1">
      <c r="A32" s="66">
        <v>29</v>
      </c>
      <c r="B32" s="79" t="s">
        <v>125</v>
      </c>
      <c r="C32" s="66">
        <v>2023</v>
      </c>
      <c r="D32" s="80">
        <v>6109.41</v>
      </c>
    </row>
    <row r="33" spans="1:4" ht="15" customHeight="1">
      <c r="A33" s="66">
        <v>30</v>
      </c>
      <c r="B33" s="79" t="s">
        <v>125</v>
      </c>
      <c r="C33" s="66">
        <v>2023</v>
      </c>
      <c r="D33" s="80">
        <v>6109.41</v>
      </c>
    </row>
    <row r="34" spans="1:4" ht="15" customHeight="1">
      <c r="A34" s="66">
        <v>31</v>
      </c>
      <c r="B34" s="79" t="s">
        <v>125</v>
      </c>
      <c r="C34" s="66">
        <v>2023</v>
      </c>
      <c r="D34" s="80">
        <v>6109.41</v>
      </c>
    </row>
    <row r="35" spans="1:4" ht="15" customHeight="1">
      <c r="A35" s="66">
        <v>32</v>
      </c>
      <c r="B35" s="79" t="s">
        <v>125</v>
      </c>
      <c r="C35" s="66">
        <v>2023</v>
      </c>
      <c r="D35" s="80">
        <v>6109.41</v>
      </c>
    </row>
    <row r="36" spans="1:4" ht="15" customHeight="1">
      <c r="A36" s="66">
        <v>33</v>
      </c>
      <c r="B36" s="79" t="s">
        <v>125</v>
      </c>
      <c r="C36" s="66">
        <v>2023</v>
      </c>
      <c r="D36" s="80">
        <v>6109.41</v>
      </c>
    </row>
    <row r="37" spans="1:4" ht="15" customHeight="1">
      <c r="A37" s="66">
        <v>34</v>
      </c>
      <c r="B37" s="79" t="s">
        <v>125</v>
      </c>
      <c r="C37" s="66">
        <v>2023</v>
      </c>
      <c r="D37" s="80">
        <v>6109.41</v>
      </c>
    </row>
    <row r="38" spans="1:4" ht="15" customHeight="1">
      <c r="A38" s="66">
        <v>35</v>
      </c>
      <c r="B38" s="79" t="s">
        <v>125</v>
      </c>
      <c r="C38" s="66">
        <v>2023</v>
      </c>
      <c r="D38" s="80">
        <v>6109.41</v>
      </c>
    </row>
    <row r="39" spans="1:4" ht="15" customHeight="1">
      <c r="A39" s="66">
        <v>36</v>
      </c>
      <c r="B39" s="79" t="s">
        <v>125</v>
      </c>
      <c r="C39" s="66">
        <v>2023</v>
      </c>
      <c r="D39" s="80">
        <v>6109.41</v>
      </c>
    </row>
    <row r="40" spans="1:4" ht="15" customHeight="1">
      <c r="A40" s="66">
        <v>37</v>
      </c>
      <c r="B40" s="79" t="s">
        <v>125</v>
      </c>
      <c r="C40" s="66">
        <v>2023</v>
      </c>
      <c r="D40" s="80">
        <v>6109.41</v>
      </c>
    </row>
    <row r="41" spans="1:4" ht="15" customHeight="1">
      <c r="A41" s="66">
        <v>38</v>
      </c>
      <c r="B41" s="79" t="s">
        <v>125</v>
      </c>
      <c r="C41" s="66">
        <v>2023</v>
      </c>
      <c r="D41" s="80">
        <v>6109.41</v>
      </c>
    </row>
    <row r="42" spans="1:4" ht="15" customHeight="1">
      <c r="A42" s="66">
        <v>39</v>
      </c>
      <c r="B42" s="79" t="s">
        <v>125</v>
      </c>
      <c r="C42" s="66">
        <v>2023</v>
      </c>
      <c r="D42" s="80">
        <v>6109.41</v>
      </c>
    </row>
    <row r="43" spans="1:4" ht="15" customHeight="1">
      <c r="A43" s="66">
        <v>40</v>
      </c>
      <c r="B43" s="79" t="s">
        <v>125</v>
      </c>
      <c r="C43" s="66">
        <v>2023</v>
      </c>
      <c r="D43" s="80">
        <v>6109.41</v>
      </c>
    </row>
    <row r="44" spans="1:4" ht="15" customHeight="1">
      <c r="A44" s="66">
        <v>41</v>
      </c>
      <c r="B44" s="79" t="s">
        <v>125</v>
      </c>
      <c r="C44" s="66">
        <v>2023</v>
      </c>
      <c r="D44" s="80">
        <v>6109.41</v>
      </c>
    </row>
    <row r="45" spans="1:4" ht="15" customHeight="1">
      <c r="A45" s="66">
        <v>42</v>
      </c>
      <c r="B45" s="79" t="s">
        <v>125</v>
      </c>
      <c r="C45" s="66">
        <v>2023</v>
      </c>
      <c r="D45" s="80">
        <v>6109.41</v>
      </c>
    </row>
    <row r="46" spans="1:4" ht="15" customHeight="1">
      <c r="A46" s="66">
        <v>43</v>
      </c>
      <c r="B46" s="79" t="s">
        <v>125</v>
      </c>
      <c r="C46" s="66">
        <v>2023</v>
      </c>
      <c r="D46" s="80">
        <v>6109.41</v>
      </c>
    </row>
    <row r="47" spans="1:4" ht="15" customHeight="1">
      <c r="A47" s="66">
        <v>44</v>
      </c>
      <c r="B47" s="79" t="s">
        <v>125</v>
      </c>
      <c r="C47" s="66">
        <v>2023</v>
      </c>
      <c r="D47" s="80">
        <v>6109.41</v>
      </c>
    </row>
    <row r="48" spans="1:4" ht="15" customHeight="1">
      <c r="A48" s="66">
        <v>45</v>
      </c>
      <c r="B48" s="79" t="s">
        <v>125</v>
      </c>
      <c r="C48" s="66">
        <v>2023</v>
      </c>
      <c r="D48" s="80">
        <v>6109.41</v>
      </c>
    </row>
    <row r="49" spans="1:4" ht="15" customHeight="1">
      <c r="A49" s="66">
        <v>46</v>
      </c>
      <c r="B49" s="79" t="s">
        <v>125</v>
      </c>
      <c r="C49" s="66">
        <v>2023</v>
      </c>
      <c r="D49" s="80">
        <v>6109.41</v>
      </c>
    </row>
    <row r="50" spans="1:4" ht="15" customHeight="1" thickBot="1">
      <c r="A50" s="66">
        <v>47</v>
      </c>
      <c r="B50" s="79" t="s">
        <v>125</v>
      </c>
      <c r="C50" s="66">
        <v>2023</v>
      </c>
      <c r="D50" s="80">
        <v>6109.41</v>
      </c>
    </row>
    <row r="51" spans="1:5" s="142" customFormat="1" ht="15" customHeight="1">
      <c r="A51" s="140">
        <v>48</v>
      </c>
      <c r="B51" s="141" t="s">
        <v>126</v>
      </c>
      <c r="C51" s="140">
        <v>2023</v>
      </c>
      <c r="D51" s="143">
        <v>9895.35</v>
      </c>
      <c r="E51" s="144" t="s">
        <v>149</v>
      </c>
    </row>
    <row r="52" spans="1:5" s="142" customFormat="1" ht="15" customHeight="1">
      <c r="A52" s="140">
        <v>49</v>
      </c>
      <c r="B52" s="141" t="s">
        <v>126</v>
      </c>
      <c r="C52" s="140">
        <v>2023</v>
      </c>
      <c r="D52" s="143">
        <v>9895.35</v>
      </c>
      <c r="E52" s="145"/>
    </row>
    <row r="53" spans="1:5" s="142" customFormat="1" ht="15" customHeight="1">
      <c r="A53" s="140">
        <v>50</v>
      </c>
      <c r="B53" s="141" t="s">
        <v>126</v>
      </c>
      <c r="C53" s="140">
        <v>2023</v>
      </c>
      <c r="D53" s="143">
        <v>9989</v>
      </c>
      <c r="E53" s="145"/>
    </row>
    <row r="54" spans="1:5" s="142" customFormat="1" ht="15" customHeight="1">
      <c r="A54" s="140">
        <v>51</v>
      </c>
      <c r="B54" s="141" t="s">
        <v>126</v>
      </c>
      <c r="C54" s="140">
        <v>2023</v>
      </c>
      <c r="D54" s="143">
        <v>9989</v>
      </c>
      <c r="E54" s="145"/>
    </row>
    <row r="55" spans="1:5" s="142" customFormat="1" ht="15" customHeight="1">
      <c r="A55" s="140">
        <v>52</v>
      </c>
      <c r="B55" s="141" t="s">
        <v>126</v>
      </c>
      <c r="C55" s="140">
        <v>2023</v>
      </c>
      <c r="D55" s="143">
        <v>9989</v>
      </c>
      <c r="E55" s="145"/>
    </row>
    <row r="56" spans="1:5" s="142" customFormat="1" ht="28.5" customHeight="1">
      <c r="A56" s="140">
        <v>53</v>
      </c>
      <c r="B56" s="141" t="s">
        <v>129</v>
      </c>
      <c r="C56" s="140">
        <v>2023</v>
      </c>
      <c r="D56" s="143">
        <v>9989</v>
      </c>
      <c r="E56" s="145"/>
    </row>
    <row r="57" spans="1:5" s="142" customFormat="1" ht="27" customHeight="1">
      <c r="A57" s="140">
        <v>54</v>
      </c>
      <c r="B57" s="141" t="s">
        <v>127</v>
      </c>
      <c r="C57" s="140">
        <v>2023</v>
      </c>
      <c r="D57" s="143">
        <v>4538.7</v>
      </c>
      <c r="E57" s="145"/>
    </row>
    <row r="58" spans="1:5" s="142" customFormat="1" ht="15" customHeight="1" thickBot="1">
      <c r="A58" s="140">
        <v>55</v>
      </c>
      <c r="B58" s="141" t="s">
        <v>128</v>
      </c>
      <c r="C58" s="140">
        <v>2023</v>
      </c>
      <c r="D58" s="143">
        <v>437.88</v>
      </c>
      <c r="E58" s="146"/>
    </row>
    <row r="59" spans="1:4" ht="18.75" customHeight="1">
      <c r="A59" s="123" t="s">
        <v>1</v>
      </c>
      <c r="B59" s="124"/>
      <c r="C59" s="125"/>
      <c r="D59" s="67">
        <f>SUM(D4:D58)</f>
        <v>339324.47000000003</v>
      </c>
    </row>
  </sheetData>
  <sheetProtection/>
  <mergeCells count="2">
    <mergeCell ref="A59:C59"/>
    <mergeCell ref="E51:E58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7"/>
  <sheetViews>
    <sheetView view="pageBreakPreview" zoomScaleSheetLayoutView="100" zoomScalePageLayoutView="0" workbookViewId="0" topLeftCell="A1">
      <selection activeCell="M13" sqref="M13"/>
    </sheetView>
  </sheetViews>
  <sheetFormatPr defaultColWidth="9.140625" defaultRowHeight="12.75"/>
  <cols>
    <col min="1" max="1" width="15.8515625" style="55" customWidth="1"/>
    <col min="2" max="2" width="19.8515625" style="55" customWidth="1"/>
    <col min="3" max="3" width="22.28125" style="60" customWidth="1"/>
    <col min="4" max="4" width="67.00390625" style="61" customWidth="1"/>
    <col min="5" max="5" width="9.140625" style="55" customWidth="1"/>
    <col min="6" max="6" width="12.140625" style="55" bestFit="1" customWidth="1"/>
    <col min="7" max="7" width="9.140625" style="55" customWidth="1"/>
    <col min="8" max="8" width="12.140625" style="55" bestFit="1" customWidth="1"/>
    <col min="9" max="16384" width="9.140625" style="55" customWidth="1"/>
  </cols>
  <sheetData>
    <row r="1" spans="1:4" ht="12.75">
      <c r="A1" s="51" t="s">
        <v>148</v>
      </c>
      <c r="B1" s="52"/>
      <c r="C1" s="53"/>
      <c r="D1" s="54"/>
    </row>
    <row r="3" spans="1:4" ht="24" customHeight="1">
      <c r="A3" s="126" t="s">
        <v>105</v>
      </c>
      <c r="B3" s="126"/>
      <c r="C3" s="126"/>
      <c r="D3" s="126"/>
    </row>
    <row r="4" spans="1:4" ht="25.5">
      <c r="A4" s="56" t="s">
        <v>106</v>
      </c>
      <c r="B4" s="56" t="s">
        <v>107</v>
      </c>
      <c r="C4" s="57" t="s">
        <v>108</v>
      </c>
      <c r="D4" s="56" t="s">
        <v>109</v>
      </c>
    </row>
    <row r="5" spans="1:4" ht="24.75" customHeight="1">
      <c r="A5" s="127" t="s">
        <v>131</v>
      </c>
      <c r="B5" s="128"/>
      <c r="C5" s="128"/>
      <c r="D5" s="129"/>
    </row>
    <row r="6" spans="1:4" s="85" customFormat="1" ht="30" customHeight="1">
      <c r="A6" s="81">
        <v>2019</v>
      </c>
      <c r="B6" s="82">
        <v>1</v>
      </c>
      <c r="C6" s="83">
        <v>8920.67</v>
      </c>
      <c r="D6" s="84" t="s">
        <v>130</v>
      </c>
    </row>
    <row r="7" spans="1:4" ht="30" customHeight="1">
      <c r="A7" s="63">
        <v>2020</v>
      </c>
      <c r="B7" s="64">
        <v>1</v>
      </c>
      <c r="C7" s="65">
        <v>7600</v>
      </c>
      <c r="D7" s="59" t="s">
        <v>133</v>
      </c>
    </row>
    <row r="8" spans="1:4" ht="30" customHeight="1">
      <c r="A8" s="63">
        <v>2021</v>
      </c>
      <c r="B8" s="86">
        <v>1</v>
      </c>
      <c r="C8" s="88">
        <v>5824</v>
      </c>
      <c r="D8" s="87" t="s">
        <v>134</v>
      </c>
    </row>
    <row r="9" spans="1:4" ht="30" customHeight="1">
      <c r="A9" s="63">
        <v>2022</v>
      </c>
      <c r="B9" s="132" t="s">
        <v>135</v>
      </c>
      <c r="C9" s="133"/>
      <c r="D9" s="134"/>
    </row>
    <row r="10" spans="1:4" ht="30" customHeight="1">
      <c r="A10" s="135">
        <v>2023</v>
      </c>
      <c r="B10" s="137" t="s">
        <v>146</v>
      </c>
      <c r="C10" s="96">
        <v>11951.82</v>
      </c>
      <c r="D10" s="64" t="s">
        <v>147</v>
      </c>
    </row>
    <row r="11" spans="1:4" ht="30" customHeight="1">
      <c r="A11" s="136"/>
      <c r="B11" s="138"/>
      <c r="C11" s="95" t="s">
        <v>137</v>
      </c>
      <c r="D11" s="86" t="s">
        <v>136</v>
      </c>
    </row>
    <row r="12" spans="1:4" ht="27" customHeight="1">
      <c r="A12" s="131" t="s">
        <v>138</v>
      </c>
      <c r="B12" s="131"/>
      <c r="C12" s="62">
        <f>SUM(C6:C8,C10)</f>
        <v>34296.49</v>
      </c>
      <c r="D12" s="137" t="s">
        <v>143</v>
      </c>
    </row>
    <row r="13" spans="1:4" ht="27" customHeight="1">
      <c r="A13" s="131" t="s">
        <v>139</v>
      </c>
      <c r="B13" s="131"/>
      <c r="C13" s="62">
        <v>7128</v>
      </c>
      <c r="D13" s="138"/>
    </row>
    <row r="14" spans="1:2" ht="12.75">
      <c r="A14" s="89"/>
      <c r="B14" s="89"/>
    </row>
    <row r="15" spans="1:4" ht="24.75" customHeight="1">
      <c r="A15" s="127" t="s">
        <v>132</v>
      </c>
      <c r="B15" s="128"/>
      <c r="C15" s="128"/>
      <c r="D15" s="129"/>
    </row>
    <row r="16" spans="1:4" ht="24.75" customHeight="1">
      <c r="A16" s="130">
        <v>2019</v>
      </c>
      <c r="B16" s="64">
        <v>1</v>
      </c>
      <c r="C16" s="90">
        <v>3536.9</v>
      </c>
      <c r="D16" s="87" t="s">
        <v>142</v>
      </c>
    </row>
    <row r="17" spans="1:4" ht="24.75" customHeight="1">
      <c r="A17" s="130"/>
      <c r="B17" s="64">
        <v>1</v>
      </c>
      <c r="C17" s="90">
        <v>300</v>
      </c>
      <c r="D17" s="58" t="s">
        <v>141</v>
      </c>
    </row>
    <row r="18" spans="1:4" ht="24.75" customHeight="1">
      <c r="A18" s="130"/>
      <c r="B18" s="64">
        <v>1</v>
      </c>
      <c r="C18" s="90">
        <v>4025.11</v>
      </c>
      <c r="D18" s="58" t="s">
        <v>140</v>
      </c>
    </row>
    <row r="19" spans="1:4" ht="24.75" customHeight="1">
      <c r="A19" s="63">
        <v>2020</v>
      </c>
      <c r="B19" s="64">
        <v>4</v>
      </c>
      <c r="C19" s="90">
        <v>23641.8</v>
      </c>
      <c r="D19" s="91" t="s">
        <v>140</v>
      </c>
    </row>
    <row r="20" spans="1:4" ht="24.75" customHeight="1">
      <c r="A20" s="135">
        <v>2021</v>
      </c>
      <c r="B20" s="86">
        <v>4</v>
      </c>
      <c r="C20" s="93">
        <v>5062.64</v>
      </c>
      <c r="D20" s="87" t="s">
        <v>142</v>
      </c>
    </row>
    <row r="21" spans="1:4" ht="24.75" customHeight="1">
      <c r="A21" s="136"/>
      <c r="B21" s="86">
        <v>8</v>
      </c>
      <c r="C21" s="88">
        <v>40049.27</v>
      </c>
      <c r="D21" s="91" t="s">
        <v>140</v>
      </c>
    </row>
    <row r="22" spans="1:4" ht="24.75" customHeight="1">
      <c r="A22" s="135">
        <v>2022</v>
      </c>
      <c r="B22" s="86">
        <v>3</v>
      </c>
      <c r="C22" s="88">
        <v>10815.47</v>
      </c>
      <c r="D22" s="87" t="s">
        <v>142</v>
      </c>
    </row>
    <row r="23" spans="1:4" ht="24.75" customHeight="1">
      <c r="A23" s="136"/>
      <c r="B23" s="86">
        <v>6</v>
      </c>
      <c r="C23" s="88">
        <v>71794.06</v>
      </c>
      <c r="D23" s="91" t="s">
        <v>140</v>
      </c>
    </row>
    <row r="24" spans="1:4" ht="24.75" customHeight="1">
      <c r="A24" s="135">
        <v>2023</v>
      </c>
      <c r="B24" s="86">
        <v>4</v>
      </c>
      <c r="C24" s="88">
        <v>33038.68</v>
      </c>
      <c r="D24" s="91" t="s">
        <v>140</v>
      </c>
    </row>
    <row r="25" spans="1:4" ht="24.75" customHeight="1">
      <c r="A25" s="136"/>
      <c r="B25" s="64" t="s">
        <v>144</v>
      </c>
      <c r="C25" s="94" t="s">
        <v>145</v>
      </c>
      <c r="D25" s="92"/>
    </row>
    <row r="26" spans="1:4" ht="24.75" customHeight="1">
      <c r="A26" s="131" t="s">
        <v>138</v>
      </c>
      <c r="B26" s="131"/>
      <c r="C26" s="62">
        <f>SUM(C16:C24)</f>
        <v>192263.93</v>
      </c>
      <c r="D26" s="139" t="s">
        <v>143</v>
      </c>
    </row>
    <row r="27" spans="1:4" ht="24.75" customHeight="1">
      <c r="A27" s="131" t="s">
        <v>139</v>
      </c>
      <c r="B27" s="131"/>
      <c r="C27" s="62">
        <v>8513</v>
      </c>
      <c r="D27" s="139"/>
    </row>
  </sheetData>
  <sheetProtection/>
  <mergeCells count="16">
    <mergeCell ref="A20:A21"/>
    <mergeCell ref="A22:A23"/>
    <mergeCell ref="A24:A25"/>
    <mergeCell ref="D12:D13"/>
    <mergeCell ref="D26:D27"/>
    <mergeCell ref="A27:B27"/>
    <mergeCell ref="A3:D3"/>
    <mergeCell ref="A5:D5"/>
    <mergeCell ref="A15:D15"/>
    <mergeCell ref="A16:A18"/>
    <mergeCell ref="A12:B12"/>
    <mergeCell ref="A26:B26"/>
    <mergeCell ref="B9:D9"/>
    <mergeCell ref="A10:A11"/>
    <mergeCell ref="B10:B11"/>
    <mergeCell ref="A13:B13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Marek Lewandowski</cp:lastModifiedBy>
  <cp:lastPrinted>2014-10-23T07:17:55Z</cp:lastPrinted>
  <dcterms:created xsi:type="dcterms:W3CDTF">2004-04-21T13:58:08Z</dcterms:created>
  <dcterms:modified xsi:type="dcterms:W3CDTF">2023-11-28T10:42:49Z</dcterms:modified>
  <cp:category/>
  <cp:version/>
  <cp:contentType/>
  <cp:contentStatus/>
</cp:coreProperties>
</file>