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75" windowWidth="9435" windowHeight="4545"/>
  </bookViews>
  <sheets>
    <sheet name="2019" sheetId="5" r:id="rId1"/>
  </sheets>
  <calcPr calcId="125725"/>
</workbook>
</file>

<file path=xl/calcChain.xml><?xml version="1.0" encoding="utf-8"?>
<calcChain xmlns="http://schemas.openxmlformats.org/spreadsheetml/2006/main">
  <c r="G7" i="5"/>
  <c r="G21"/>
  <c r="K9"/>
  <c r="G25"/>
  <c r="H22"/>
  <c r="H19"/>
  <c r="H18"/>
  <c r="H17"/>
  <c r="H16"/>
  <c r="H14"/>
  <c r="H13"/>
  <c r="H12"/>
  <c r="H11"/>
  <c r="H10"/>
  <c r="H9"/>
  <c r="H8"/>
  <c r="G8"/>
  <c r="H15"/>
  <c r="H25" l="1"/>
  <c r="I8"/>
  <c r="H7" l="1"/>
  <c r="G9"/>
  <c r="G10"/>
  <c r="I10" s="1"/>
  <c r="G11"/>
  <c r="G12"/>
  <c r="G13"/>
  <c r="G14"/>
  <c r="G15"/>
  <c r="G16"/>
  <c r="G17"/>
  <c r="I17" s="1"/>
  <c r="G18"/>
  <c r="G19"/>
  <c r="G20"/>
  <c r="G22"/>
  <c r="G23"/>
  <c r="G24"/>
  <c r="I23" l="1"/>
  <c r="I22"/>
  <c r="H20"/>
  <c r="I20" s="1"/>
  <c r="I15"/>
  <c r="I24"/>
  <c r="I19"/>
  <c r="I18"/>
  <c r="I16"/>
  <c r="F11"/>
  <c r="F9"/>
  <c r="F7"/>
  <c r="G26" l="1"/>
  <c r="H26"/>
  <c r="H30" s="1"/>
  <c r="H31" s="1"/>
  <c r="I9"/>
  <c r="I12"/>
  <c r="I14"/>
  <c r="I13"/>
  <c r="I7"/>
  <c r="I11"/>
  <c r="L26"/>
  <c r="F15"/>
  <c r="I26" l="1"/>
  <c r="I30" s="1"/>
  <c r="I31" s="1"/>
  <c r="K26" l="1"/>
  <c r="K31" l="1"/>
  <c r="K30"/>
</calcChain>
</file>

<file path=xl/sharedStrings.xml><?xml version="1.0" encoding="utf-8"?>
<sst xmlns="http://schemas.openxmlformats.org/spreadsheetml/2006/main" count="52" uniqueCount="40">
  <si>
    <t>Lp.</t>
  </si>
  <si>
    <t>Rzodzaj  zamówienia</t>
  </si>
  <si>
    <t>Ilość</t>
  </si>
  <si>
    <t>j.m.</t>
  </si>
  <si>
    <t>Cena jedn. brutto</t>
  </si>
  <si>
    <t>Łączna wartość brutto</t>
  </si>
  <si>
    <t>RAZEM</t>
  </si>
  <si>
    <t>Cena jedn.brutto</t>
  </si>
  <si>
    <t>szt</t>
  </si>
  <si>
    <t>par</t>
  </si>
  <si>
    <t>KWP</t>
  </si>
  <si>
    <t>Powiaty</t>
  </si>
  <si>
    <t>kpl</t>
  </si>
  <si>
    <t>1.</t>
  </si>
  <si>
    <t>Buty filcowo - gumowe - 100 guma</t>
  </si>
  <si>
    <t>p</t>
  </si>
  <si>
    <t>Czapka robocza letnia - tkanina drelich, regulacja obwodu głowy</t>
  </si>
  <si>
    <t>Czapka robocza zimowa dziana</t>
  </si>
  <si>
    <t>Szt.</t>
  </si>
  <si>
    <t>Fartuch ochronny  damski model 4030</t>
  </si>
  <si>
    <t>Koszula flanelowa tkanina o gram. Min 180, produkcja UE, rozmiarówka kołnierz/wzrost</t>
  </si>
  <si>
    <t>Rękawiczki  COVENT Black TYP EL N101</t>
  </si>
  <si>
    <t>p.</t>
  </si>
  <si>
    <t>Ubranie robocze typ szwedzki Max Popular elanobawełna o gram. Min 260 g</t>
  </si>
  <si>
    <t>Kurtka robocza ocieplana Brixton Snow Parka</t>
  </si>
  <si>
    <t>KWP ilość</t>
  </si>
  <si>
    <t>Ubranie robocze typ szwedzkiego Seven Kings Onyx</t>
  </si>
  <si>
    <t>op</t>
  </si>
  <si>
    <t>Rękawice Nitrile Gloves Grey Large 538002 pak.po 50szt</t>
  </si>
  <si>
    <t>Kask Montana  HA00806 pomarańczowy</t>
  </si>
  <si>
    <t>Ręcznik frotte o wym. 50 x 100  , 100% bawełny, dwustronne, gram.min. 400, kolorowe</t>
  </si>
  <si>
    <t>Kombinezon jednorazowy z polipropylenu</t>
  </si>
  <si>
    <t>Ochronniki słuchu Optima 2</t>
  </si>
  <si>
    <t>Płaszcz przeciwdeszczowy PPNP</t>
  </si>
  <si>
    <t>Trzewiki robocze Bearfield R02 01src</t>
  </si>
  <si>
    <t>Rękawice rltoper-Revel </t>
  </si>
  <si>
    <t>Rękawice ocieplane Covent Frost</t>
  </si>
  <si>
    <t xml:space="preserve">Pantofle profilaktyczne damskie Botman 018 - skóra licowa </t>
  </si>
  <si>
    <t xml:space="preserve">Formularz ofertowy </t>
  </si>
  <si>
    <t xml:space="preserve"> na dostawę odzieży i obuwia roboczego</t>
  </si>
</sst>
</file>

<file path=xl/styles.xml><?xml version="1.0" encoding="utf-8"?>
<styleSheet xmlns="http://schemas.openxmlformats.org/spreadsheetml/2006/main">
  <fonts count="14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u/>
      <sz val="10"/>
      <name val="Arial CE"/>
      <charset val="238"/>
    </font>
    <font>
      <b/>
      <i/>
      <sz val="10"/>
      <name val="Arial CE"/>
      <charset val="238"/>
    </font>
    <font>
      <b/>
      <sz val="10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2"/>
      <color rgb="FF105BD5"/>
      <name val="Trebuchet MS"/>
      <family val="2"/>
      <charset val="238"/>
    </font>
    <font>
      <b/>
      <sz val="12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3" fillId="0" borderId="0" xfId="0" applyFont="1"/>
    <xf numFmtId="0" fontId="4" fillId="0" borderId="0" xfId="0" applyFont="1"/>
    <xf numFmtId="0" fontId="6" fillId="0" borderId="0" xfId="0" applyFont="1"/>
    <xf numFmtId="4" fontId="6" fillId="0" borderId="0" xfId="0" applyNumberFormat="1" applyFont="1"/>
    <xf numFmtId="2" fontId="0" fillId="0" borderId="0" xfId="0" applyNumberFormat="1"/>
    <xf numFmtId="2" fontId="5" fillId="0" borderId="2" xfId="0" applyNumberFormat="1" applyFont="1" applyBorder="1" applyAlignment="1">
      <alignment vertical="center"/>
    </xf>
    <xf numFmtId="0" fontId="0" fillId="0" borderId="3" xfId="0" applyBorder="1"/>
    <xf numFmtId="2" fontId="0" fillId="0" borderId="3" xfId="0" applyNumberFormat="1" applyBorder="1"/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9" fillId="0" borderId="6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" fontId="8" fillId="0" borderId="1" xfId="0" applyNumberFormat="1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2" fontId="0" fillId="0" borderId="0" xfId="0" applyNumberFormat="1" applyBorder="1"/>
    <xf numFmtId="0" fontId="0" fillId="0" borderId="0" xfId="0" applyBorder="1"/>
    <xf numFmtId="2" fontId="7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2" fillId="0" borderId="7" xfId="0" applyFont="1" applyBorder="1" applyAlignment="1">
      <alignment vertical="justify"/>
    </xf>
    <xf numFmtId="0" fontId="0" fillId="0" borderId="0" xfId="0" applyBorder="1" applyAlignment="1">
      <alignment wrapText="1"/>
    </xf>
    <xf numFmtId="0" fontId="1" fillId="0" borderId="0" xfId="0" applyFont="1" applyAlignment="1">
      <alignment wrapText="1"/>
    </xf>
    <xf numFmtId="0" fontId="1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justify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38"/>
  <sheetViews>
    <sheetView tabSelected="1" workbookViewId="0">
      <selection activeCell="E7" sqref="E7:E25"/>
    </sheetView>
  </sheetViews>
  <sheetFormatPr defaultRowHeight="12.75"/>
  <cols>
    <col min="1" max="1" width="3.140625" customWidth="1"/>
    <col min="2" max="2" width="38.140625" customWidth="1"/>
    <col min="3" max="3" width="4.85546875" customWidth="1"/>
    <col min="4" max="4" width="11" style="24" customWidth="1"/>
    <col min="5" max="5" width="8.140625" style="33" customWidth="1"/>
    <col min="6" max="6" width="0" hidden="1" customWidth="1"/>
    <col min="7" max="7" width="10.85546875" style="24" customWidth="1"/>
    <col min="8" max="8" width="9.140625" hidden="1" customWidth="1"/>
    <col min="9" max="12" width="0" hidden="1" customWidth="1"/>
  </cols>
  <sheetData>
    <row r="4" spans="1:11" ht="15.75">
      <c r="B4" s="42" t="s">
        <v>38</v>
      </c>
      <c r="C4" s="42"/>
      <c r="D4" s="42"/>
    </row>
    <row r="5" spans="1:11" ht="35.25" customHeight="1" thickBot="1">
      <c r="B5" s="43" t="s">
        <v>39</v>
      </c>
      <c r="C5" s="43"/>
      <c r="D5" s="43"/>
      <c r="E5" s="39"/>
      <c r="F5" s="39"/>
      <c r="H5" t="s">
        <v>10</v>
      </c>
      <c r="I5" t="s">
        <v>11</v>
      </c>
      <c r="K5" t="s">
        <v>25</v>
      </c>
    </row>
    <row r="6" spans="1:11" ht="38.25">
      <c r="A6" s="18" t="s">
        <v>0</v>
      </c>
      <c r="B6" s="19" t="s">
        <v>1</v>
      </c>
      <c r="C6" s="20" t="s">
        <v>3</v>
      </c>
      <c r="D6" s="19" t="s">
        <v>2</v>
      </c>
      <c r="E6" s="19" t="s">
        <v>7</v>
      </c>
      <c r="F6" s="19" t="s">
        <v>4</v>
      </c>
      <c r="G6" s="21" t="s">
        <v>5</v>
      </c>
    </row>
    <row r="7" spans="1:11" ht="24.75" customHeight="1">
      <c r="A7" s="11" t="s">
        <v>13</v>
      </c>
      <c r="B7" s="12" t="s">
        <v>14</v>
      </c>
      <c r="C7" s="11" t="s">
        <v>9</v>
      </c>
      <c r="D7" s="37">
        <v>30</v>
      </c>
      <c r="E7" s="32"/>
      <c r="F7" s="15" t="e">
        <f>ROUND(#REF!*1.22,2)</f>
        <v>#REF!</v>
      </c>
      <c r="G7" s="27">
        <f>E7*D7</f>
        <v>0</v>
      </c>
      <c r="H7" s="7">
        <f>0</f>
        <v>0</v>
      </c>
      <c r="I7" s="7">
        <f>G7-H7</f>
        <v>0</v>
      </c>
    </row>
    <row r="8" spans="1:11" ht="24.75" customHeight="1">
      <c r="A8" s="11">
        <v>2</v>
      </c>
      <c r="B8" s="12" t="s">
        <v>32</v>
      </c>
      <c r="C8" s="11" t="s">
        <v>8</v>
      </c>
      <c r="D8" s="37">
        <v>10</v>
      </c>
      <c r="E8" s="32"/>
      <c r="F8" s="15"/>
      <c r="G8" s="27">
        <f>E8*D8</f>
        <v>0</v>
      </c>
      <c r="H8" s="7">
        <f>0</f>
        <v>0</v>
      </c>
      <c r="I8" s="7">
        <f>G8-H8</f>
        <v>0</v>
      </c>
    </row>
    <row r="9" spans="1:11" ht="28.5" customHeight="1">
      <c r="A9" s="11">
        <v>3</v>
      </c>
      <c r="B9" s="12" t="s">
        <v>16</v>
      </c>
      <c r="C9" s="11" t="s">
        <v>8</v>
      </c>
      <c r="D9" s="37">
        <v>40</v>
      </c>
      <c r="E9" s="32"/>
      <c r="F9" s="15" t="e">
        <f>ROUND(#REF!*1.22,2)</f>
        <v>#REF!</v>
      </c>
      <c r="G9" s="27">
        <f>E9*D9</f>
        <v>0</v>
      </c>
      <c r="H9" s="7">
        <f>10*E9</f>
        <v>0</v>
      </c>
      <c r="I9" s="7">
        <f t="shared" ref="I9:I24" si="0">G9-H9</f>
        <v>0</v>
      </c>
      <c r="K9">
        <f>50+9+250+6+100+200+100+9+9+9</f>
        <v>742</v>
      </c>
    </row>
    <row r="10" spans="1:11" ht="24.75" customHeight="1">
      <c r="A10" s="11">
        <v>4</v>
      </c>
      <c r="B10" s="12" t="s">
        <v>17</v>
      </c>
      <c r="C10" s="11" t="s">
        <v>8</v>
      </c>
      <c r="D10" s="37">
        <v>10</v>
      </c>
      <c r="E10" s="32"/>
      <c r="F10" s="15"/>
      <c r="G10" s="27">
        <f>E10*D10</f>
        <v>0</v>
      </c>
      <c r="H10" s="7">
        <f>9*E10</f>
        <v>0</v>
      </c>
      <c r="I10" s="7">
        <f t="shared" si="0"/>
        <v>0</v>
      </c>
    </row>
    <row r="11" spans="1:11" ht="33" customHeight="1">
      <c r="A11" s="11">
        <v>5</v>
      </c>
      <c r="B11" s="12" t="s">
        <v>19</v>
      </c>
      <c r="C11" s="11" t="s">
        <v>8</v>
      </c>
      <c r="D11" s="37">
        <v>30</v>
      </c>
      <c r="E11" s="32"/>
      <c r="F11" s="15" t="e">
        <f>ROUND(#REF!*1.22,2)</f>
        <v>#REF!</v>
      </c>
      <c r="G11" s="27">
        <f>E11*D11</f>
        <v>0</v>
      </c>
      <c r="H11" s="7">
        <f>0*E11</f>
        <v>0</v>
      </c>
      <c r="I11" s="7">
        <f t="shared" si="0"/>
        <v>0</v>
      </c>
    </row>
    <row r="12" spans="1:11" ht="52.5" customHeight="1">
      <c r="A12" s="11">
        <v>6</v>
      </c>
      <c r="B12" s="12" t="s">
        <v>20</v>
      </c>
      <c r="C12" s="11" t="s">
        <v>18</v>
      </c>
      <c r="D12" s="37">
        <v>100</v>
      </c>
      <c r="E12" s="32"/>
      <c r="F12" s="15"/>
      <c r="G12" s="27">
        <f>E12*D12</f>
        <v>0</v>
      </c>
      <c r="H12" s="7">
        <f>0*E12</f>
        <v>0</v>
      </c>
      <c r="I12" s="7">
        <f t="shared" si="0"/>
        <v>0</v>
      </c>
    </row>
    <row r="13" spans="1:11" ht="25.5" customHeight="1">
      <c r="A13" s="11">
        <v>7</v>
      </c>
      <c r="B13" s="12" t="s">
        <v>37</v>
      </c>
      <c r="C13" s="11" t="s">
        <v>15</v>
      </c>
      <c r="D13" s="37">
        <v>20</v>
      </c>
      <c r="E13" s="32"/>
      <c r="F13" s="15"/>
      <c r="G13" s="27">
        <f>E13*D13</f>
        <v>0</v>
      </c>
      <c r="H13" s="7">
        <f>0*E13</f>
        <v>0</v>
      </c>
      <c r="I13" s="7">
        <f t="shared" si="0"/>
        <v>0</v>
      </c>
    </row>
    <row r="14" spans="1:11" ht="51.75" customHeight="1">
      <c r="A14" s="11">
        <v>8</v>
      </c>
      <c r="B14" s="12" t="s">
        <v>30</v>
      </c>
      <c r="C14" s="11" t="s">
        <v>8</v>
      </c>
      <c r="D14" s="37">
        <v>400</v>
      </c>
      <c r="E14" s="32"/>
      <c r="F14" s="15"/>
      <c r="G14" s="27">
        <f>E14*D14</f>
        <v>0</v>
      </c>
      <c r="H14" s="7">
        <f>0*E14</f>
        <v>0</v>
      </c>
      <c r="I14" s="7">
        <f t="shared" si="0"/>
        <v>0</v>
      </c>
    </row>
    <row r="15" spans="1:11" ht="25.5" customHeight="1">
      <c r="A15" s="11">
        <v>9</v>
      </c>
      <c r="B15" s="12" t="s">
        <v>36</v>
      </c>
      <c r="C15" s="11" t="s">
        <v>9</v>
      </c>
      <c r="D15" s="37">
        <v>60</v>
      </c>
      <c r="E15" s="32"/>
      <c r="F15" s="15" t="e">
        <f>ROUND(#REF!*1.22,2)</f>
        <v>#REF!</v>
      </c>
      <c r="G15" s="27">
        <f>E15*D15</f>
        <v>0</v>
      </c>
      <c r="H15" s="7">
        <f>100*E15</f>
        <v>0</v>
      </c>
      <c r="I15" s="7">
        <f t="shared" si="0"/>
        <v>0</v>
      </c>
    </row>
    <row r="16" spans="1:11" ht="25.5" customHeight="1">
      <c r="A16" s="11">
        <v>10</v>
      </c>
      <c r="B16" s="12" t="s">
        <v>21</v>
      </c>
      <c r="C16" s="11" t="s">
        <v>9</v>
      </c>
      <c r="D16" s="37">
        <v>400</v>
      </c>
      <c r="E16" s="32"/>
      <c r="F16" s="15"/>
      <c r="G16" s="27">
        <f>E16*D16</f>
        <v>0</v>
      </c>
      <c r="H16" s="7">
        <f>0*E16</f>
        <v>0</v>
      </c>
      <c r="I16" s="7">
        <f t="shared" si="0"/>
        <v>0</v>
      </c>
    </row>
    <row r="17" spans="1:12" ht="25.5" customHeight="1">
      <c r="A17" s="11">
        <v>11</v>
      </c>
      <c r="B17" s="12" t="s">
        <v>29</v>
      </c>
      <c r="C17" s="11" t="s">
        <v>8</v>
      </c>
      <c r="D17" s="37">
        <v>9</v>
      </c>
      <c r="E17" s="32"/>
      <c r="F17" s="15"/>
      <c r="G17" s="27">
        <f>E17*D17</f>
        <v>0</v>
      </c>
      <c r="H17" s="7">
        <f>0*E17</f>
        <v>0</v>
      </c>
      <c r="I17" s="7">
        <f t="shared" si="0"/>
        <v>0</v>
      </c>
    </row>
    <row r="18" spans="1:12" ht="25.5" customHeight="1">
      <c r="A18" s="11">
        <v>12</v>
      </c>
      <c r="B18" t="s">
        <v>34</v>
      </c>
      <c r="C18" s="11" t="s">
        <v>22</v>
      </c>
      <c r="D18" s="37">
        <v>70</v>
      </c>
      <c r="E18" s="32"/>
      <c r="F18" s="15"/>
      <c r="G18" s="27">
        <f>E18*D18</f>
        <v>0</v>
      </c>
      <c r="H18" s="7">
        <f>0*E18</f>
        <v>0</v>
      </c>
      <c r="I18" s="7">
        <f t="shared" si="0"/>
        <v>0</v>
      </c>
    </row>
    <row r="19" spans="1:12" ht="44.25" customHeight="1" thickBot="1">
      <c r="A19" s="11">
        <v>13</v>
      </c>
      <c r="B19" s="13" t="s">
        <v>23</v>
      </c>
      <c r="C19" s="11" t="s">
        <v>12</v>
      </c>
      <c r="D19" s="37">
        <v>80</v>
      </c>
      <c r="E19" s="32"/>
      <c r="F19" s="15"/>
      <c r="G19" s="27">
        <f>E19*D19</f>
        <v>0</v>
      </c>
      <c r="H19" s="7">
        <f>0*E19</f>
        <v>0</v>
      </c>
      <c r="I19" s="7">
        <f t="shared" si="0"/>
        <v>0</v>
      </c>
    </row>
    <row r="20" spans="1:12" s="9" customFormat="1" ht="49.5" customHeight="1" thickBot="1">
      <c r="A20" s="11">
        <v>14</v>
      </c>
      <c r="B20" s="38" t="s">
        <v>28</v>
      </c>
      <c r="C20" s="11" t="s">
        <v>27</v>
      </c>
      <c r="D20" s="37">
        <v>4</v>
      </c>
      <c r="E20" s="32"/>
      <c r="F20" s="15"/>
      <c r="G20" s="27">
        <f>E20*D20</f>
        <v>0</v>
      </c>
      <c r="H20" s="10">
        <f>G20</f>
        <v>0</v>
      </c>
      <c r="I20" s="7">
        <f t="shared" si="0"/>
        <v>0</v>
      </c>
    </row>
    <row r="21" spans="1:12" s="31" customFormat="1" ht="49.5" customHeight="1">
      <c r="A21" s="11">
        <v>15</v>
      </c>
      <c r="B21" s="12" t="s">
        <v>31</v>
      </c>
      <c r="C21" s="11" t="s">
        <v>8</v>
      </c>
      <c r="D21" s="37">
        <v>500</v>
      </c>
      <c r="E21" s="32"/>
      <c r="F21" s="15"/>
      <c r="G21" s="27">
        <f>E21*D21</f>
        <v>0</v>
      </c>
      <c r="H21" s="30"/>
      <c r="I21" s="7"/>
    </row>
    <row r="22" spans="1:12" ht="25.5" customHeight="1">
      <c r="A22" s="11">
        <v>16</v>
      </c>
      <c r="B22" s="12" t="s">
        <v>24</v>
      </c>
      <c r="C22" s="11" t="s">
        <v>8</v>
      </c>
      <c r="D22" s="37">
        <v>20</v>
      </c>
      <c r="E22" s="32"/>
      <c r="F22" s="15"/>
      <c r="G22" s="27">
        <f>E22*D22</f>
        <v>0</v>
      </c>
      <c r="H22" s="7">
        <f>0*E22</f>
        <v>0</v>
      </c>
      <c r="I22" s="7">
        <f t="shared" si="0"/>
        <v>0</v>
      </c>
    </row>
    <row r="23" spans="1:12" ht="39.75" customHeight="1">
      <c r="A23" s="11">
        <v>17</v>
      </c>
      <c r="B23" s="12" t="s">
        <v>26</v>
      </c>
      <c r="C23" s="11" t="s">
        <v>12</v>
      </c>
      <c r="D23" s="37">
        <v>30</v>
      </c>
      <c r="E23" s="32"/>
      <c r="F23" s="15"/>
      <c r="G23" s="27">
        <f>E23*D23</f>
        <v>0</v>
      </c>
      <c r="H23" s="7"/>
      <c r="I23" s="7">
        <f t="shared" si="0"/>
        <v>0</v>
      </c>
    </row>
    <row r="24" spans="1:12" ht="24.75" customHeight="1">
      <c r="A24" s="11">
        <v>18</v>
      </c>
      <c r="B24" t="s">
        <v>35</v>
      </c>
      <c r="C24" s="14" t="s">
        <v>9</v>
      </c>
      <c r="D24" s="16">
        <v>100</v>
      </c>
      <c r="E24" s="23"/>
      <c r="F24" s="15"/>
      <c r="G24" s="27">
        <f>E24*D24</f>
        <v>0</v>
      </c>
      <c r="H24" s="7">
        <v>0</v>
      </c>
      <c r="I24" s="7">
        <f t="shared" si="0"/>
        <v>0</v>
      </c>
    </row>
    <row r="25" spans="1:12" ht="24.95" customHeight="1">
      <c r="A25" s="11">
        <v>19</v>
      </c>
      <c r="B25" s="17" t="s">
        <v>33</v>
      </c>
      <c r="C25" s="14" t="s">
        <v>8</v>
      </c>
      <c r="D25" s="16">
        <v>10</v>
      </c>
      <c r="E25" s="23"/>
      <c r="F25" s="15"/>
      <c r="G25" s="27">
        <f>E25*D25</f>
        <v>0</v>
      </c>
      <c r="H25" s="7">
        <f>G25</f>
        <v>0</v>
      </c>
      <c r="I25" s="7"/>
    </row>
    <row r="26" spans="1:12" ht="24.95" customHeight="1">
      <c r="A26" s="16"/>
      <c r="B26" s="29"/>
      <c r="C26" s="14"/>
      <c r="D26" s="16"/>
      <c r="E26" s="34" t="s">
        <v>6</v>
      </c>
      <c r="F26" s="22"/>
      <c r="G26" s="28">
        <f>SUM(G7:G25)</f>
        <v>0</v>
      </c>
      <c r="H26" s="8">
        <f>SUM(H7:H25)</f>
        <v>0</v>
      </c>
      <c r="I26" s="8">
        <f>SUM(I7:I25)</f>
        <v>0</v>
      </c>
      <c r="K26" s="6">
        <f>H26+I26</f>
        <v>0</v>
      </c>
      <c r="L26" s="3">
        <f>SUM(L7:L24)</f>
        <v>0</v>
      </c>
    </row>
    <row r="27" spans="1:12">
      <c r="K27" s="5"/>
      <c r="L27" s="5"/>
    </row>
    <row r="29" spans="1:12">
      <c r="D29" s="25"/>
      <c r="E29" s="35"/>
      <c r="G29" s="25"/>
      <c r="I29" s="1"/>
    </row>
    <row r="30" spans="1:12">
      <c r="D30" s="25"/>
      <c r="E30" s="35"/>
      <c r="G30" s="25"/>
      <c r="H30">
        <f>ROUND(H26/1.23,2)</f>
        <v>0</v>
      </c>
      <c r="I30">
        <f>ROUND(I26/1.23,2)</f>
        <v>0</v>
      </c>
      <c r="K30">
        <f>H30+I30</f>
        <v>0</v>
      </c>
    </row>
    <row r="31" spans="1:12" ht="36" customHeight="1">
      <c r="B31" s="2"/>
      <c r="D31" s="25"/>
      <c r="E31" s="35"/>
      <c r="F31" s="1"/>
      <c r="G31" s="25"/>
      <c r="H31">
        <f>ROUND(H30/4.3117,2)</f>
        <v>0</v>
      </c>
      <c r="I31">
        <f>ROUND(I30/4.3117,2)</f>
        <v>0</v>
      </c>
      <c r="K31" s="7">
        <f>H31+I31</f>
        <v>0</v>
      </c>
    </row>
    <row r="32" spans="1:12" ht="9" customHeight="1">
      <c r="E32" s="36"/>
      <c r="F32" s="4"/>
      <c r="G32" s="26"/>
      <c r="H32" s="4"/>
    </row>
    <row r="33" spans="2:10" ht="0.75" hidden="1" customHeight="1"/>
    <row r="34" spans="2:10" ht="25.5" customHeight="1">
      <c r="B34" s="40"/>
      <c r="C34" s="41"/>
      <c r="D34" s="41"/>
      <c r="E34" s="41"/>
      <c r="F34" s="41"/>
      <c r="G34" s="41"/>
    </row>
    <row r="36" spans="2:10">
      <c r="H36" s="7"/>
      <c r="I36" s="7"/>
      <c r="J36" s="7"/>
    </row>
    <row r="37" spans="2:10">
      <c r="I37" s="7"/>
      <c r="J37" s="7"/>
    </row>
    <row r="38" spans="2:10">
      <c r="J38" s="7"/>
    </row>
  </sheetData>
  <mergeCells count="3">
    <mergeCell ref="B34:G34"/>
    <mergeCell ref="B4:D4"/>
    <mergeCell ref="B5:D5"/>
  </mergeCells>
  <pageMargins left="0.43307086614173229" right="0.39370078740157483" top="0.23622047244094491" bottom="0.15748031496062992" header="0.1574803149606299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KWP</cp:lastModifiedBy>
  <cp:lastPrinted>2019-02-06T08:58:26Z</cp:lastPrinted>
  <dcterms:created xsi:type="dcterms:W3CDTF">1997-02-26T13:46:56Z</dcterms:created>
  <dcterms:modified xsi:type="dcterms:W3CDTF">2019-02-06T08:58:50Z</dcterms:modified>
</cp:coreProperties>
</file>