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B67CD0-8576-4F51-822D-97BDCDBB301D}" xr6:coauthVersionLast="47" xr6:coauthVersionMax="47" xr10:uidLastSave="{00000000-0000-0000-0000-000000000000}"/>
  <bookViews>
    <workbookView xWindow="38595" yWindow="-3525" windowWidth="38700" windowHeight="15345" xr2:uid="{00000000-000D-0000-FFFF-FFFF00000000}"/>
  </bookViews>
  <sheets>
    <sheet name="wykaz PPE" sheetId="3" r:id="rId1"/>
  </sheets>
  <definedNames>
    <definedName name="_xlnm.Print_Area" localSheetId="0">'wykaz PPE'!$A$1:$U$19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H17" i="3"/>
  <c r="O17" i="3"/>
  <c r="N17" i="3"/>
  <c r="M17" i="3"/>
  <c r="J17" i="3"/>
  <c r="K17" i="3"/>
  <c r="L17" i="3"/>
  <c r="J18" i="3" l="1"/>
</calcChain>
</file>

<file path=xl/sharedStrings.xml><?xml version="1.0" encoding="utf-8"?>
<sst xmlns="http://schemas.openxmlformats.org/spreadsheetml/2006/main" count="151" uniqueCount="98">
  <si>
    <t>Lp.</t>
  </si>
  <si>
    <t>C21</t>
  </si>
  <si>
    <t>C22B</t>
  </si>
  <si>
    <t>C11</t>
  </si>
  <si>
    <t>Nr licznika</t>
  </si>
  <si>
    <t>Grupa taryfowa</t>
  </si>
  <si>
    <t>MWh</t>
  </si>
  <si>
    <t>Suma</t>
  </si>
  <si>
    <t>Nazwa obiektu</t>
  </si>
  <si>
    <t>AL. POWSTAŃCÓW WIELKOPOLSKICH 20, 70-110 SZCZECIN</t>
  </si>
  <si>
    <t>BIBLIOTEKA GŁÓWNA PUM</t>
  </si>
  <si>
    <t>UL. BRONIEWSKIEGO 24, 71-460 SZCZECIN</t>
  </si>
  <si>
    <t xml:space="preserve"> UL. ŻOŁNIERSKA 48, 71-210 SZCZECIN</t>
  </si>
  <si>
    <t>BUDYNEK DYDAKTYCZNY</t>
  </si>
  <si>
    <t xml:space="preserve"> UL. ŻOŁNIERSKA 54, 71-210 SZCZECIN</t>
  </si>
  <si>
    <t>MCD-2 BUDYNEK DYDAKTYCZNY</t>
  </si>
  <si>
    <t>WNoZ BUDYNEK DYDAKTYCZNY</t>
  </si>
  <si>
    <t>OZ</t>
  </si>
  <si>
    <t>ostatni dzień każdego miesiąca</t>
  </si>
  <si>
    <t xml:space="preserve">okres 2-miesięczny (styczeń + luty, marzec + kwiecień itd..) </t>
  </si>
  <si>
    <t>WO-17995, LOKAL UŻYTKOWY , UL.POWST.WIELKOPOLSKICH 20, 70-110 SZCZECIN</t>
  </si>
  <si>
    <t>WO-14211, BUDYNEK DYDAKTYCZNY , UL.BRONIEWSKIEGO 24, 71-460 SZCZECIN</t>
  </si>
  <si>
    <t>WO-18313, BUDYNEK DYDAKTYCZNY , UL.ŻOŁNIERSKA 48, 71-210 SZCZECIN</t>
  </si>
  <si>
    <t>WO-16630, BUDYNEK DYDAKTYCZNY - P1 , UL.ŻOŁNIERSKA 54, 71-210 SZCZECIN</t>
  </si>
  <si>
    <t>Nazwa punktu PPE na fakturze OSD</t>
  </si>
  <si>
    <t>OZ-zdalny, OF-fizyczny, ODB-odbiorca</t>
  </si>
  <si>
    <t>kW</t>
  </si>
  <si>
    <t>MWh/rok</t>
  </si>
  <si>
    <t>Informacja o aktualnym sprzedawcy energii elektrycznej</t>
  </si>
  <si>
    <t>BUDYNEK DYDAKTYCZNY CSM PUM</t>
  </si>
  <si>
    <t>Informacja o sprzedawcy usług dystrybucji</t>
  </si>
  <si>
    <t>RAZEM (1 rok)</t>
  </si>
  <si>
    <t>Przewidywane roczne zużycie energii czynnej - szczyt przedpołudniowy (tatyfy Ax3, Bx3)</t>
  </si>
  <si>
    <t>Przewidywane roczne zużycie energii czynnej - szczyt popołudniowy (tatyfy Ax3, Bx3)</t>
  </si>
  <si>
    <t>Przewidywane roczne zużycie energii czynnej - pozostałe godziny (tatyfy Ax3, Bx3)</t>
  </si>
  <si>
    <t>Przewidywane roczne zużycie energii czynnej całodobowej (tatyfy Ax1, Bx1, Cx1, Gx1)</t>
  </si>
  <si>
    <t>Przewidywane roczne zużycie energii czynnej pozaszczytowej lub nocnej (tatyfy Ax2, Bx2, Cx2, Gx2)</t>
  </si>
  <si>
    <t>Przewidywane roczne zużycie energii czynnej szczytowej lub dziennej (tatyfy Ax2, Bx2, Cx2, Gx2)</t>
  </si>
  <si>
    <t>Załacznik</t>
  </si>
  <si>
    <t>WO-18908, BUDYNEK DYDAKTYCZNY "CENTRUM SYMULACJI MEDYCZNYCH PUM" , UL. SEBASTIANA KLONOWICA 50, 71-240 SZCZECIN</t>
  </si>
  <si>
    <t>Adres obiektu / punktu poboru</t>
  </si>
  <si>
    <t>Dane nabywcy (odbiorca i płatnik fv + adres do korespondencji)</t>
  </si>
  <si>
    <t>Typ odczytu i termin</t>
  </si>
  <si>
    <t>Kod PPE: 590310600007242658</t>
  </si>
  <si>
    <t>Aktualne Kody PPE</t>
  </si>
  <si>
    <t>Kod PPE: 590310600007132911</t>
  </si>
  <si>
    <t>Kod PPE: 590310600007233885</t>
  </si>
  <si>
    <t>Kod PPE: 590310600028472157</t>
  </si>
  <si>
    <t>Moc umowna obecna</t>
  </si>
  <si>
    <t>3.</t>
  </si>
  <si>
    <t>4.</t>
  </si>
  <si>
    <t>5.</t>
  </si>
  <si>
    <t>8.</t>
  </si>
  <si>
    <t>9.</t>
  </si>
  <si>
    <t>HALA SPORTOWA PUM</t>
  </si>
  <si>
    <t>UL. DUNIKOWSKIEGO 6A, 70-123 SZCZECIN</t>
  </si>
  <si>
    <t>WO-91224, PUM , UL XAWEREGO DUNIKOWSKIEGO 6A, 70-123 SZCZECIN</t>
  </si>
  <si>
    <t>Kod PPE: 590310600003630947</t>
  </si>
  <si>
    <t xml:space="preserve">okres 2-miesięczny (styczeń+luty, marzec+kwiecień itd.) </t>
  </si>
  <si>
    <t>Pomorski Uniwersytet Medyczny w Szczecinie 
ul. Rybacka 1, 70-204 Szczecin, NIP 8520006757</t>
  </si>
  <si>
    <t>DOM STUDENCKI NR 3</t>
  </si>
  <si>
    <t>UL DUNIKOWSKIEGO 2, 70-123 SZCZECIN</t>
  </si>
  <si>
    <t>WO-91022,PUM , UL XAWEREGO DUNIKOWSKIEGO 2, 70-123 SZCZECIN</t>
  </si>
  <si>
    <t>Kod PPE: 590310600003630909</t>
  </si>
  <si>
    <t>G11</t>
  </si>
  <si>
    <t xml:space="preserve">Instalacja PV 49,98kW </t>
  </si>
  <si>
    <t>DOM STUDENCKI NR 4</t>
  </si>
  <si>
    <t>UL. DUNIKOWSKIEGO 4, 70-123 SZCZECIN</t>
  </si>
  <si>
    <t>WO-91011,PUM , UL XAWEREGO DUNIKOWSKIEGO 4, 70-123 SZCZECIN</t>
  </si>
  <si>
    <t>Kod PPE: 590310600003630916</t>
  </si>
  <si>
    <t>DOM STUDENCKI NR 5</t>
  </si>
  <si>
    <t>UL. DUNIKOWSKIEGO 6, 70-123 SZCZECIN</t>
  </si>
  <si>
    <t>WO-91020, PUM , UL XAWEREGO DUNIKOWSKIEGO 6, 70-123 SZCZECIN</t>
  </si>
  <si>
    <t>Kod PPE: 590310600003630923</t>
  </si>
  <si>
    <t>MCD-3</t>
  </si>
  <si>
    <t>Kod PPE: 590310600030421501</t>
  </si>
  <si>
    <t>Kod PPE: 590310600030421495</t>
  </si>
  <si>
    <t>Uwagi</t>
  </si>
  <si>
    <t>Kod PPE: 590310600007217366</t>
  </si>
  <si>
    <t xml:space="preserve"> UL. SEBASTIANA KLONOWICA 50, 71-240 SZCZECIN</t>
  </si>
  <si>
    <t>UL. PLAC POLSKIEGO CZERWONEGO KRZYŻA 1, 71-251 SZCZECIN</t>
  </si>
  <si>
    <t>W0-,BUDYNEK DYDAKTYCZNY, BUDYNEK NR 1, ZŁĄCZE NR 1, PUM, PL. POLSKIEGO CZERWONEGO KRZYŻA 1, 71-251 SZCZECIN</t>
  </si>
  <si>
    <t>W0-19105,POMPY CIEPŁA, PL. POLSKIEGO CZERWONEGO KRZYŻA 1, 71-251 SZCZECIN</t>
  </si>
  <si>
    <t>Instalacja PV 20,16kW, Planowana rozbudowa o 29,84 kW</t>
  </si>
  <si>
    <t xml:space="preserve">Instalacja PV 50kW </t>
  </si>
  <si>
    <t xml:space="preserve">Instalacja PV 49,61kW </t>
  </si>
  <si>
    <t xml:space="preserve">Instalacja PV 32,80kW </t>
  </si>
  <si>
    <t xml:space="preserve">Instalacja PV 32,39kW </t>
  </si>
  <si>
    <t xml:space="preserve">Instalacja PV 29,93kW </t>
  </si>
  <si>
    <t>Wykaz punktów PPE - stan na dzień 02.10.2024r.</t>
  </si>
  <si>
    <t>Moc umowna przewidywana od 01.01.2025</t>
  </si>
  <si>
    <t xml:space="preserve">ENEA S.A. z umową kompleksową nr 1 z dnia 07.12.2024, obowiązująca do 31.12.2024r. </t>
  </si>
  <si>
    <t>1.</t>
  </si>
  <si>
    <t>2.</t>
  </si>
  <si>
    <t>6.</t>
  </si>
  <si>
    <t>7.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</si>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</sst>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"/>
  <sheetViews>
    <sheetView tabSelected="1" view="pageBreakPreview" topLeftCell="L1" zoomScale="115" zoomScaleNormal="70" zoomScaleSheetLayoutView="115" workbookViewId="0">
      <pane ySplit="5" topLeftCell="A6" activePane="bottomLeft" state="frozen"/>
      <selection pane="bottomLeft" activeCell="U17" sqref="U17"/>
    </sheetView>
  </sheetViews>
  <sheetFormatPr defaultRowHeight="15" x14ac:dyDescent="0.25"/>
  <cols>
    <col min="1" max="1" width="3.5703125" customWidth="1"/>
    <col min="2" max="2" width="22.42578125" customWidth="1"/>
    <col min="3" max="4" width="37.7109375" customWidth="1"/>
    <col min="5" max="5" width="12.42578125" customWidth="1"/>
    <col min="6" max="6" width="36.5703125" customWidth="1"/>
    <col min="7" max="9" width="11.140625" customWidth="1"/>
    <col min="10" max="10" width="15.140625" customWidth="1"/>
    <col min="11" max="11" width="15.28515625" customWidth="1"/>
    <col min="12" max="15" width="15.7109375" customWidth="1"/>
    <col min="16" max="16" width="6.42578125" style="3" customWidth="1"/>
    <col min="17" max="17" width="21.42578125" style="3" customWidth="1"/>
    <col min="18" max="19" width="18.5703125" style="3" customWidth="1"/>
    <col min="20" max="21" width="19.7109375" customWidth="1"/>
    <col min="22" max="22" width="15.28515625" customWidth="1"/>
    <col min="23" max="23" width="11.140625" customWidth="1"/>
  </cols>
  <sheetData>
    <row r="1" spans="1:24" ht="15.75" x14ac:dyDescent="0.25">
      <c r="A1" s="1"/>
      <c r="B1" s="13" t="s">
        <v>38</v>
      </c>
      <c r="C1" s="1"/>
      <c r="D1" s="1"/>
      <c r="E1" s="1"/>
      <c r="F1" s="1"/>
      <c r="G1" s="1"/>
      <c r="H1" s="1"/>
      <c r="I1" s="1"/>
      <c r="J1" s="13"/>
      <c r="K1" s="13"/>
      <c r="L1" s="1"/>
      <c r="M1" s="1"/>
      <c r="N1" s="1"/>
      <c r="O1" s="1"/>
      <c r="P1" s="14"/>
      <c r="Q1" s="14"/>
      <c r="R1" s="14"/>
      <c r="S1" s="14"/>
      <c r="T1" s="1"/>
      <c r="U1" s="1"/>
      <c r="V1" s="1"/>
      <c r="W1" s="1"/>
      <c r="X1" s="1"/>
    </row>
    <row r="2" spans="1:24" ht="31.5" customHeight="1" x14ac:dyDescent="0.25">
      <c r="A2" s="35" t="s">
        <v>89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7"/>
      <c r="P2" s="14"/>
      <c r="Q2" s="14"/>
      <c r="R2" s="14"/>
      <c r="S2" s="14"/>
      <c r="T2" s="1"/>
      <c r="U2" s="1"/>
      <c r="V2" s="1"/>
      <c r="W2" s="1"/>
      <c r="X2" s="1"/>
    </row>
    <row r="3" spans="1:24" ht="105" x14ac:dyDescent="0.25">
      <c r="A3" s="30" t="s">
        <v>0</v>
      </c>
      <c r="B3" s="30" t="s">
        <v>8</v>
      </c>
      <c r="C3" s="30" t="s">
        <v>40</v>
      </c>
      <c r="D3" s="30" t="s">
        <v>24</v>
      </c>
      <c r="E3" s="30" t="s">
        <v>4</v>
      </c>
      <c r="F3" s="30" t="s">
        <v>44</v>
      </c>
      <c r="G3" s="30" t="s">
        <v>48</v>
      </c>
      <c r="H3" s="30" t="s">
        <v>90</v>
      </c>
      <c r="I3" s="12" t="s">
        <v>5</v>
      </c>
      <c r="J3" s="12" t="s">
        <v>35</v>
      </c>
      <c r="K3" s="12" t="s">
        <v>37</v>
      </c>
      <c r="L3" s="12" t="s">
        <v>36</v>
      </c>
      <c r="M3" s="12" t="s">
        <v>32</v>
      </c>
      <c r="N3" s="12" t="s">
        <v>34</v>
      </c>
      <c r="O3" s="12" t="s">
        <v>33</v>
      </c>
      <c r="P3" s="36" t="s">
        <v>42</v>
      </c>
      <c r="Q3" s="36"/>
      <c r="R3" s="12" t="s">
        <v>30</v>
      </c>
      <c r="S3" s="12" t="s">
        <v>28</v>
      </c>
      <c r="T3" s="12" t="s">
        <v>41</v>
      </c>
      <c r="U3" s="12" t="s">
        <v>77</v>
      </c>
      <c r="V3" s="1"/>
      <c r="W3" s="1"/>
      <c r="X3" s="1"/>
    </row>
    <row r="4" spans="1:24" x14ac:dyDescent="0.25">
      <c r="A4" s="31"/>
      <c r="B4" s="31"/>
      <c r="C4" s="31"/>
      <c r="D4" s="31"/>
      <c r="E4" s="31"/>
      <c r="F4" s="31"/>
      <c r="G4" s="38"/>
      <c r="H4" s="38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1"/>
      <c r="V4" s="1"/>
      <c r="W4" s="1"/>
      <c r="X4" s="1"/>
    </row>
    <row r="5" spans="1:24" ht="30.75" customHeight="1" x14ac:dyDescent="0.25">
      <c r="A5" s="38"/>
      <c r="B5" s="38"/>
      <c r="C5" s="38"/>
      <c r="D5" s="38"/>
      <c r="E5" s="38"/>
      <c r="F5" s="38"/>
      <c r="G5" s="12" t="s">
        <v>26</v>
      </c>
      <c r="H5" s="12"/>
      <c r="I5" s="12"/>
      <c r="J5" s="8" t="s">
        <v>6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37" t="s">
        <v>25</v>
      </c>
      <c r="Q5" s="37"/>
      <c r="R5" s="15"/>
      <c r="S5" s="15"/>
      <c r="T5" s="6"/>
      <c r="U5" s="6"/>
      <c r="V5" s="1"/>
      <c r="W5" s="1"/>
      <c r="X5" s="1"/>
    </row>
    <row r="6" spans="1:24" s="1" customFormat="1" ht="75" x14ac:dyDescent="0.25">
      <c r="A6" s="2" t="s">
        <v>92</v>
      </c>
      <c r="B6" s="28" t="s">
        <v>10</v>
      </c>
      <c r="C6" s="2" t="s">
        <v>9</v>
      </c>
      <c r="D6" s="9" t="s">
        <v>20</v>
      </c>
      <c r="E6" s="2">
        <v>96859941</v>
      </c>
      <c r="F6" s="2" t="s">
        <v>43</v>
      </c>
      <c r="G6" s="2">
        <v>100</v>
      </c>
      <c r="H6" s="2">
        <v>100</v>
      </c>
      <c r="I6" s="2" t="s">
        <v>1</v>
      </c>
      <c r="J6" s="2">
        <v>240</v>
      </c>
      <c r="K6" s="2"/>
      <c r="L6" s="2"/>
      <c r="M6" s="2"/>
      <c r="N6" s="2"/>
      <c r="O6" s="2"/>
      <c r="P6" s="12" t="s">
        <v>17</v>
      </c>
      <c r="Q6" s="12" t="s">
        <v>18</v>
      </c>
      <c r="R6" s="22" t="s">
        <v>91</v>
      </c>
      <c r="S6" s="29" t="s">
        <v>91</v>
      </c>
      <c r="T6" s="31" t="s">
        <v>59</v>
      </c>
      <c r="U6" s="11" t="s">
        <v>85</v>
      </c>
    </row>
    <row r="7" spans="1:24" s="1" customFormat="1" ht="75" x14ac:dyDescent="0.25">
      <c r="A7" s="2" t="s">
        <v>93</v>
      </c>
      <c r="B7" s="27" t="s">
        <v>29</v>
      </c>
      <c r="C7" s="2" t="s">
        <v>79</v>
      </c>
      <c r="D7" s="9" t="s">
        <v>39</v>
      </c>
      <c r="E7" s="5">
        <v>96774888</v>
      </c>
      <c r="F7" s="23" t="s">
        <v>47</v>
      </c>
      <c r="G7" s="16">
        <v>100</v>
      </c>
      <c r="H7" s="16">
        <v>100</v>
      </c>
      <c r="I7" s="5" t="s">
        <v>2</v>
      </c>
      <c r="J7" s="5"/>
      <c r="K7" s="5">
        <v>130</v>
      </c>
      <c r="L7" s="5">
        <v>70</v>
      </c>
      <c r="M7" s="5"/>
      <c r="N7" s="5"/>
      <c r="O7" s="5"/>
      <c r="P7" s="12" t="s">
        <v>17</v>
      </c>
      <c r="Q7" s="12" t="s">
        <v>18</v>
      </c>
      <c r="R7" s="22" t="s">
        <v>91</v>
      </c>
      <c r="S7" s="29" t="s">
        <v>91</v>
      </c>
      <c r="T7" s="31"/>
      <c r="U7" s="11" t="s">
        <v>87</v>
      </c>
    </row>
    <row r="8" spans="1:24" s="1" customFormat="1" ht="75" x14ac:dyDescent="0.25">
      <c r="A8" s="2" t="s">
        <v>49</v>
      </c>
      <c r="B8" s="28" t="s">
        <v>13</v>
      </c>
      <c r="C8" s="2" t="s">
        <v>11</v>
      </c>
      <c r="D8" s="9" t="s">
        <v>21</v>
      </c>
      <c r="E8" s="2">
        <v>40796549</v>
      </c>
      <c r="F8" s="2" t="s">
        <v>78</v>
      </c>
      <c r="G8" s="2">
        <v>35</v>
      </c>
      <c r="H8" s="2">
        <v>35</v>
      </c>
      <c r="I8" s="5" t="s">
        <v>1</v>
      </c>
      <c r="J8" s="2">
        <v>90</v>
      </c>
      <c r="K8" s="2"/>
      <c r="L8" s="2"/>
      <c r="M8" s="2"/>
      <c r="N8" s="2"/>
      <c r="O8" s="2"/>
      <c r="P8" s="12" t="s">
        <v>17</v>
      </c>
      <c r="Q8" s="12" t="s">
        <v>18</v>
      </c>
      <c r="R8" s="26" t="s">
        <v>91</v>
      </c>
      <c r="S8" s="29" t="s">
        <v>91</v>
      </c>
      <c r="T8" s="31"/>
      <c r="U8" s="11" t="s">
        <v>88</v>
      </c>
    </row>
    <row r="9" spans="1:24" s="1" customFormat="1" ht="75" x14ac:dyDescent="0.25">
      <c r="A9" s="2" t="s">
        <v>50</v>
      </c>
      <c r="B9" s="28" t="s">
        <v>16</v>
      </c>
      <c r="C9" s="2" t="s">
        <v>12</v>
      </c>
      <c r="D9" s="9" t="s">
        <v>22</v>
      </c>
      <c r="E9" s="2">
        <v>96863865</v>
      </c>
      <c r="F9" s="2" t="s">
        <v>45</v>
      </c>
      <c r="G9" s="2">
        <v>70</v>
      </c>
      <c r="H9" s="2">
        <v>70</v>
      </c>
      <c r="I9" s="2" t="s">
        <v>1</v>
      </c>
      <c r="J9" s="2">
        <v>130</v>
      </c>
      <c r="K9" s="2"/>
      <c r="L9" s="2"/>
      <c r="M9" s="2"/>
      <c r="N9" s="2"/>
      <c r="O9" s="2"/>
      <c r="P9" s="12" t="s">
        <v>17</v>
      </c>
      <c r="Q9" s="12" t="s">
        <v>18</v>
      </c>
      <c r="R9" s="22" t="s">
        <v>91</v>
      </c>
      <c r="S9" s="22" t="s">
        <v>91</v>
      </c>
      <c r="T9" s="31"/>
      <c r="U9" s="11" t="s">
        <v>84</v>
      </c>
    </row>
    <row r="10" spans="1:24" s="1" customFormat="1" ht="75" x14ac:dyDescent="0.25">
      <c r="A10" s="2" t="s">
        <v>51</v>
      </c>
      <c r="B10" s="28" t="s">
        <v>15</v>
      </c>
      <c r="C10" s="2" t="s">
        <v>14</v>
      </c>
      <c r="D10" s="9" t="s">
        <v>23</v>
      </c>
      <c r="E10" s="2">
        <v>96799101</v>
      </c>
      <c r="F10" s="2" t="s">
        <v>46</v>
      </c>
      <c r="G10" s="2">
        <v>30</v>
      </c>
      <c r="H10" s="2">
        <v>30</v>
      </c>
      <c r="I10" s="2" t="s">
        <v>1</v>
      </c>
      <c r="J10" s="2">
        <v>50</v>
      </c>
      <c r="K10" s="2"/>
      <c r="L10" s="2"/>
      <c r="M10" s="2"/>
      <c r="N10" s="2"/>
      <c r="O10" s="2"/>
      <c r="P10" s="12" t="s">
        <v>17</v>
      </c>
      <c r="Q10" s="12" t="s">
        <v>18</v>
      </c>
      <c r="R10" s="22" t="s">
        <v>91</v>
      </c>
      <c r="S10" s="29" t="s">
        <v>91</v>
      </c>
      <c r="T10" s="31"/>
      <c r="U10" s="11" t="s">
        <v>86</v>
      </c>
    </row>
    <row r="11" spans="1:24" s="1" customFormat="1" ht="114" customHeight="1" x14ac:dyDescent="0.25">
      <c r="A11" s="2" t="s">
        <v>94</v>
      </c>
      <c r="B11" s="28" t="s">
        <v>54</v>
      </c>
      <c r="C11" s="2" t="s">
        <v>55</v>
      </c>
      <c r="D11" s="9" t="s">
        <v>56</v>
      </c>
      <c r="E11" s="2">
        <v>96861277</v>
      </c>
      <c r="F11" s="2" t="s">
        <v>57</v>
      </c>
      <c r="G11" s="2">
        <v>27</v>
      </c>
      <c r="H11" s="2">
        <v>27</v>
      </c>
      <c r="I11" s="2" t="s">
        <v>3</v>
      </c>
      <c r="J11" s="2">
        <v>40</v>
      </c>
      <c r="K11" s="2"/>
      <c r="L11" s="25"/>
      <c r="M11" s="25"/>
      <c r="N11" s="2"/>
      <c r="O11" s="10"/>
      <c r="P11" s="12" t="s">
        <v>17</v>
      </c>
      <c r="Q11" s="12" t="s">
        <v>58</v>
      </c>
      <c r="R11" s="30" t="s">
        <v>91</v>
      </c>
      <c r="S11" s="30" t="s">
        <v>91</v>
      </c>
      <c r="T11" s="30" t="s">
        <v>59</v>
      </c>
      <c r="U11" s="11" t="s">
        <v>83</v>
      </c>
      <c r="X11" s="17"/>
    </row>
    <row r="12" spans="1:24" s="1" customFormat="1" ht="75.75" customHeight="1" x14ac:dyDescent="0.25">
      <c r="A12" s="2" t="s">
        <v>95</v>
      </c>
      <c r="B12" s="28" t="s">
        <v>60</v>
      </c>
      <c r="C12" s="2" t="s">
        <v>61</v>
      </c>
      <c r="D12" s="9" t="s">
        <v>62</v>
      </c>
      <c r="E12" s="2">
        <v>37819523</v>
      </c>
      <c r="F12" s="2" t="s">
        <v>63</v>
      </c>
      <c r="G12" s="2">
        <v>56</v>
      </c>
      <c r="H12" s="2">
        <v>56</v>
      </c>
      <c r="I12" s="2" t="s">
        <v>64</v>
      </c>
      <c r="J12" s="2">
        <v>110</v>
      </c>
      <c r="K12" s="2"/>
      <c r="L12" s="25"/>
      <c r="M12" s="25"/>
      <c r="N12" s="2"/>
      <c r="O12" s="10"/>
      <c r="P12" s="12" t="s">
        <v>17</v>
      </c>
      <c r="Q12" s="12" t="s">
        <v>19</v>
      </c>
      <c r="R12" s="33"/>
      <c r="S12" s="33"/>
      <c r="T12" s="31"/>
      <c r="U12" s="11" t="s">
        <v>65</v>
      </c>
      <c r="X12" s="17"/>
    </row>
    <row r="13" spans="1:24" s="1" customFormat="1" ht="45" x14ac:dyDescent="0.25">
      <c r="A13" s="2" t="s">
        <v>52</v>
      </c>
      <c r="B13" s="28" t="s">
        <v>66</v>
      </c>
      <c r="C13" s="2" t="s">
        <v>67</v>
      </c>
      <c r="D13" s="9" t="s">
        <v>68</v>
      </c>
      <c r="E13" s="24">
        <v>37819534</v>
      </c>
      <c r="F13" s="24" t="s">
        <v>69</v>
      </c>
      <c r="G13" s="24">
        <v>56</v>
      </c>
      <c r="H13" s="24">
        <v>56</v>
      </c>
      <c r="I13" s="2" t="s">
        <v>64</v>
      </c>
      <c r="J13" s="2">
        <v>110</v>
      </c>
      <c r="K13" s="2"/>
      <c r="L13" s="25"/>
      <c r="M13" s="25"/>
      <c r="N13" s="2"/>
      <c r="O13" s="10"/>
      <c r="P13" s="12" t="s">
        <v>17</v>
      </c>
      <c r="Q13" s="12" t="s">
        <v>19</v>
      </c>
      <c r="R13" s="34"/>
      <c r="S13" s="34"/>
      <c r="T13" s="31"/>
      <c r="U13" s="11" t="s">
        <v>65</v>
      </c>
      <c r="X13" s="17"/>
    </row>
    <row r="14" spans="1:24" s="1" customFormat="1" ht="75" x14ac:dyDescent="0.25">
      <c r="A14" s="2" t="s">
        <v>53</v>
      </c>
      <c r="B14" s="28" t="s">
        <v>70</v>
      </c>
      <c r="C14" s="2" t="s">
        <v>71</v>
      </c>
      <c r="D14" s="9" t="s">
        <v>72</v>
      </c>
      <c r="E14" s="24">
        <v>37819535</v>
      </c>
      <c r="F14" s="24" t="s">
        <v>73</v>
      </c>
      <c r="G14" s="24">
        <v>56</v>
      </c>
      <c r="H14" s="24">
        <v>56</v>
      </c>
      <c r="I14" s="2" t="s">
        <v>64</v>
      </c>
      <c r="J14" s="2">
        <v>110</v>
      </c>
      <c r="K14" s="2"/>
      <c r="L14" s="25"/>
      <c r="M14" s="25"/>
      <c r="N14" s="2"/>
      <c r="O14" s="10"/>
      <c r="P14" s="12" t="s">
        <v>17</v>
      </c>
      <c r="Q14" s="12" t="s">
        <v>19</v>
      </c>
      <c r="R14" s="26" t="s">
        <v>91</v>
      </c>
      <c r="S14" s="26" t="s">
        <v>91</v>
      </c>
      <c r="T14" s="31"/>
      <c r="U14" s="11" t="s">
        <v>65</v>
      </c>
      <c r="X14" s="17"/>
    </row>
    <row r="15" spans="1:24" s="1" customFormat="1" ht="60" x14ac:dyDescent="0.25">
      <c r="A15" s="2" t="s">
        <v>96</v>
      </c>
      <c r="B15" s="28" t="s">
        <v>74</v>
      </c>
      <c r="C15" s="2" t="s">
        <v>80</v>
      </c>
      <c r="D15" s="9" t="s">
        <v>81</v>
      </c>
      <c r="E15" s="2">
        <v>51162506</v>
      </c>
      <c r="F15" s="2" t="s">
        <v>75</v>
      </c>
      <c r="G15" s="2">
        <v>100</v>
      </c>
      <c r="H15" s="2">
        <v>100</v>
      </c>
      <c r="I15" s="2" t="s">
        <v>1</v>
      </c>
      <c r="J15" s="2">
        <v>200</v>
      </c>
      <c r="K15" s="5"/>
      <c r="L15" s="25"/>
      <c r="M15" s="25"/>
      <c r="N15" s="2"/>
      <c r="O15" s="10"/>
      <c r="P15" s="12" t="s">
        <v>17</v>
      </c>
      <c r="Q15" s="12" t="s">
        <v>18</v>
      </c>
      <c r="R15" s="30" t="s">
        <v>91</v>
      </c>
      <c r="S15" s="30" t="s">
        <v>91</v>
      </c>
      <c r="T15" s="31"/>
      <c r="U15" s="11" t="s">
        <v>65</v>
      </c>
      <c r="X15" s="17"/>
    </row>
    <row r="16" spans="1:24" s="1" customFormat="1" ht="45" x14ac:dyDescent="0.25">
      <c r="A16" s="2" t="s">
        <v>97</v>
      </c>
      <c r="B16" s="28" t="s">
        <v>74</v>
      </c>
      <c r="C16" s="2" t="s">
        <v>80</v>
      </c>
      <c r="D16" s="9" t="s">
        <v>82</v>
      </c>
      <c r="E16" s="2">
        <v>51160906</v>
      </c>
      <c r="F16" s="2" t="s">
        <v>76</v>
      </c>
      <c r="G16" s="2">
        <v>150</v>
      </c>
      <c r="H16" s="2">
        <v>150</v>
      </c>
      <c r="I16" s="2" t="s">
        <v>1</v>
      </c>
      <c r="J16" s="2">
        <v>200</v>
      </c>
      <c r="K16" s="2"/>
      <c r="L16" s="25"/>
      <c r="M16" s="25"/>
      <c r="N16" s="2"/>
      <c r="O16" s="10"/>
      <c r="P16" s="21" t="s">
        <v>17</v>
      </c>
      <c r="Q16" s="21" t="s">
        <v>18</v>
      </c>
      <c r="R16" s="34"/>
      <c r="S16" s="34"/>
      <c r="T16" s="31"/>
      <c r="U16" s="11" t="s">
        <v>65</v>
      </c>
      <c r="X16" s="17"/>
    </row>
    <row r="17" spans="1:24" x14ac:dyDescent="0.25">
      <c r="A17" s="1"/>
      <c r="B17" s="1"/>
      <c r="C17" s="1"/>
      <c r="D17" s="1"/>
      <c r="E17" s="1"/>
      <c r="F17" s="1"/>
      <c r="G17" s="18">
        <f>SUM(G6:G16)</f>
        <v>780</v>
      </c>
      <c r="H17" s="18">
        <f>SUM(H6:H16)</f>
        <v>780</v>
      </c>
      <c r="I17" s="19" t="s">
        <v>7</v>
      </c>
      <c r="J17" s="6">
        <f t="shared" ref="J17:O17" si="0">SUM(J6:J16)</f>
        <v>1280</v>
      </c>
      <c r="K17" s="4">
        <f t="shared" si="0"/>
        <v>130</v>
      </c>
      <c r="L17" s="4">
        <f t="shared" si="0"/>
        <v>70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17" t="s">
        <v>27</v>
      </c>
      <c r="Q17" s="14"/>
      <c r="R17" s="14"/>
      <c r="S17" s="14"/>
      <c r="T17" s="1"/>
      <c r="U17" s="1"/>
      <c r="V17" s="1"/>
      <c r="W17" s="1"/>
      <c r="X17" s="1"/>
    </row>
    <row r="18" spans="1:24" ht="15.75" customHeight="1" x14ac:dyDescent="0.25">
      <c r="A18" s="1"/>
      <c r="B18" s="1"/>
      <c r="C18" s="1"/>
      <c r="D18" s="1"/>
      <c r="E18" s="1"/>
      <c r="F18" s="1"/>
      <c r="G18" s="20"/>
      <c r="H18" s="20"/>
      <c r="I18" s="20" t="s">
        <v>31</v>
      </c>
      <c r="J18" s="32">
        <f>J17+K17+L17+M17+N17+O17</f>
        <v>1480</v>
      </c>
      <c r="K18" s="32"/>
      <c r="L18" s="32"/>
      <c r="M18" s="32"/>
      <c r="N18" s="32"/>
      <c r="O18" s="32"/>
      <c r="P18" s="17" t="s">
        <v>27</v>
      </c>
      <c r="Q18" s="14"/>
      <c r="R18" s="14"/>
      <c r="S18" s="14"/>
      <c r="T18" s="1"/>
      <c r="U18" s="1"/>
      <c r="V18" s="1"/>
      <c r="W18" s="1"/>
      <c r="X18" s="1"/>
    </row>
  </sheetData>
  <mergeCells count="18">
    <mergeCell ref="A2:J2"/>
    <mergeCell ref="P3:Q3"/>
    <mergeCell ref="P5:Q5"/>
    <mergeCell ref="A3:A5"/>
    <mergeCell ref="B3:B5"/>
    <mergeCell ref="C3:C5"/>
    <mergeCell ref="D3:D5"/>
    <mergeCell ref="E3:E5"/>
    <mergeCell ref="F3:F5"/>
    <mergeCell ref="G3:G4"/>
    <mergeCell ref="H3:H4"/>
    <mergeCell ref="T11:T16"/>
    <mergeCell ref="T6:T10"/>
    <mergeCell ref="J18:O18"/>
    <mergeCell ref="R11:R13"/>
    <mergeCell ref="R15:R16"/>
    <mergeCell ref="S11:S13"/>
    <mergeCell ref="S15:S16"/>
  </mergeCells>
  <phoneticPr fontId="7" type="noConversion"/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PPE</vt:lpstr>
      <vt:lpstr>'wykaz PPE'!Obszar_wydruku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2024-10-04T08:42:40Z</dcterms:modified>
</cp:coreProperties>
</file>