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ĘPOWANIA MPGK\2024\PN.04.2024 - Pojemniki  120 - 1100\na platformę\"/>
    </mc:Choice>
  </mc:AlternateContent>
  <xr:revisionPtr revIDLastSave="0" documentId="13_ncr:1_{0D17BF44-8BB4-41C8-8EDB-367FD420E2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" sheetId="16" r:id="rId1"/>
  </sheets>
  <calcPr calcId="191029"/>
</workbook>
</file>

<file path=xl/calcChain.xml><?xml version="1.0" encoding="utf-8"?>
<calcChain xmlns="http://schemas.openxmlformats.org/spreadsheetml/2006/main">
  <c r="R23" i="16" l="1"/>
  <c r="R22" i="16"/>
  <c r="R21" i="16"/>
  <c r="R20" i="16"/>
  <c r="R25" i="16"/>
  <c r="R24" i="16"/>
  <c r="Q14" i="16"/>
  <c r="Q15" i="16"/>
  <c r="Q16" i="16"/>
  <c r="S16" i="16" s="1"/>
  <c r="Q17" i="16"/>
  <c r="Q18" i="16"/>
  <c r="Q19" i="16"/>
  <c r="Q20" i="16"/>
  <c r="Q26" i="16"/>
  <c r="R19" i="16"/>
  <c r="R16" i="16"/>
  <c r="R15" i="16"/>
  <c r="R14" i="16"/>
  <c r="R26" i="16"/>
  <c r="R18" i="16"/>
  <c r="R17" i="16"/>
  <c r="R13" i="16"/>
  <c r="R12" i="16"/>
  <c r="Q13" i="16"/>
  <c r="S13" i="16" s="1"/>
  <c r="Q12" i="16"/>
  <c r="S20" i="16" l="1"/>
  <c r="S17" i="16"/>
  <c r="T17" i="16" s="1"/>
  <c r="S14" i="16"/>
  <c r="T14" i="16" s="1"/>
  <c r="T16" i="16"/>
  <c r="S18" i="16"/>
  <c r="T18" i="16" s="1"/>
  <c r="S26" i="16"/>
  <c r="T26" i="16" s="1"/>
  <c r="T20" i="16"/>
  <c r="S19" i="16"/>
  <c r="T19" i="16" s="1"/>
  <c r="S15" i="16"/>
  <c r="T15" i="16" s="1"/>
  <c r="Q27" i="16"/>
  <c r="S12" i="16"/>
  <c r="T13" i="16"/>
  <c r="M7" i="16"/>
  <c r="S27" i="16" l="1"/>
  <c r="Q28" i="16"/>
  <c r="T12" i="16"/>
  <c r="T27" i="16" l="1"/>
  <c r="S28" i="16"/>
  <c r="T28" i="16" s="1"/>
  <c r="Q29" i="16"/>
  <c r="T29" i="16" l="1"/>
  <c r="S29" i="16"/>
</calcChain>
</file>

<file path=xl/sharedStrings.xml><?xml version="1.0" encoding="utf-8"?>
<sst xmlns="http://schemas.openxmlformats.org/spreadsheetml/2006/main" count="69" uniqueCount="41">
  <si>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</si>
  <si>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</si>
  <si>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</si>
  <si>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</si>
  <si>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</si>
  <si>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</si>
  <si>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</si>
  <si>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</si>
  <si>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 xml:space="preserve">Parametry pojemników na odpady </t>
  </si>
  <si>
    <t>Harmonogram ogolny wowozu na zlecenie</t>
  </si>
  <si>
    <t>pojemników</t>
  </si>
  <si>
    <t>zł</t>
  </si>
  <si>
    <t>vat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</si>
  <si>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</si>
  <si>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</si>
  <si>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</si>
  <si>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</si>
  <si>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</si>
  <si>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</si>
  <si>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m3/jedn.</t>
  </si>
  <si>
    <t>FORMULARZ CENOWY</t>
  </si>
  <si>
    <t>segregowane</t>
  </si>
  <si>
    <t>papier</t>
  </si>
  <si>
    <t>zmieszane</t>
  </si>
  <si>
    <t xml:space="preserve">Wartość </t>
  </si>
  <si>
    <t>typ odpadów</t>
  </si>
  <si>
    <t>przeznaczenie pojemnika</t>
  </si>
  <si>
    <t xml:space="preserve">pojemność pojemnika
</t>
  </si>
  <si>
    <t>SUMA</t>
  </si>
  <si>
    <t>ZAŁĄCZNIK Nr 1.1</t>
  </si>
  <si>
    <t>wartość netto</t>
  </si>
  <si>
    <t>biodegradowalne</t>
  </si>
  <si>
    <t>wartość brutto</t>
  </si>
  <si>
    <t>cena jednostkowa netto</t>
  </si>
  <si>
    <t>UWAGA! Wykonawca wypełnia tylko kolumnę 6</t>
  </si>
  <si>
    <t>Wartość maksymalna opcją/ wpisać do oferty</t>
  </si>
  <si>
    <t>tworzywa sztuczne/metal</t>
  </si>
  <si>
    <t>szkło</t>
  </si>
  <si>
    <t>plus 50 % z tyt. prawa opcji</t>
  </si>
  <si>
    <t>PN/04/2024</t>
  </si>
  <si>
    <t>ilość w zamówieniu podstawowym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</si>
</sst>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\ &quot;zł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2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Grid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165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4" fontId="8" fillId="0" borderId="29" xfId="0" applyNumberFormat="1" applyFont="1" applyBorder="1" applyAlignment="1" applyProtection="1">
      <alignment horizontal="right" vertical="center" wrapText="1"/>
      <protection locked="0"/>
    </xf>
    <xf numFmtId="4" fontId="8" fillId="0" borderId="30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6" fontId="2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9" fontId="11" fillId="3" borderId="2" xfId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9" fontId="8" fillId="0" borderId="2" xfId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9" fontId="8" fillId="0" borderId="30" xfId="1" applyFont="1" applyBorder="1" applyAlignment="1" applyProtection="1">
      <alignment horizontal="center" vertical="center" wrapText="1"/>
    </xf>
    <xf numFmtId="9" fontId="8" fillId="5" borderId="30" xfId="1" applyFont="1" applyFill="1" applyBorder="1" applyAlignment="1" applyProtection="1">
      <alignment horizontal="center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4" fontId="8" fillId="7" borderId="0" xfId="0" applyNumberFormat="1" applyFont="1" applyFill="1" applyAlignment="1" applyProtection="1">
      <alignment horizontal="right" vertical="center" wrapText="1"/>
      <protection locked="0"/>
    </xf>
    <xf numFmtId="4" fontId="8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7" borderId="2" xfId="0" applyNumberFormat="1" applyFont="1" applyFill="1" applyBorder="1" applyAlignment="1">
      <alignment horizontal="right" vertical="center" wrapText="1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left" vertical="center" wrapText="1"/>
      <protection locked="0"/>
    </xf>
    <xf numFmtId="165" fontId="15" fillId="0" borderId="0" xfId="0" applyNumberFormat="1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right" vertical="center" wrapText="1"/>
      <protection locked="0" hidden="1"/>
    </xf>
    <xf numFmtId="0" fontId="1" fillId="0" borderId="0" xfId="0" applyFont="1" applyProtection="1"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 hidden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3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T995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AF13" sqref="AF13"/>
    </sheetView>
  </sheetViews>
  <sheetFormatPr defaultRowHeight="12.75" outlineLevelRow="1" outlineLevelCol="2" x14ac:dyDescent="0.2"/>
  <cols>
    <col min="1" max="1" width="2.85546875" style="7" customWidth="1"/>
    <col min="2" max="2" width="8.28515625" style="7" customWidth="1"/>
    <col min="3" max="3" width="26" style="7" customWidth="1"/>
    <col min="4" max="4" width="3" style="8" customWidth="1"/>
    <col min="5" max="5" width="27.140625" style="7" customWidth="1"/>
    <col min="6" max="6" width="17.5703125" style="7" customWidth="1"/>
    <col min="7" max="7" width="18.42578125" style="7" customWidth="1"/>
    <col min="8" max="8" width="3" style="8" customWidth="1"/>
    <col min="9" max="10" width="15.7109375" style="9" hidden="1" customWidth="1" outlineLevel="2"/>
    <col min="11" max="11" width="2.85546875" style="7" hidden="1" customWidth="1" outlineLevel="1" collapsed="1"/>
    <col min="12" max="13" width="19.140625" style="9" hidden="1" customWidth="1" outlineLevel="1"/>
    <col min="14" max="14" width="3.5703125" style="7" customWidth="1" collapsed="1"/>
    <col min="15" max="15" width="18.7109375" style="8" customWidth="1" outlineLevel="1"/>
    <col min="16" max="16" width="1.140625" style="8" customWidth="1" outlineLevel="1"/>
    <col min="17" max="17" width="23.5703125" style="8" customWidth="1" outlineLevel="1"/>
    <col min="18" max="18" width="8" style="7" customWidth="1" outlineLevel="1"/>
    <col min="19" max="19" width="21.7109375" style="8" customWidth="1" outlineLevel="1"/>
    <col min="20" max="20" width="26.140625" style="8" customWidth="1" outlineLevel="1"/>
    <col min="21" max="21" width="14" style="7" customWidth="1"/>
    <col min="22" max="16384" width="9.140625" style="7"/>
  </cols>
  <sheetData>
    <row r="1" spans="1:20" ht="36" customHeight="1" x14ac:dyDescent="0.45">
      <c r="C1" s="92"/>
      <c r="D1" s="93"/>
      <c r="E1" s="2"/>
      <c r="F1" s="2"/>
      <c r="G1" s="6" t="s">
        <v>29</v>
      </c>
      <c r="H1" s="1"/>
      <c r="I1" s="3"/>
      <c r="J1" s="3"/>
      <c r="K1" s="2"/>
      <c r="L1" s="3"/>
      <c r="M1" s="3"/>
      <c r="N1" s="2"/>
      <c r="O1" s="1"/>
      <c r="P1" s="1"/>
      <c r="Q1" s="1"/>
      <c r="R1" s="2"/>
      <c r="S1" s="1"/>
      <c r="T1" s="1"/>
    </row>
    <row r="2" spans="1:20" ht="6.75" customHeight="1" thickBot="1" x14ac:dyDescent="0.25">
      <c r="C2" s="94"/>
      <c r="D2" s="93"/>
      <c r="E2" s="2"/>
      <c r="F2" s="2"/>
      <c r="G2" s="2"/>
      <c r="H2" s="1"/>
      <c r="I2" s="3"/>
      <c r="J2" s="3"/>
      <c r="K2" s="2"/>
      <c r="L2" s="3"/>
      <c r="M2" s="3"/>
      <c r="N2" s="2"/>
      <c r="O2" s="1"/>
      <c r="P2" s="1"/>
      <c r="Q2" s="1"/>
      <c r="R2" s="2"/>
      <c r="S2" s="1"/>
      <c r="T2" s="1"/>
    </row>
    <row r="3" spans="1:20" ht="38.25" customHeight="1" thickBot="1" x14ac:dyDescent="0.25">
      <c r="B3" s="40"/>
      <c r="C3" s="41" t="s">
        <v>39</v>
      </c>
      <c r="D3" s="95"/>
      <c r="E3" s="100" t="s">
        <v>20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5.25" customHeight="1" thickBot="1" x14ac:dyDescent="0.25">
      <c r="B4" s="42"/>
      <c r="C4" s="43"/>
      <c r="E4"/>
      <c r="F4"/>
      <c r="G4"/>
      <c r="H4" s="38"/>
      <c r="I4" s="39"/>
      <c r="J4" s="39"/>
      <c r="K4"/>
      <c r="L4" s="39"/>
      <c r="M4" s="39"/>
      <c r="N4"/>
      <c r="O4" s="38"/>
      <c r="P4" s="38"/>
      <c r="Q4" s="38"/>
      <c r="R4"/>
      <c r="S4" s="38"/>
      <c r="T4" s="38"/>
    </row>
    <row r="5" spans="1:20" s="10" customFormat="1" ht="48" customHeight="1" x14ac:dyDescent="0.2">
      <c r="B5" s="104" t="s">
        <v>0</v>
      </c>
      <c r="C5" s="123" t="s">
        <v>25</v>
      </c>
      <c r="E5" s="126" t="s">
        <v>8</v>
      </c>
      <c r="F5" s="127"/>
      <c r="G5" s="128"/>
      <c r="H5" s="45"/>
      <c r="I5" s="116" t="s">
        <v>9</v>
      </c>
      <c r="J5" s="116"/>
      <c r="K5" s="46"/>
      <c r="L5" s="47" t="s">
        <v>17</v>
      </c>
      <c r="M5" s="48" t="s">
        <v>17</v>
      </c>
      <c r="N5" s="49"/>
      <c r="O5" s="111" t="s">
        <v>24</v>
      </c>
      <c r="P5" s="112"/>
      <c r="Q5" s="112"/>
      <c r="R5" s="112"/>
      <c r="S5" s="112"/>
      <c r="T5" s="113"/>
    </row>
    <row r="6" spans="1:20" s="10" customFormat="1" ht="38.1" customHeight="1" x14ac:dyDescent="0.2">
      <c r="B6" s="122"/>
      <c r="C6" s="124"/>
      <c r="E6" s="104" t="s">
        <v>26</v>
      </c>
      <c r="F6" s="106" t="s">
        <v>27</v>
      </c>
      <c r="G6" s="106" t="s">
        <v>40</v>
      </c>
      <c r="H6" s="45"/>
      <c r="I6" s="115" t="s">
        <v>2</v>
      </c>
      <c r="J6" s="114" t="s">
        <v>3</v>
      </c>
      <c r="K6" s="46"/>
      <c r="L6" s="102" t="s">
        <v>13</v>
      </c>
      <c r="M6" s="51" t="s">
        <v>14</v>
      </c>
      <c r="N6" s="49"/>
      <c r="O6" s="109" t="s">
        <v>33</v>
      </c>
      <c r="P6" s="44"/>
      <c r="Q6" s="52"/>
      <c r="R6" s="107" t="s">
        <v>12</v>
      </c>
      <c r="S6" s="108"/>
      <c r="T6" s="109" t="s">
        <v>32</v>
      </c>
    </row>
    <row r="7" spans="1:20" s="10" customFormat="1" ht="27.75" customHeight="1" x14ac:dyDescent="0.2">
      <c r="B7" s="105"/>
      <c r="C7" s="125"/>
      <c r="E7" s="105"/>
      <c r="F7" s="106"/>
      <c r="G7" s="106"/>
      <c r="H7" s="45"/>
      <c r="I7" s="117"/>
      <c r="J7" s="115"/>
      <c r="K7" s="46"/>
      <c r="L7" s="103"/>
      <c r="M7" s="53" t="e">
        <f>#REF!</f>
        <v>#REF!</v>
      </c>
      <c r="N7" s="49"/>
      <c r="O7" s="110"/>
      <c r="P7" s="44"/>
      <c r="Q7" s="52" t="s">
        <v>30</v>
      </c>
      <c r="R7" s="54">
        <v>0.23</v>
      </c>
      <c r="S7" s="50" t="s">
        <v>4</v>
      </c>
      <c r="T7" s="110"/>
    </row>
    <row r="8" spans="1:20" s="12" customFormat="1" ht="36" customHeight="1" x14ac:dyDescent="0.2">
      <c r="A8" s="11"/>
      <c r="B8" s="33"/>
      <c r="C8" s="55"/>
      <c r="E8" s="57" t="s">
        <v>7</v>
      </c>
      <c r="F8" s="58" t="s">
        <v>19</v>
      </c>
      <c r="G8" s="58" t="s">
        <v>5</v>
      </c>
      <c r="H8" s="59"/>
      <c r="I8" s="60" t="s">
        <v>6</v>
      </c>
      <c r="J8" s="61" t="s">
        <v>6</v>
      </c>
      <c r="K8" s="62"/>
      <c r="L8" s="63" t="s">
        <v>10</v>
      </c>
      <c r="M8" s="63" t="s">
        <v>10</v>
      </c>
      <c r="N8" s="64"/>
      <c r="O8" s="65" t="s">
        <v>11</v>
      </c>
      <c r="P8" s="56"/>
      <c r="Q8" s="66"/>
      <c r="R8" s="58" t="s">
        <v>1</v>
      </c>
      <c r="S8" s="58" t="s">
        <v>11</v>
      </c>
      <c r="T8" s="67" t="s">
        <v>11</v>
      </c>
    </row>
    <row r="9" spans="1:20" s="13" customFormat="1" ht="22.5" customHeight="1" thickBot="1" x14ac:dyDescent="0.25">
      <c r="A9" s="10"/>
      <c r="B9" s="34">
        <v>1</v>
      </c>
      <c r="C9" s="68">
        <v>2</v>
      </c>
      <c r="E9" s="34">
        <v>3</v>
      </c>
      <c r="F9" s="70">
        <v>4</v>
      </c>
      <c r="G9" s="71">
        <v>5</v>
      </c>
      <c r="H9" s="72"/>
      <c r="I9" s="71"/>
      <c r="J9" s="71"/>
      <c r="K9" s="73"/>
      <c r="L9" s="74">
        <v>11</v>
      </c>
      <c r="M9" s="74">
        <v>12</v>
      </c>
      <c r="N9" s="75"/>
      <c r="O9" s="76">
        <v>6</v>
      </c>
      <c r="P9" s="69"/>
      <c r="Q9" s="77">
        <v>7</v>
      </c>
      <c r="R9" s="70">
        <v>8</v>
      </c>
      <c r="S9" s="70">
        <v>9</v>
      </c>
      <c r="T9" s="78">
        <v>10</v>
      </c>
    </row>
    <row r="10" spans="1:20" s="15" customFormat="1" ht="5.25" customHeight="1" x14ac:dyDescent="0.2">
      <c r="A10" s="14"/>
      <c r="D10" s="16"/>
      <c r="E10" s="17"/>
      <c r="F10" s="17"/>
      <c r="G10" s="17"/>
      <c r="H10" s="16"/>
      <c r="I10" s="18"/>
      <c r="J10" s="18"/>
      <c r="L10" s="18"/>
      <c r="M10" s="18"/>
      <c r="N10" s="19"/>
      <c r="O10" s="16"/>
      <c r="P10" s="16"/>
      <c r="Q10" s="16"/>
      <c r="R10" s="20"/>
      <c r="S10" s="16"/>
      <c r="T10" s="16"/>
    </row>
    <row r="11" spans="1:20" s="15" customFormat="1" ht="5.25" customHeight="1" x14ac:dyDescent="0.2">
      <c r="A11" s="14"/>
      <c r="D11" s="16"/>
      <c r="E11" s="17"/>
      <c r="F11" s="17"/>
      <c r="G11" s="17"/>
      <c r="H11" s="16"/>
      <c r="I11" s="18"/>
      <c r="J11" s="18"/>
      <c r="L11" s="18"/>
      <c r="M11" s="18"/>
      <c r="N11" s="19"/>
      <c r="O11" s="16"/>
      <c r="P11" s="16"/>
      <c r="Q11" s="16"/>
      <c r="R11" s="20"/>
      <c r="S11" s="16"/>
      <c r="T11" s="16"/>
    </row>
    <row r="12" spans="1:20" s="14" customFormat="1" ht="51.75" customHeight="1" outlineLevel="1" x14ac:dyDescent="0.2">
      <c r="B12" s="79">
        <v>1</v>
      </c>
      <c r="C12" s="80" t="s">
        <v>18</v>
      </c>
      <c r="D12" s="96"/>
      <c r="E12" s="81" t="s">
        <v>23</v>
      </c>
      <c r="F12" s="82">
        <v>0.12</v>
      </c>
      <c r="G12" s="83">
        <v>1000</v>
      </c>
      <c r="H12" s="21"/>
      <c r="I12" s="22"/>
      <c r="J12" s="22"/>
      <c r="L12" s="22"/>
      <c r="M12" s="22"/>
      <c r="N12" s="23"/>
      <c r="O12" s="24"/>
      <c r="P12" s="25"/>
      <c r="Q12" s="35">
        <f>G12*O12</f>
        <v>0</v>
      </c>
      <c r="R12" s="84">
        <f>R7</f>
        <v>0.23</v>
      </c>
      <c r="S12" s="35">
        <f>Q12*R12</f>
        <v>0</v>
      </c>
      <c r="T12" s="85">
        <f>Q12+S12</f>
        <v>0</v>
      </c>
    </row>
    <row r="13" spans="1:20" s="14" customFormat="1" ht="45" customHeight="1" outlineLevel="1" x14ac:dyDescent="0.2">
      <c r="B13" s="79">
        <v>2</v>
      </c>
      <c r="C13" s="80" t="s">
        <v>21</v>
      </c>
      <c r="D13" s="96"/>
      <c r="E13" s="81" t="s">
        <v>31</v>
      </c>
      <c r="F13" s="82">
        <v>0.12</v>
      </c>
      <c r="G13" s="81">
        <v>600</v>
      </c>
      <c r="H13" s="21"/>
      <c r="I13" s="22"/>
      <c r="J13" s="22"/>
      <c r="L13" s="22"/>
      <c r="M13" s="22"/>
      <c r="N13" s="23"/>
      <c r="O13" s="24"/>
      <c r="P13" s="25"/>
      <c r="Q13" s="35">
        <f t="shared" ref="Q13:Q26" si="0">G13*O13</f>
        <v>0</v>
      </c>
      <c r="R13" s="84">
        <f>R7</f>
        <v>0.23</v>
      </c>
      <c r="S13" s="35">
        <f>Q13*R13</f>
        <v>0</v>
      </c>
      <c r="T13" s="85">
        <f t="shared" ref="T13:T26" si="1">Q13+S13</f>
        <v>0</v>
      </c>
    </row>
    <row r="14" spans="1:20" s="14" customFormat="1" ht="42" customHeight="1" outlineLevel="1" x14ac:dyDescent="0.2">
      <c r="B14" s="79">
        <v>3</v>
      </c>
      <c r="C14" s="80" t="s">
        <v>21</v>
      </c>
      <c r="D14" s="96"/>
      <c r="E14" s="81" t="s">
        <v>22</v>
      </c>
      <c r="F14" s="82">
        <v>0.12</v>
      </c>
      <c r="G14" s="83">
        <v>500</v>
      </c>
      <c r="H14" s="21"/>
      <c r="I14" s="22"/>
      <c r="J14" s="22"/>
      <c r="L14" s="22"/>
      <c r="M14" s="22"/>
      <c r="N14" s="23"/>
      <c r="O14" s="24"/>
      <c r="P14" s="25"/>
      <c r="Q14" s="35">
        <f t="shared" si="0"/>
        <v>0</v>
      </c>
      <c r="R14" s="84">
        <f>R7</f>
        <v>0.23</v>
      </c>
      <c r="S14" s="35">
        <f t="shared" ref="S14:S26" si="2">Q14*R14</f>
        <v>0</v>
      </c>
      <c r="T14" s="85">
        <f t="shared" si="1"/>
        <v>0</v>
      </c>
    </row>
    <row r="15" spans="1:20" s="14" customFormat="1" ht="49.5" customHeight="1" outlineLevel="1" x14ac:dyDescent="0.2">
      <c r="B15" s="79">
        <v>4</v>
      </c>
      <c r="C15" s="80" t="s">
        <v>21</v>
      </c>
      <c r="D15" s="96"/>
      <c r="E15" s="81" t="s">
        <v>36</v>
      </c>
      <c r="F15" s="82">
        <v>0.12</v>
      </c>
      <c r="G15" s="83">
        <v>500</v>
      </c>
      <c r="H15" s="21"/>
      <c r="I15" s="22"/>
      <c r="J15" s="22"/>
      <c r="L15" s="22"/>
      <c r="M15" s="22"/>
      <c r="N15" s="23"/>
      <c r="O15" s="24"/>
      <c r="P15" s="25"/>
      <c r="Q15" s="35">
        <f t="shared" si="0"/>
        <v>0</v>
      </c>
      <c r="R15" s="84">
        <f>R7</f>
        <v>0.23</v>
      </c>
      <c r="S15" s="35">
        <f t="shared" si="2"/>
        <v>0</v>
      </c>
      <c r="T15" s="85">
        <f t="shared" si="1"/>
        <v>0</v>
      </c>
    </row>
    <row r="16" spans="1:20" s="14" customFormat="1" ht="42.75" customHeight="1" outlineLevel="1" x14ac:dyDescent="0.2">
      <c r="B16" s="79">
        <v>5</v>
      </c>
      <c r="C16" s="80" t="s">
        <v>21</v>
      </c>
      <c r="D16" s="96"/>
      <c r="E16" s="81" t="s">
        <v>37</v>
      </c>
      <c r="F16" s="82">
        <v>0.12</v>
      </c>
      <c r="G16" s="83">
        <v>500</v>
      </c>
      <c r="H16" s="21"/>
      <c r="I16" s="22"/>
      <c r="J16" s="22"/>
      <c r="L16" s="22"/>
      <c r="M16" s="22"/>
      <c r="N16" s="23"/>
      <c r="O16" s="90"/>
      <c r="P16" s="89">
        <v>1</v>
      </c>
      <c r="Q16" s="91">
        <f t="shared" si="0"/>
        <v>0</v>
      </c>
      <c r="R16" s="84">
        <f>R7</f>
        <v>0.23</v>
      </c>
      <c r="S16" s="35">
        <f t="shared" si="2"/>
        <v>0</v>
      </c>
      <c r="T16" s="85">
        <f t="shared" si="1"/>
        <v>0</v>
      </c>
    </row>
    <row r="17" spans="2:20" s="14" customFormat="1" ht="48" customHeight="1" outlineLevel="1" x14ac:dyDescent="0.2">
      <c r="B17" s="79">
        <v>6</v>
      </c>
      <c r="C17" s="80" t="s">
        <v>18</v>
      </c>
      <c r="D17" s="96"/>
      <c r="E17" s="81" t="s">
        <v>23</v>
      </c>
      <c r="F17" s="82">
        <v>0.24</v>
      </c>
      <c r="G17" s="83">
        <v>100</v>
      </c>
      <c r="H17" s="21"/>
      <c r="I17" s="22"/>
      <c r="J17" s="22"/>
      <c r="L17" s="22"/>
      <c r="M17" s="22"/>
      <c r="N17" s="23"/>
      <c r="O17" s="24"/>
      <c r="P17" s="25"/>
      <c r="Q17" s="35">
        <f t="shared" si="0"/>
        <v>0</v>
      </c>
      <c r="R17" s="84">
        <f>R7</f>
        <v>0.23</v>
      </c>
      <c r="S17" s="35">
        <f t="shared" si="2"/>
        <v>0</v>
      </c>
      <c r="T17" s="85">
        <f t="shared" si="1"/>
        <v>0</v>
      </c>
    </row>
    <row r="18" spans="2:20" s="14" customFormat="1" ht="38.25" customHeight="1" outlineLevel="1" x14ac:dyDescent="0.2">
      <c r="B18" s="79">
        <v>7</v>
      </c>
      <c r="C18" s="80" t="s">
        <v>21</v>
      </c>
      <c r="D18" s="96"/>
      <c r="E18" s="81" t="s">
        <v>22</v>
      </c>
      <c r="F18" s="82">
        <v>0.24</v>
      </c>
      <c r="G18" s="83">
        <v>200</v>
      </c>
      <c r="H18" s="21"/>
      <c r="I18" s="22"/>
      <c r="J18" s="22"/>
      <c r="L18" s="22"/>
      <c r="M18" s="22"/>
      <c r="N18" s="23"/>
      <c r="O18" s="24"/>
      <c r="P18" s="25"/>
      <c r="Q18" s="35">
        <f t="shared" si="0"/>
        <v>0</v>
      </c>
      <c r="R18" s="84">
        <f>R7</f>
        <v>0.23</v>
      </c>
      <c r="S18" s="35">
        <f t="shared" si="2"/>
        <v>0</v>
      </c>
      <c r="T18" s="85">
        <f t="shared" si="1"/>
        <v>0</v>
      </c>
    </row>
    <row r="19" spans="2:20" s="14" customFormat="1" ht="61.5" customHeight="1" outlineLevel="1" x14ac:dyDescent="0.2">
      <c r="B19" s="79">
        <v>8</v>
      </c>
      <c r="C19" s="80" t="s">
        <v>21</v>
      </c>
      <c r="D19" s="96"/>
      <c r="E19" s="81" t="s">
        <v>36</v>
      </c>
      <c r="F19" s="82">
        <v>0.24</v>
      </c>
      <c r="G19" s="83">
        <v>100</v>
      </c>
      <c r="H19" s="21"/>
      <c r="I19" s="22"/>
      <c r="J19" s="22"/>
      <c r="L19" s="22"/>
      <c r="M19" s="22"/>
      <c r="N19" s="23"/>
      <c r="O19" s="28"/>
      <c r="P19" s="25"/>
      <c r="Q19" s="35">
        <f t="shared" si="0"/>
        <v>0</v>
      </c>
      <c r="R19" s="86">
        <f>R7</f>
        <v>0.23</v>
      </c>
      <c r="S19" s="35">
        <f t="shared" si="2"/>
        <v>0</v>
      </c>
      <c r="T19" s="85">
        <f t="shared" si="1"/>
        <v>0</v>
      </c>
    </row>
    <row r="20" spans="2:20" s="14" customFormat="1" ht="44.25" customHeight="1" outlineLevel="1" x14ac:dyDescent="0.2">
      <c r="B20" s="79">
        <v>9</v>
      </c>
      <c r="C20" s="80" t="s">
        <v>21</v>
      </c>
      <c r="D20" s="96"/>
      <c r="E20" s="81" t="s">
        <v>37</v>
      </c>
      <c r="F20" s="82">
        <v>0.24</v>
      </c>
      <c r="G20" s="83">
        <v>100</v>
      </c>
      <c r="H20" s="21"/>
      <c r="I20" s="22"/>
      <c r="J20" s="22"/>
      <c r="L20" s="22"/>
      <c r="M20" s="22"/>
      <c r="N20" s="23"/>
      <c r="O20" s="28"/>
      <c r="P20" s="25"/>
      <c r="Q20" s="35">
        <f t="shared" si="0"/>
        <v>0</v>
      </c>
      <c r="R20" s="86">
        <f>R7</f>
        <v>0.23</v>
      </c>
      <c r="S20" s="35">
        <f t="shared" si="2"/>
        <v>0</v>
      </c>
      <c r="T20" s="85">
        <f t="shared" si="1"/>
        <v>0</v>
      </c>
    </row>
    <row r="21" spans="2:20" s="14" customFormat="1" ht="44.25" customHeight="1" outlineLevel="1" x14ac:dyDescent="0.2">
      <c r="B21" s="79">
        <v>10</v>
      </c>
      <c r="C21" s="80" t="s">
        <v>21</v>
      </c>
      <c r="D21" s="96"/>
      <c r="E21" s="81" t="s">
        <v>31</v>
      </c>
      <c r="F21" s="82">
        <v>0.24</v>
      </c>
      <c r="G21" s="83">
        <v>200</v>
      </c>
      <c r="H21" s="21"/>
      <c r="I21" s="22"/>
      <c r="J21" s="22"/>
      <c r="L21" s="22"/>
      <c r="M21" s="22"/>
      <c r="N21" s="23"/>
      <c r="O21" s="28"/>
      <c r="P21" s="25"/>
      <c r="Q21" s="35"/>
      <c r="R21" s="86">
        <f>R7</f>
        <v>0.23</v>
      </c>
      <c r="S21" s="35"/>
      <c r="T21" s="85"/>
    </row>
    <row r="22" spans="2:20" s="14" customFormat="1" ht="44.25" customHeight="1" outlineLevel="1" x14ac:dyDescent="0.2">
      <c r="B22" s="79">
        <v>11</v>
      </c>
      <c r="C22" s="80" t="s">
        <v>18</v>
      </c>
      <c r="D22" s="96"/>
      <c r="E22" s="81" t="s">
        <v>23</v>
      </c>
      <c r="F22" s="82">
        <v>1.1000000000000001</v>
      </c>
      <c r="G22" s="83">
        <v>400</v>
      </c>
      <c r="H22" s="21"/>
      <c r="I22" s="22"/>
      <c r="J22" s="22"/>
      <c r="L22" s="22"/>
      <c r="M22" s="22"/>
      <c r="N22" s="23"/>
      <c r="O22" s="28"/>
      <c r="P22" s="25"/>
      <c r="Q22" s="35"/>
      <c r="R22" s="86">
        <f>R7</f>
        <v>0.23</v>
      </c>
      <c r="S22" s="35"/>
      <c r="T22" s="85"/>
    </row>
    <row r="23" spans="2:20" s="14" customFormat="1" ht="44.25" customHeight="1" outlineLevel="1" x14ac:dyDescent="0.2">
      <c r="B23" s="79">
        <v>12</v>
      </c>
      <c r="C23" s="80" t="s">
        <v>21</v>
      </c>
      <c r="D23" s="96"/>
      <c r="E23" s="81" t="s">
        <v>22</v>
      </c>
      <c r="F23" s="82">
        <v>1.1000000000000001</v>
      </c>
      <c r="G23" s="83">
        <v>300</v>
      </c>
      <c r="H23" s="21"/>
      <c r="I23" s="22"/>
      <c r="J23" s="22"/>
      <c r="L23" s="22"/>
      <c r="M23" s="22"/>
      <c r="N23" s="23"/>
      <c r="O23" s="28"/>
      <c r="P23" s="25"/>
      <c r="Q23" s="35"/>
      <c r="R23" s="86">
        <f>R7</f>
        <v>0.23</v>
      </c>
      <c r="S23" s="35"/>
      <c r="T23" s="85"/>
    </row>
    <row r="24" spans="2:20" s="14" customFormat="1" ht="44.25" customHeight="1" outlineLevel="1" x14ac:dyDescent="0.2">
      <c r="B24" s="79">
        <v>13</v>
      </c>
      <c r="C24" s="80" t="s">
        <v>21</v>
      </c>
      <c r="D24" s="96"/>
      <c r="E24" s="81" t="s">
        <v>36</v>
      </c>
      <c r="F24" s="82">
        <v>1.1000000000000001</v>
      </c>
      <c r="G24" s="83">
        <v>300</v>
      </c>
      <c r="H24" s="21"/>
      <c r="I24" s="22"/>
      <c r="J24" s="22"/>
      <c r="L24" s="22"/>
      <c r="M24" s="22"/>
      <c r="N24" s="23"/>
      <c r="O24" s="28"/>
      <c r="P24" s="25"/>
      <c r="Q24" s="35"/>
      <c r="R24" s="86">
        <f t="shared" ref="R24:R25" si="3">R12</f>
        <v>0.23</v>
      </c>
      <c r="S24" s="35"/>
      <c r="T24" s="85"/>
    </row>
    <row r="25" spans="2:20" s="14" customFormat="1" ht="44.25" customHeight="1" outlineLevel="1" x14ac:dyDescent="0.2">
      <c r="B25" s="79">
        <v>14</v>
      </c>
      <c r="C25" s="80" t="s">
        <v>21</v>
      </c>
      <c r="D25" s="96"/>
      <c r="E25" s="81" t="s">
        <v>31</v>
      </c>
      <c r="F25" s="82">
        <v>1.1000000000000001</v>
      </c>
      <c r="G25" s="83">
        <v>200</v>
      </c>
      <c r="H25" s="21"/>
      <c r="I25" s="22"/>
      <c r="J25" s="22"/>
      <c r="L25" s="22"/>
      <c r="M25" s="22"/>
      <c r="N25" s="23"/>
      <c r="O25" s="28"/>
      <c r="P25" s="25"/>
      <c r="Q25" s="35"/>
      <c r="R25" s="86">
        <f t="shared" si="3"/>
        <v>0.23</v>
      </c>
      <c r="S25" s="35"/>
      <c r="T25" s="85"/>
    </row>
    <row r="26" spans="2:20" s="14" customFormat="1" ht="42" customHeight="1" outlineLevel="1" x14ac:dyDescent="0.2">
      <c r="B26" s="79">
        <v>15</v>
      </c>
      <c r="C26" s="80" t="s">
        <v>21</v>
      </c>
      <c r="D26" s="96"/>
      <c r="E26" s="81" t="s">
        <v>37</v>
      </c>
      <c r="F26" s="82">
        <v>1.1000000000000001</v>
      </c>
      <c r="G26" s="83">
        <v>100</v>
      </c>
      <c r="H26" s="21"/>
      <c r="I26" s="22"/>
      <c r="J26" s="22"/>
      <c r="L26" s="22"/>
      <c r="M26" s="22"/>
      <c r="N26" s="23"/>
      <c r="O26" s="28"/>
      <c r="P26" s="25"/>
      <c r="Q26" s="35">
        <f t="shared" si="0"/>
        <v>0</v>
      </c>
      <c r="R26" s="86">
        <f>R7</f>
        <v>0.23</v>
      </c>
      <c r="S26" s="35">
        <f t="shared" si="2"/>
        <v>0</v>
      </c>
      <c r="T26" s="85">
        <f t="shared" si="1"/>
        <v>0</v>
      </c>
    </row>
    <row r="27" spans="2:20" s="14" customFormat="1" ht="50.1" customHeight="1" outlineLevel="1" x14ac:dyDescent="0.2">
      <c r="B27" s="97"/>
      <c r="C27" s="121"/>
      <c r="D27" s="121"/>
      <c r="E27" s="121"/>
      <c r="F27" s="121"/>
      <c r="G27" s="121"/>
      <c r="H27" s="21"/>
      <c r="I27" s="30"/>
      <c r="J27" s="31"/>
      <c r="L27" s="31"/>
      <c r="M27" s="31"/>
      <c r="N27" s="26"/>
      <c r="O27" s="36" t="s">
        <v>28</v>
      </c>
      <c r="P27" s="29"/>
      <c r="Q27" s="36">
        <f>SUM(Q12:Q26)</f>
        <v>0</v>
      </c>
      <c r="R27" s="87"/>
      <c r="S27" s="36">
        <f>Q27*R7</f>
        <v>0</v>
      </c>
      <c r="T27" s="88">
        <f>Q27+S27</f>
        <v>0</v>
      </c>
    </row>
    <row r="28" spans="2:20" s="14" customFormat="1" ht="50.1" customHeight="1" outlineLevel="1" x14ac:dyDescent="0.2">
      <c r="B28" s="97"/>
      <c r="C28" s="98"/>
      <c r="D28" s="98"/>
      <c r="E28" s="98"/>
      <c r="F28" s="98"/>
      <c r="G28" s="118" t="s">
        <v>38</v>
      </c>
      <c r="H28" s="118"/>
      <c r="I28" s="118"/>
      <c r="J28" s="118"/>
      <c r="K28" s="118"/>
      <c r="L28" s="118"/>
      <c r="M28" s="118"/>
      <c r="N28" s="118"/>
      <c r="O28" s="118"/>
      <c r="P28" s="29"/>
      <c r="Q28" s="36">
        <f>Q27*0.5</f>
        <v>0</v>
      </c>
      <c r="R28" s="87"/>
      <c r="S28" s="36">
        <f>Q28*R7</f>
        <v>0</v>
      </c>
      <c r="T28" s="88">
        <f>Q28+S28</f>
        <v>0</v>
      </c>
    </row>
    <row r="29" spans="2:20" ht="44.25" customHeight="1" x14ac:dyDescent="0.25">
      <c r="E29" s="99"/>
      <c r="F29" s="4"/>
      <c r="G29" s="119" t="s">
        <v>35</v>
      </c>
      <c r="H29" s="119"/>
      <c r="I29" s="119"/>
      <c r="J29" s="119"/>
      <c r="K29" s="119"/>
      <c r="L29" s="119"/>
      <c r="M29" s="119"/>
      <c r="N29" s="119"/>
      <c r="O29" s="120"/>
      <c r="P29" s="32"/>
      <c r="Q29" s="37">
        <f>Q28+Q27</f>
        <v>0</v>
      </c>
      <c r="R29" s="87"/>
      <c r="S29" s="37">
        <f>S27+S28</f>
        <v>0</v>
      </c>
      <c r="T29" s="37">
        <f>T27+T28</f>
        <v>0</v>
      </c>
    </row>
    <row r="30" spans="2:20" ht="38.25" customHeight="1" x14ac:dyDescent="0.2">
      <c r="F30" s="4"/>
      <c r="G30" s="5"/>
    </row>
    <row r="31" spans="2:20" ht="23.25" x14ac:dyDescent="0.35">
      <c r="C31" s="27" t="s">
        <v>34</v>
      </c>
      <c r="F31" s="4"/>
      <c r="G31" s="5"/>
    </row>
    <row r="32" spans="2:20" ht="20.25" x14ac:dyDescent="0.2">
      <c r="F32" s="4"/>
      <c r="G32" s="5"/>
    </row>
    <row r="993" spans="3:3" ht="12.75" hidden="1" customHeight="1" outlineLevel="1" x14ac:dyDescent="0.2">
      <c r="C993" s="7" t="s">
        <v>15</v>
      </c>
    </row>
    <row r="994" spans="3:3" ht="12.75" hidden="1" customHeight="1" outlineLevel="1" x14ac:dyDescent="0.2">
      <c r="C994" s="7" t="s">
        <v>16</v>
      </c>
    </row>
    <row r="995" spans="3:3" collapsed="1" x14ac:dyDescent="0.2"/>
  </sheetData>
  <sheetProtection algorithmName="SHA-512" hashValue="sm/Gus/Q4LbovDpcEYgQE5jkO2uPPXOrof861doO0cFH1rkqzQn9jIUtUzLS5GL2iM++Xt5tUQx1Y8VVITwyrg==" saltValue="UtQ51aTrSgahYXLdvJhb2g==" spinCount="100000" sheet="1" objects="1" scenarios="1"/>
  <mergeCells count="18">
    <mergeCell ref="G28:O28"/>
    <mergeCell ref="G29:O29"/>
    <mergeCell ref="C27:G27"/>
    <mergeCell ref="B5:B7"/>
    <mergeCell ref="C5:C7"/>
    <mergeCell ref="G6:G7"/>
    <mergeCell ref="E5:G5"/>
    <mergeCell ref="E3:T3"/>
    <mergeCell ref="L6:L7"/>
    <mergeCell ref="E6:E7"/>
    <mergeCell ref="F6:F7"/>
    <mergeCell ref="R6:S6"/>
    <mergeCell ref="T6:T7"/>
    <mergeCell ref="O5:T5"/>
    <mergeCell ref="J6:J7"/>
    <mergeCell ref="I5:J5"/>
    <mergeCell ref="I6:I7"/>
    <mergeCell ref="O6:O7"/>
  </mergeCells>
  <phoneticPr fontId="13" type="noConversion"/>
  <conditionalFormatting sqref="C12:C16 E12:G16">
    <cfRule type="cellIs" dxfId="22" priority="10" stopIfTrue="1" operator="notEqual">
      <formula>0</formula>
    </cfRule>
  </conditionalFormatting>
  <conditionalFormatting sqref="C17:C28">
    <cfRule type="cellIs" dxfId="21" priority="5" stopIfTrue="1" operator="equal">
      <formula>0</formula>
    </cfRule>
    <cfRule type="cellIs" dxfId="20" priority="6" stopIfTrue="1" operator="notEqual">
      <formula>0</formula>
    </cfRule>
  </conditionalFormatting>
  <conditionalFormatting sqref="C12:G16">
    <cfRule type="cellIs" dxfId="19" priority="9" stopIfTrue="1" operator="equal">
      <formula>0</formula>
    </cfRule>
  </conditionalFormatting>
  <conditionalFormatting sqref="D12:D16">
    <cfRule type="cellIs" dxfId="18" priority="12" stopIfTrue="1" operator="notEqual">
      <formula>0</formula>
    </cfRule>
  </conditionalFormatting>
  <conditionalFormatting sqref="D17:D26">
    <cfRule type="cellIs" dxfId="17" priority="8" stopIfTrue="1" operator="notEqual">
      <formula>0</formula>
    </cfRule>
  </conditionalFormatting>
  <conditionalFormatting sqref="D17:G26">
    <cfRule type="cellIs" dxfId="16" priority="1" stopIfTrue="1" operator="equal">
      <formula>0</formula>
    </cfRule>
  </conditionalFormatting>
  <conditionalFormatting sqref="E17:G26">
    <cfRule type="cellIs" dxfId="15" priority="2" stopIfTrue="1" operator="notEqual">
      <formula>0</formula>
    </cfRule>
  </conditionalFormatting>
  <conditionalFormatting sqref="H12:H27 T12:T28">
    <cfRule type="cellIs" dxfId="14" priority="33" stopIfTrue="1" operator="notEqual">
      <formula>0</formula>
    </cfRule>
  </conditionalFormatting>
  <conditionalFormatting sqref="H12:H27">
    <cfRule type="cellIs" dxfId="13" priority="32" stopIfTrue="1" operator="equal">
      <formula>0</formula>
    </cfRule>
  </conditionalFormatting>
  <conditionalFormatting sqref="I10:J11 L10:N11">
    <cfRule type="cellIs" dxfId="12" priority="28" stopIfTrue="1" operator="notEqual">
      <formula>0</formula>
    </cfRule>
  </conditionalFormatting>
  <conditionalFormatting sqref="I10:J27 G28 F29 F30:G32">
    <cfRule type="cellIs" dxfId="11" priority="21" stopIfTrue="1" operator="equal">
      <formula>0</formula>
    </cfRule>
  </conditionalFormatting>
  <conditionalFormatting sqref="I12:J27 G28 F29 F30:G32">
    <cfRule type="cellIs" dxfId="10" priority="22" stopIfTrue="1" operator="notEqual">
      <formula>0</formula>
    </cfRule>
  </conditionalFormatting>
  <conditionalFormatting sqref="L12:M27 O12:O27 S12:S28">
    <cfRule type="cellIs" dxfId="9" priority="35" stopIfTrue="1" operator="notEqual">
      <formula>0</formula>
    </cfRule>
  </conditionalFormatting>
  <conditionalFormatting sqref="L12:M27 O12:O27">
    <cfRule type="cellIs" dxfId="8" priority="34" stopIfTrue="1" operator="equal">
      <formula>0</formula>
    </cfRule>
  </conditionalFormatting>
  <conditionalFormatting sqref="L10:Q11 S10:T28">
    <cfRule type="cellIs" dxfId="7" priority="19" stopIfTrue="1" operator="equal">
      <formula>0</formula>
    </cfRule>
  </conditionalFormatting>
  <conditionalFormatting sqref="N12:N27">
    <cfRule type="cellIs" dxfId="6" priority="36" stopIfTrue="1" operator="notEqual">
      <formula>0</formula>
    </cfRule>
    <cfRule type="cellIs" dxfId="5" priority="37" stopIfTrue="1" operator="equal">
      <formula>0</formula>
    </cfRule>
  </conditionalFormatting>
  <conditionalFormatting sqref="O10:Q11 T10:T11">
    <cfRule type="cellIs" dxfId="4" priority="20" stopIfTrue="1" operator="notEqual">
      <formula>0</formula>
    </cfRule>
  </conditionalFormatting>
  <conditionalFormatting sqref="P12:Q28 S10:S11">
    <cfRule type="cellIs" dxfId="3" priority="24" stopIfTrue="1" operator="notEqual">
      <formula>0</formula>
    </cfRule>
  </conditionalFormatting>
  <conditionalFormatting sqref="P12:Q28">
    <cfRule type="cellIs" dxfId="2" priority="23" stopIfTrue="1" operator="equal">
      <formula>0</formula>
    </cfRule>
  </conditionalFormatting>
  <conditionalFormatting sqref="R10:R29">
    <cfRule type="cellIs" dxfId="1" priority="25" stopIfTrue="1" operator="equal">
      <formula>0</formula>
    </cfRule>
    <cfRule type="cellIs" dxfId="0" priority="26" stopIfTrue="1" operator="notEqual">
      <formula>0</formula>
    </cfRule>
  </conditionalFormatting>
  <pageMargins left="0.15748031496062992" right="0.15748031496062992" top="0.78740157480314965" bottom="0.78740157480314965" header="0.51181102362204722" footer="0.51181102362204722"/>
  <pageSetup paperSize="9" scale="4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MPGK Katowice</cp:lastModifiedBy>
  <cp:lastPrinted>2024-03-05T13:45:14Z</cp:lastPrinted>
  <dcterms:created xsi:type="dcterms:W3CDTF">2005-11-23T16:43:02Z</dcterms:created>
  <dcterms:modified xsi:type="dcterms:W3CDTF">2024-03-11T07:27:02Z</dcterms:modified>
</cp:coreProperties>
</file>