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apsl-my.sharepoint.com/personal/34472_office_apsl_edu_pl/Documents/Dokumenty/2024/23-TP-2024 Dostawa energii elektrycznej/SWZ TP/"/>
    </mc:Choice>
  </mc:AlternateContent>
  <xr:revisionPtr revIDLastSave="6" documentId="13_ncr:1_{3C438986-2317-4AEB-BBF9-7A9285D5980D}" xr6:coauthVersionLast="47" xr6:coauthVersionMax="47" xr10:uidLastSave="{53271A82-4801-4046-9CAF-3F8642D2E3DB}"/>
  <bookViews>
    <workbookView xWindow="-103" yWindow="-103" windowWidth="33120" windowHeight="18000" xr2:uid="{00000000-000D-0000-FFFF-FFFF00000000}"/>
  </bookViews>
  <sheets>
    <sheet name="Arkusz1" sheetId="1" r:id="rId1"/>
  </sheets>
  <definedNames>
    <definedName name="_xlnm.Print_Area" localSheetId="0">Arkusz1!$A$2:$AI$14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6" i="1" l="1"/>
  <c r="R5" i="1" l="1"/>
  <c r="R7" i="1"/>
  <c r="R8" i="1"/>
  <c r="R9" i="1"/>
  <c r="R10" i="1"/>
  <c r="AI14" i="1" l="1"/>
  <c r="R11" i="1"/>
  <c r="R14" i="1" l="1"/>
</calcChain>
</file>

<file path=xl/sharedStrings.xml><?xml version="1.0" encoding="utf-8"?>
<sst xmlns="http://schemas.openxmlformats.org/spreadsheetml/2006/main" count="268" uniqueCount="118">
  <si>
    <t>Dane Płatnika</t>
  </si>
  <si>
    <t>Adres Płatnika</t>
  </si>
  <si>
    <t>Adres ppe</t>
  </si>
  <si>
    <t>Dane PPE</t>
  </si>
  <si>
    <t>Umowa</t>
  </si>
  <si>
    <t>OSD</t>
  </si>
  <si>
    <t>Płatnik</t>
  </si>
  <si>
    <t>NIP</t>
  </si>
  <si>
    <t>REGON</t>
  </si>
  <si>
    <t>Ulica</t>
  </si>
  <si>
    <t>Nr budynku</t>
  </si>
  <si>
    <t>Kod</t>
  </si>
  <si>
    <t>Miejscowość (Poczta)</t>
  </si>
  <si>
    <t>Adres email</t>
  </si>
  <si>
    <t>Dane osoby odpowiedzialnej za dane po stronie Zamawiającego ( Imię , Nazwisko, nr telefonu, mail)</t>
  </si>
  <si>
    <t>Nazwa punktu poboru</t>
  </si>
  <si>
    <t>Nr  budynku</t>
  </si>
  <si>
    <t xml:space="preserve">Miejscowość </t>
  </si>
  <si>
    <t>Numer ewidencyjny</t>
  </si>
  <si>
    <t>Numer licznika</t>
  </si>
  <si>
    <t>szczyt przedpołudniowy                     MWh</t>
  </si>
  <si>
    <t>szczyt popołudniowy                   MWh</t>
  </si>
  <si>
    <t>pozostałe godziny                    MWh</t>
  </si>
  <si>
    <t>szczyt                                    MWh</t>
  </si>
  <si>
    <t>pozaszczyt                    MWh</t>
  </si>
  <si>
    <t>dzień                                   MWh</t>
  </si>
  <si>
    <t>noc                                MWh</t>
  </si>
  <si>
    <t>całodobowo
MWh</t>
  </si>
  <si>
    <t>Taryfa zakupowa
(dystrybucji)</t>
  </si>
  <si>
    <t>Grupa teryfowa</t>
  </si>
  <si>
    <t>Okres obowiazywania dotychczasowej umowy
(data do)</t>
  </si>
  <si>
    <t>Okres wypowiedzenia dotychczasowej umowy
(miesiące)</t>
  </si>
  <si>
    <t>Rodzaj umowy 
(kompleksowa /sprzedaży-dystrybucji)</t>
  </si>
  <si>
    <t>Operator systemu dystrybucyjnego</t>
  </si>
  <si>
    <t>Uwagi</t>
  </si>
  <si>
    <t>Okres rozliczeniowy</t>
  </si>
  <si>
    <t>Czy okres rozliczeniowy jest zgodny z miesiącem kalendarzowym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</si>
  <si>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</si>
  <si>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</si>
  <si>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</si>
  <si>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</si>
  <si>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</si>
  <si>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</si>
  <si>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</si>
  <si>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</si>
  <si>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</si>
  <si>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</si>
  <si>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</si>
  <si>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</si>
  <si>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</si>
  <si>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</si>
  <si>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</si>
  <si>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</si>
  <si>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</si>
  <si>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</si>
  <si>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</si>
  <si>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</si>
  <si>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</si>
  <si>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</si>
  <si>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</si>
  <si>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</si>
  <si>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</si>
  <si>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</si>
  <si>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</si>
  <si>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</si>
  <si>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</si>
  <si>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</si>
  <si>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</si>
  <si>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</si>
  <si>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</si>
  <si>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</si>
  <si>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</si>
  <si>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C</t>
  </si>
  <si>
    <t>sprzedaży-dystrybucji</t>
  </si>
  <si>
    <t>Energa-Operator S.A.</t>
  </si>
  <si>
    <t>1 miesiąc</t>
  </si>
  <si>
    <t>TAK</t>
  </si>
  <si>
    <t>000001459</t>
  </si>
  <si>
    <t>Arciszewskiego</t>
  </si>
  <si>
    <t>22A</t>
  </si>
  <si>
    <t>76-200</t>
  </si>
  <si>
    <t>Słupsk</t>
  </si>
  <si>
    <t>Studium Wychowania Muzycznego</t>
  </si>
  <si>
    <t>Partyzantów</t>
  </si>
  <si>
    <t>C11</t>
  </si>
  <si>
    <t/>
  </si>
  <si>
    <t>Szkoła</t>
  </si>
  <si>
    <t>Kozietulskiego</t>
  </si>
  <si>
    <t>Budynek dydaktyczny</t>
  </si>
  <si>
    <t>Boh. Westerplatte</t>
  </si>
  <si>
    <t>00135118</t>
  </si>
  <si>
    <t>C12a</t>
  </si>
  <si>
    <t>Słowiańska</t>
  </si>
  <si>
    <t>Sala wykładowa</t>
  </si>
  <si>
    <t>Uczelnia</t>
  </si>
  <si>
    <t>Spacerowa</t>
  </si>
  <si>
    <t>Suma</t>
  </si>
  <si>
    <t xml:space="preserve">Kozietulskiego </t>
  </si>
  <si>
    <t>Sala Wielofunkcyjna</t>
  </si>
  <si>
    <t>590243881041979734</t>
  </si>
  <si>
    <t>590243881019058980</t>
  </si>
  <si>
    <t>590243881019289087</t>
  </si>
  <si>
    <t>590243881019449146</t>
  </si>
  <si>
    <t>590243881019262363</t>
  </si>
  <si>
    <t>590243881019840592</t>
  </si>
  <si>
    <t>590243881019447241</t>
  </si>
  <si>
    <t>590243881019314765</t>
  </si>
  <si>
    <t>Uniwersytet Pomorski w Słupsku</t>
  </si>
  <si>
    <t>Krzysztof Hubisz
59 840 53 00 
krzysztof.hubisz@upsl.edu.pl</t>
  </si>
  <si>
    <t>C23</t>
  </si>
  <si>
    <t>wygasa 31.12.2024</t>
  </si>
  <si>
    <t xml:space="preserve">rektor@upsl.edu.pl </t>
  </si>
  <si>
    <t>Lokal</t>
  </si>
  <si>
    <t>Westerplatte</t>
  </si>
  <si>
    <t>590243881019170408</t>
  </si>
  <si>
    <t>Łączne szacunkowe zużycie w okresie  1.01.2025 r. – 31.12.2025 r. 
MWh</t>
  </si>
  <si>
    <t>Moc zamówiona
kW</t>
  </si>
  <si>
    <t>zał.4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</si>
</sst>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3" fillId="0" borderId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0" fillId="0" borderId="0" xfId="0" applyFont="1" applyFill="1"/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 wrapText="1"/>
    </xf>
    <xf numFmtId="165" fontId="7" fillId="0" borderId="7" xfId="0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Hiperłącze" xfId="1" builtinId="8" customBuiltin="1"/>
    <cellStyle name="Normalny" xfId="0" builtinId="0"/>
    <cellStyle name="Normalny 7" xfId="3" xr:uid="{00000000-0005-0000-0000-000003000000}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charset val="238"/>
        <scheme val="minor"/>
      </font>
      <numFmt numFmtId="165" formatCode="#,##0.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31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8181"/>
        </patternFill>
      </fill>
    </dxf>
    <dxf>
      <fill>
        <patternFill>
          <bgColor rgb="FFFF8F8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AI14" totalsRowCount="1" headerRowDxfId="74" dataDxfId="72" headerRowBorderDxfId="73" tableBorderDxfId="71" totalsRowBorderDxfId="70" headerRowCellStyle="Excel Built-in Normal">
  <autoFilter ref="A4:AI13" xr:uid="{00000000-0009-0000-0100-000001000000}"/>
  <sortState xmlns:xlrd2="http://schemas.microsoft.com/office/spreadsheetml/2017/richdata2" ref="A5:AI11">
    <sortCondition ref="A5:A11"/>
    <sortCondition ref="AB5:AB11"/>
    <sortCondition ref="AA5:AA11"/>
    <sortCondition ref="O5:O11"/>
  </sortState>
  <tableColumns count="35">
    <tableColumn id="1" xr3:uid="{00000000-0010-0000-0000-000001000000}" name="1" totalsRowLabel="Suma" dataDxfId="69" totalsRowDxfId="34"/>
    <tableColumn id="2" xr3:uid="{00000000-0010-0000-0000-000002000000}" name="2" dataDxfId="68" totalsRowDxfId="33"/>
    <tableColumn id="3" xr3:uid="{00000000-0010-0000-0000-000003000000}" name="3" dataDxfId="67" totalsRowDxfId="32"/>
    <tableColumn id="4" xr3:uid="{00000000-0010-0000-0000-000004000000}" name="4" dataDxfId="66" totalsRowDxfId="31"/>
    <tableColumn id="5" xr3:uid="{00000000-0010-0000-0000-000005000000}" name="5" dataDxfId="65" totalsRowDxfId="30"/>
    <tableColumn id="6" xr3:uid="{00000000-0010-0000-0000-000006000000}" name="6" dataDxfId="64" totalsRowDxfId="29"/>
    <tableColumn id="7" xr3:uid="{00000000-0010-0000-0000-000007000000}" name="7" dataDxfId="63" totalsRowDxfId="28"/>
    <tableColumn id="8" xr3:uid="{00000000-0010-0000-0000-000008000000}" name="8" dataDxfId="62" totalsRowDxfId="27" dataCellStyle="Hiperłącze"/>
    <tableColumn id="9" xr3:uid="{00000000-0010-0000-0000-000009000000}" name="9" dataDxfId="61" totalsRowDxfId="26"/>
    <tableColumn id="10" xr3:uid="{00000000-0010-0000-0000-00000A000000}" name="10" dataDxfId="60" totalsRowDxfId="25"/>
    <tableColumn id="11" xr3:uid="{00000000-0010-0000-0000-00000B000000}" name="11" dataDxfId="59" totalsRowDxfId="24"/>
    <tableColumn id="12" xr3:uid="{00000000-0010-0000-0000-00000C000000}" name="12" dataDxfId="58" totalsRowDxfId="23"/>
    <tableColumn id="13" xr3:uid="{00000000-0010-0000-0000-00000D000000}" name="13" dataDxfId="57" totalsRowDxfId="22"/>
    <tableColumn id="14" xr3:uid="{00000000-0010-0000-0000-00000E000000}" name="14" dataDxfId="56" totalsRowDxfId="21"/>
    <tableColumn id="15" xr3:uid="{00000000-0010-0000-0000-00000F000000}" name="15" dataDxfId="55" totalsRowDxfId="20"/>
    <tableColumn id="16" xr3:uid="{00000000-0010-0000-0000-000010000000}" name="16" dataDxfId="54" totalsRowDxfId="19"/>
    <tableColumn id="17" xr3:uid="{00000000-0010-0000-0000-000011000000}" name="17" dataDxfId="53" totalsRowDxfId="18"/>
    <tableColumn id="18" xr3:uid="{00000000-0010-0000-0000-000012000000}" name="18" totalsRowFunction="sum" dataDxfId="52" totalsRowDxfId="17">
      <calculatedColumnFormula>SUM(Tabela1[[#This Row],[19]:[26]])</calculatedColumnFormula>
    </tableColumn>
    <tableColumn id="19" xr3:uid="{00000000-0010-0000-0000-000013000000}" name="19" dataDxfId="51" totalsRowDxfId="16"/>
    <tableColumn id="20" xr3:uid="{00000000-0010-0000-0000-000014000000}" name="20" dataDxfId="50" totalsRowDxfId="15"/>
    <tableColumn id="21" xr3:uid="{00000000-0010-0000-0000-000015000000}" name="21" dataDxfId="49" totalsRowDxfId="14"/>
    <tableColumn id="22" xr3:uid="{00000000-0010-0000-0000-000016000000}" name="22" dataDxfId="48" totalsRowDxfId="13"/>
    <tableColumn id="23" xr3:uid="{00000000-0010-0000-0000-000017000000}" name="23" dataDxfId="47" totalsRowDxfId="12"/>
    <tableColumn id="24" xr3:uid="{00000000-0010-0000-0000-000018000000}" name="24" dataDxfId="46" totalsRowDxfId="11"/>
    <tableColumn id="25" xr3:uid="{00000000-0010-0000-0000-000019000000}" name="25" dataDxfId="45" totalsRowDxfId="10"/>
    <tableColumn id="26" xr3:uid="{00000000-0010-0000-0000-00001A000000}" name="26" dataDxfId="44" totalsRowDxfId="9"/>
    <tableColumn id="27" xr3:uid="{00000000-0010-0000-0000-00001B000000}" name="27" dataDxfId="43" totalsRowDxfId="8"/>
    <tableColumn id="28" xr3:uid="{00000000-0010-0000-0000-00001C000000}" name="28" dataDxfId="42" totalsRowDxfId="7"/>
    <tableColumn id="29" xr3:uid="{00000000-0010-0000-0000-00001D000000}" name="29" dataDxfId="41" totalsRowDxfId="6"/>
    <tableColumn id="30" xr3:uid="{00000000-0010-0000-0000-00001E000000}" name="30" dataDxfId="40" totalsRowDxfId="5"/>
    <tableColumn id="31" xr3:uid="{00000000-0010-0000-0000-00001F000000}" name="31" dataDxfId="39" totalsRowDxfId="4"/>
    <tableColumn id="32" xr3:uid="{00000000-0010-0000-0000-000020000000}" name="32" dataDxfId="38" totalsRowDxfId="3"/>
    <tableColumn id="33" xr3:uid="{00000000-0010-0000-0000-000021000000}" name="33" dataDxfId="37" totalsRowDxfId="2"/>
    <tableColumn id="34" xr3:uid="{00000000-0010-0000-0000-000022000000}" name="34" dataDxfId="36" totalsRowDxfId="1"/>
    <tableColumn id="35" xr3:uid="{00000000-0010-0000-0000-000023000000}" name="35" totalsRowFunction="count" dataDxfId="35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ktor@upsl.edu.pl" TargetMode="External"/><Relationship Id="rId1" Type="http://schemas.openxmlformats.org/officeDocument/2006/relationships/hyperlink" Target="mailto:rektor@upsl.edu.p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"/>
  <sheetViews>
    <sheetView tabSelected="1" zoomScaleNormal="100" workbookViewId="0">
      <selection activeCell="I22" sqref="I22"/>
    </sheetView>
  </sheetViews>
  <sheetFormatPr defaultRowHeight="14.6" x14ac:dyDescent="0.4"/>
  <cols>
    <col min="1" max="1" width="28.53515625" customWidth="1"/>
    <col min="2" max="2" width="11.3828125" customWidth="1"/>
    <col min="3" max="3" width="11.3046875" customWidth="1"/>
    <col min="4" max="4" width="19.3828125" customWidth="1"/>
    <col min="5" max="6" width="7.84375" customWidth="1"/>
    <col min="7" max="7" width="13.53515625" customWidth="1"/>
    <col min="8" max="8" width="28.53515625" customWidth="1"/>
    <col min="9" max="9" width="32" customWidth="1"/>
    <col min="10" max="10" width="28.53515625" customWidth="1"/>
    <col min="11" max="11" width="22.15234375" customWidth="1"/>
    <col min="12" max="13" width="7.84375" customWidth="1"/>
    <col min="14" max="14" width="13.53515625" customWidth="1"/>
    <col min="15" max="15" width="24.3046875" customWidth="1"/>
    <col min="16" max="17" width="14.3046875" customWidth="1"/>
    <col min="18" max="18" width="17.15234375" customWidth="1"/>
    <col min="19" max="26" width="15" customWidth="1"/>
    <col min="27" max="28" width="12.15234375" customWidth="1"/>
    <col min="29" max="29" width="14.84375" customWidth="1"/>
    <col min="30" max="32" width="15" customWidth="1"/>
    <col min="33" max="33" width="17.84375" customWidth="1"/>
    <col min="34" max="34" width="13.69140625" customWidth="1"/>
    <col min="35" max="35" width="13.53515625" customWidth="1"/>
  </cols>
  <sheetData>
    <row r="1" spans="1:35" x14ac:dyDescent="0.4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4">
      <c r="A2" s="38" t="s">
        <v>0</v>
      </c>
      <c r="B2" s="39"/>
      <c r="C2" s="39"/>
      <c r="D2" s="40"/>
      <c r="E2" s="38" t="s">
        <v>1</v>
      </c>
      <c r="F2" s="39"/>
      <c r="G2" s="39"/>
      <c r="H2" s="39"/>
      <c r="I2" s="40"/>
      <c r="J2" s="38" t="s">
        <v>2</v>
      </c>
      <c r="K2" s="39"/>
      <c r="L2" s="39"/>
      <c r="M2" s="39"/>
      <c r="N2" s="40"/>
      <c r="O2" s="38" t="s">
        <v>3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3"/>
      <c r="AC2" s="38" t="s">
        <v>4</v>
      </c>
      <c r="AD2" s="39"/>
      <c r="AE2" s="40"/>
      <c r="AF2" s="4" t="s">
        <v>5</v>
      </c>
      <c r="AG2" s="5"/>
      <c r="AH2" s="6"/>
      <c r="AI2" s="6"/>
    </row>
    <row r="3" spans="1:35" ht="64.3" x14ac:dyDescent="0.4">
      <c r="A3" s="7" t="s">
        <v>6</v>
      </c>
      <c r="B3" s="7" t="s">
        <v>7</v>
      </c>
      <c r="C3" s="8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9" t="s">
        <v>13</v>
      </c>
      <c r="I3" s="10" t="s">
        <v>14</v>
      </c>
      <c r="J3" s="11" t="s">
        <v>15</v>
      </c>
      <c r="K3" s="11" t="s">
        <v>9</v>
      </c>
      <c r="L3" s="11" t="s">
        <v>16</v>
      </c>
      <c r="M3" s="12" t="s">
        <v>11</v>
      </c>
      <c r="N3" s="11" t="s">
        <v>17</v>
      </c>
      <c r="O3" s="11" t="s">
        <v>18</v>
      </c>
      <c r="P3" s="11" t="s">
        <v>19</v>
      </c>
      <c r="Q3" s="11" t="s">
        <v>116</v>
      </c>
      <c r="R3" s="13" t="s">
        <v>115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  <c r="Y3" s="14" t="s">
        <v>26</v>
      </c>
      <c r="Z3" s="14" t="s">
        <v>27</v>
      </c>
      <c r="AA3" s="15" t="s">
        <v>28</v>
      </c>
      <c r="AB3" s="15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  <c r="AG3" s="16" t="s">
        <v>34</v>
      </c>
      <c r="AH3" s="16" t="s">
        <v>35</v>
      </c>
      <c r="AI3" s="16" t="s">
        <v>36</v>
      </c>
    </row>
    <row r="4" spans="1:35" x14ac:dyDescent="0.4">
      <c r="A4" s="17" t="s">
        <v>37</v>
      </c>
      <c r="B4" s="18" t="s">
        <v>38</v>
      </c>
      <c r="C4" s="18" t="s">
        <v>39</v>
      </c>
      <c r="D4" s="18" t="s">
        <v>40</v>
      </c>
      <c r="E4" s="18" t="s">
        <v>41</v>
      </c>
      <c r="F4" s="18" t="s">
        <v>42</v>
      </c>
      <c r="G4" s="18" t="s">
        <v>43</v>
      </c>
      <c r="H4" s="18" t="s">
        <v>44</v>
      </c>
      <c r="I4" s="18" t="s">
        <v>45</v>
      </c>
      <c r="J4" s="18" t="s">
        <v>46</v>
      </c>
      <c r="K4" s="18" t="s">
        <v>47</v>
      </c>
      <c r="L4" s="18" t="s">
        <v>48</v>
      </c>
      <c r="M4" s="18" t="s">
        <v>49</v>
      </c>
      <c r="N4" s="18" t="s">
        <v>50</v>
      </c>
      <c r="O4" s="18" t="s">
        <v>51</v>
      </c>
      <c r="P4" s="18" t="s">
        <v>52</v>
      </c>
      <c r="Q4" s="18" t="s">
        <v>53</v>
      </c>
      <c r="R4" s="18" t="s">
        <v>54</v>
      </c>
      <c r="S4" s="18" t="s">
        <v>55</v>
      </c>
      <c r="T4" s="18" t="s">
        <v>56</v>
      </c>
      <c r="U4" s="18" t="s">
        <v>57</v>
      </c>
      <c r="V4" s="18" t="s">
        <v>58</v>
      </c>
      <c r="W4" s="18" t="s">
        <v>59</v>
      </c>
      <c r="X4" s="18" t="s">
        <v>60</v>
      </c>
      <c r="Y4" s="18" t="s">
        <v>61</v>
      </c>
      <c r="Z4" s="18" t="s">
        <v>62</v>
      </c>
      <c r="AA4" s="18" t="s">
        <v>63</v>
      </c>
      <c r="AB4" s="18" t="s">
        <v>64</v>
      </c>
      <c r="AC4" s="18" t="s">
        <v>65</v>
      </c>
      <c r="AD4" s="18" t="s">
        <v>66</v>
      </c>
      <c r="AE4" s="18" t="s">
        <v>67</v>
      </c>
      <c r="AF4" s="18" t="s">
        <v>68</v>
      </c>
      <c r="AG4" s="18" t="s">
        <v>69</v>
      </c>
      <c r="AH4" s="18" t="s">
        <v>70</v>
      </c>
      <c r="AI4" s="19" t="s">
        <v>71</v>
      </c>
    </row>
    <row r="5" spans="1:35" s="29" customFormat="1" ht="38.6" x14ac:dyDescent="0.4">
      <c r="A5" s="31" t="s">
        <v>107</v>
      </c>
      <c r="B5" s="26">
        <v>8391028460</v>
      </c>
      <c r="C5" s="26" t="s">
        <v>77</v>
      </c>
      <c r="D5" s="26" t="s">
        <v>78</v>
      </c>
      <c r="E5" s="26" t="s">
        <v>79</v>
      </c>
      <c r="F5" s="26" t="s">
        <v>80</v>
      </c>
      <c r="G5" s="26" t="s">
        <v>81</v>
      </c>
      <c r="H5" s="35" t="s">
        <v>111</v>
      </c>
      <c r="I5" s="26" t="s">
        <v>108</v>
      </c>
      <c r="J5" s="26" t="s">
        <v>82</v>
      </c>
      <c r="K5" s="26" t="s">
        <v>83</v>
      </c>
      <c r="L5" s="26">
        <v>27</v>
      </c>
      <c r="M5" s="26" t="s">
        <v>80</v>
      </c>
      <c r="N5" s="26" t="s">
        <v>81</v>
      </c>
      <c r="O5" s="27" t="s">
        <v>105</v>
      </c>
      <c r="P5" s="26">
        <v>88077793</v>
      </c>
      <c r="Q5" s="26">
        <v>12</v>
      </c>
      <c r="R5" s="33">
        <f>SUM(Tabela1[[#This Row],[19]:[26]])</f>
        <v>13</v>
      </c>
      <c r="S5" s="28"/>
      <c r="T5" s="28"/>
      <c r="U5" s="28"/>
      <c r="V5" s="28"/>
      <c r="W5" s="28"/>
      <c r="X5" s="28"/>
      <c r="Y5" s="28"/>
      <c r="Z5" s="28">
        <v>13</v>
      </c>
      <c r="AA5" s="26" t="s">
        <v>84</v>
      </c>
      <c r="AB5" s="26" t="s">
        <v>72</v>
      </c>
      <c r="AC5" s="36">
        <v>45657</v>
      </c>
      <c r="AD5" s="26" t="s">
        <v>110</v>
      </c>
      <c r="AE5" s="26" t="s">
        <v>73</v>
      </c>
      <c r="AF5" s="26" t="s">
        <v>74</v>
      </c>
      <c r="AG5" s="26" t="s">
        <v>85</v>
      </c>
      <c r="AH5" s="26" t="s">
        <v>75</v>
      </c>
      <c r="AI5" s="37" t="s">
        <v>76</v>
      </c>
    </row>
    <row r="6" spans="1:35" s="29" customFormat="1" ht="38.6" x14ac:dyDescent="0.4">
      <c r="A6" s="31" t="s">
        <v>107</v>
      </c>
      <c r="B6" s="26">
        <v>8391028460</v>
      </c>
      <c r="C6" s="26" t="s">
        <v>77</v>
      </c>
      <c r="D6" s="26" t="s">
        <v>78</v>
      </c>
      <c r="E6" s="26" t="s">
        <v>79</v>
      </c>
      <c r="F6" s="26" t="s">
        <v>80</v>
      </c>
      <c r="G6" s="26" t="s">
        <v>81</v>
      </c>
      <c r="H6" s="35" t="s">
        <v>111</v>
      </c>
      <c r="I6" s="26" t="s">
        <v>108</v>
      </c>
      <c r="J6" s="26" t="s">
        <v>86</v>
      </c>
      <c r="K6" s="26" t="s">
        <v>87</v>
      </c>
      <c r="L6" s="26">
        <v>6</v>
      </c>
      <c r="M6" s="26" t="s">
        <v>80</v>
      </c>
      <c r="N6" s="26" t="s">
        <v>81</v>
      </c>
      <c r="O6" s="27" t="s">
        <v>104</v>
      </c>
      <c r="P6" s="26">
        <v>42881589</v>
      </c>
      <c r="Q6" s="26">
        <v>30</v>
      </c>
      <c r="R6" s="33">
        <f>SUM(Tabela1[[#This Row],[19]:[26]])</f>
        <v>82</v>
      </c>
      <c r="S6" s="28"/>
      <c r="T6" s="28"/>
      <c r="U6" s="28"/>
      <c r="V6" s="28">
        <v>32</v>
      </c>
      <c r="W6" s="28">
        <v>50</v>
      </c>
      <c r="X6" s="28"/>
      <c r="Y6" s="28"/>
      <c r="Z6" s="28"/>
      <c r="AA6" s="26" t="s">
        <v>91</v>
      </c>
      <c r="AB6" s="26" t="s">
        <v>72</v>
      </c>
      <c r="AC6" s="36">
        <v>45657</v>
      </c>
      <c r="AD6" s="26" t="s">
        <v>110</v>
      </c>
      <c r="AE6" s="26" t="s">
        <v>73</v>
      </c>
      <c r="AF6" s="26" t="s">
        <v>74</v>
      </c>
      <c r="AG6" s="26"/>
      <c r="AH6" s="26" t="s">
        <v>75</v>
      </c>
      <c r="AI6" s="37" t="s">
        <v>76</v>
      </c>
    </row>
    <row r="7" spans="1:35" s="29" customFormat="1" ht="38.6" x14ac:dyDescent="0.4">
      <c r="A7" s="31" t="s">
        <v>107</v>
      </c>
      <c r="B7" s="26">
        <v>8391028460</v>
      </c>
      <c r="C7" s="26" t="s">
        <v>77</v>
      </c>
      <c r="D7" s="26" t="s">
        <v>78</v>
      </c>
      <c r="E7" s="26" t="s">
        <v>79</v>
      </c>
      <c r="F7" s="26" t="s">
        <v>80</v>
      </c>
      <c r="G7" s="26" t="s">
        <v>81</v>
      </c>
      <c r="H7" s="35" t="s">
        <v>111</v>
      </c>
      <c r="I7" s="26" t="s">
        <v>108</v>
      </c>
      <c r="J7" s="26" t="s">
        <v>88</v>
      </c>
      <c r="K7" s="26" t="s">
        <v>89</v>
      </c>
      <c r="L7" s="26">
        <v>64</v>
      </c>
      <c r="M7" s="26" t="s">
        <v>80</v>
      </c>
      <c r="N7" s="26" t="s">
        <v>81</v>
      </c>
      <c r="O7" s="27" t="s">
        <v>106</v>
      </c>
      <c r="P7" s="26" t="s">
        <v>90</v>
      </c>
      <c r="Q7" s="26">
        <v>12</v>
      </c>
      <c r="R7" s="33">
        <f>SUM(Tabela1[[#This Row],[19]:[26]])</f>
        <v>9</v>
      </c>
      <c r="S7" s="28"/>
      <c r="T7" s="28"/>
      <c r="U7" s="28"/>
      <c r="V7" s="28">
        <v>3</v>
      </c>
      <c r="W7" s="28">
        <v>6</v>
      </c>
      <c r="X7" s="28"/>
      <c r="Y7" s="28"/>
      <c r="Z7" s="28"/>
      <c r="AA7" s="26" t="s">
        <v>91</v>
      </c>
      <c r="AB7" s="26" t="s">
        <v>72</v>
      </c>
      <c r="AC7" s="36">
        <v>45657</v>
      </c>
      <c r="AD7" s="26" t="s">
        <v>110</v>
      </c>
      <c r="AE7" s="26" t="s">
        <v>73</v>
      </c>
      <c r="AF7" s="26" t="s">
        <v>74</v>
      </c>
      <c r="AG7" s="26" t="s">
        <v>85</v>
      </c>
      <c r="AH7" s="26" t="s">
        <v>75</v>
      </c>
      <c r="AI7" s="37" t="s">
        <v>76</v>
      </c>
    </row>
    <row r="8" spans="1:35" s="29" customFormat="1" ht="38.6" x14ac:dyDescent="0.4">
      <c r="A8" s="31" t="s">
        <v>107</v>
      </c>
      <c r="B8" s="26">
        <v>8391028460</v>
      </c>
      <c r="C8" s="26" t="s">
        <v>77</v>
      </c>
      <c r="D8" s="26" t="s">
        <v>78</v>
      </c>
      <c r="E8" s="26" t="s">
        <v>79</v>
      </c>
      <c r="F8" s="26" t="s">
        <v>80</v>
      </c>
      <c r="G8" s="26" t="s">
        <v>81</v>
      </c>
      <c r="H8" s="35" t="s">
        <v>111</v>
      </c>
      <c r="I8" s="26" t="s">
        <v>108</v>
      </c>
      <c r="J8" s="26" t="s">
        <v>88</v>
      </c>
      <c r="K8" s="26" t="s">
        <v>89</v>
      </c>
      <c r="L8" s="26">
        <v>64</v>
      </c>
      <c r="M8" s="26" t="s">
        <v>80</v>
      </c>
      <c r="N8" s="26" t="s">
        <v>81</v>
      </c>
      <c r="O8" s="27" t="s">
        <v>100</v>
      </c>
      <c r="P8" s="26">
        <v>42881592</v>
      </c>
      <c r="Q8" s="26" t="s">
        <v>117</v>
      </c>
      <c r="R8" s="33">
        <f>SUM(Tabela1[[#This Row],[19]:[26]])</f>
        <v>223</v>
      </c>
      <c r="S8" s="28"/>
      <c r="T8" s="28"/>
      <c r="U8" s="28"/>
      <c r="V8" s="28">
        <v>53</v>
      </c>
      <c r="W8" s="28">
        <v>170</v>
      </c>
      <c r="X8" s="28"/>
      <c r="Y8" s="28"/>
      <c r="Z8" s="28"/>
      <c r="AA8" s="26" t="s">
        <v>91</v>
      </c>
      <c r="AB8" s="26" t="s">
        <v>72</v>
      </c>
      <c r="AC8" s="36">
        <v>45657</v>
      </c>
      <c r="AD8" s="26" t="s">
        <v>110</v>
      </c>
      <c r="AE8" s="26" t="s">
        <v>73</v>
      </c>
      <c r="AF8" s="26" t="s">
        <v>74</v>
      </c>
      <c r="AG8" s="26" t="s">
        <v>85</v>
      </c>
      <c r="AH8" s="26" t="s">
        <v>75</v>
      </c>
      <c r="AI8" s="37" t="s">
        <v>76</v>
      </c>
    </row>
    <row r="9" spans="1:35" s="29" customFormat="1" ht="38.6" x14ac:dyDescent="0.4">
      <c r="A9" s="31" t="s">
        <v>107</v>
      </c>
      <c r="B9" s="26">
        <v>8391028460</v>
      </c>
      <c r="C9" s="26" t="s">
        <v>77</v>
      </c>
      <c r="D9" s="26" t="s">
        <v>78</v>
      </c>
      <c r="E9" s="26" t="s">
        <v>79</v>
      </c>
      <c r="F9" s="26" t="s">
        <v>80</v>
      </c>
      <c r="G9" s="26" t="s">
        <v>81</v>
      </c>
      <c r="H9" s="35" t="s">
        <v>111</v>
      </c>
      <c r="I9" s="26" t="s">
        <v>108</v>
      </c>
      <c r="J9" s="26" t="s">
        <v>88</v>
      </c>
      <c r="K9" s="26" t="s">
        <v>92</v>
      </c>
      <c r="L9" s="26">
        <v>8</v>
      </c>
      <c r="M9" s="26" t="s">
        <v>80</v>
      </c>
      <c r="N9" s="26" t="s">
        <v>81</v>
      </c>
      <c r="O9" s="27" t="s">
        <v>102</v>
      </c>
      <c r="P9" s="26">
        <v>58003079</v>
      </c>
      <c r="Q9" s="26" t="s">
        <v>117</v>
      </c>
      <c r="R9" s="33">
        <f>SUM(Tabela1[[#This Row],[19]:[26]])</f>
        <v>30</v>
      </c>
      <c r="S9" s="28"/>
      <c r="T9" s="28"/>
      <c r="U9" s="28"/>
      <c r="V9" s="28">
        <v>14</v>
      </c>
      <c r="W9" s="28">
        <v>16</v>
      </c>
      <c r="X9" s="28"/>
      <c r="Y9" s="28"/>
      <c r="Z9" s="28"/>
      <c r="AA9" s="26" t="s">
        <v>109</v>
      </c>
      <c r="AB9" s="26" t="s">
        <v>72</v>
      </c>
      <c r="AC9" s="36">
        <v>45657</v>
      </c>
      <c r="AD9" s="26" t="s">
        <v>110</v>
      </c>
      <c r="AE9" s="26" t="s">
        <v>73</v>
      </c>
      <c r="AF9" s="26" t="s">
        <v>74</v>
      </c>
      <c r="AG9" s="26" t="s">
        <v>85</v>
      </c>
      <c r="AH9" s="26" t="s">
        <v>75</v>
      </c>
      <c r="AI9" s="37" t="s">
        <v>76</v>
      </c>
    </row>
    <row r="10" spans="1:35" s="29" customFormat="1" ht="38.6" x14ac:dyDescent="0.4">
      <c r="A10" s="31" t="s">
        <v>107</v>
      </c>
      <c r="B10" s="26">
        <v>8391028460</v>
      </c>
      <c r="C10" s="26" t="s">
        <v>77</v>
      </c>
      <c r="D10" s="26" t="s">
        <v>78</v>
      </c>
      <c r="E10" s="26" t="s">
        <v>79</v>
      </c>
      <c r="F10" s="26" t="s">
        <v>80</v>
      </c>
      <c r="G10" s="26" t="s">
        <v>81</v>
      </c>
      <c r="H10" s="35" t="s">
        <v>111</v>
      </c>
      <c r="I10" s="26" t="s">
        <v>108</v>
      </c>
      <c r="J10" s="26" t="s">
        <v>93</v>
      </c>
      <c r="K10" s="26" t="s">
        <v>83</v>
      </c>
      <c r="L10" s="26">
        <v>27</v>
      </c>
      <c r="M10" s="26" t="s">
        <v>80</v>
      </c>
      <c r="N10" s="26" t="s">
        <v>81</v>
      </c>
      <c r="O10" s="27" t="s">
        <v>103</v>
      </c>
      <c r="P10" s="26">
        <v>56005033</v>
      </c>
      <c r="Q10" s="26" t="s">
        <v>117</v>
      </c>
      <c r="R10" s="33">
        <f>SUM(Tabela1[[#This Row],[19]:[26]])</f>
        <v>17</v>
      </c>
      <c r="S10" s="28"/>
      <c r="T10" s="28"/>
      <c r="U10" s="28"/>
      <c r="V10" s="28">
        <v>5</v>
      </c>
      <c r="W10" s="28">
        <v>12</v>
      </c>
      <c r="X10" s="28"/>
      <c r="Y10" s="28"/>
      <c r="Z10" s="28"/>
      <c r="AA10" s="26" t="s">
        <v>109</v>
      </c>
      <c r="AB10" s="26" t="s">
        <v>72</v>
      </c>
      <c r="AC10" s="36">
        <v>45657</v>
      </c>
      <c r="AD10" s="26" t="s">
        <v>110</v>
      </c>
      <c r="AE10" s="26" t="s">
        <v>73</v>
      </c>
      <c r="AF10" s="26" t="s">
        <v>74</v>
      </c>
      <c r="AG10" s="26" t="s">
        <v>85</v>
      </c>
      <c r="AH10" s="26" t="s">
        <v>75</v>
      </c>
      <c r="AI10" s="37" t="s">
        <v>76</v>
      </c>
    </row>
    <row r="11" spans="1:35" s="29" customFormat="1" ht="38.6" x14ac:dyDescent="0.4">
      <c r="A11" s="31" t="s">
        <v>107</v>
      </c>
      <c r="B11" s="25">
        <v>8391028460</v>
      </c>
      <c r="C11" s="25" t="s">
        <v>77</v>
      </c>
      <c r="D11" s="25" t="s">
        <v>78</v>
      </c>
      <c r="E11" s="25" t="s">
        <v>79</v>
      </c>
      <c r="F11" s="25" t="s">
        <v>80</v>
      </c>
      <c r="G11" s="25" t="s">
        <v>81</v>
      </c>
      <c r="H11" s="35" t="s">
        <v>111</v>
      </c>
      <c r="I11" s="26" t="s">
        <v>108</v>
      </c>
      <c r="J11" s="25" t="s">
        <v>94</v>
      </c>
      <c r="K11" s="25" t="s">
        <v>95</v>
      </c>
      <c r="L11" s="25">
        <v>1</v>
      </c>
      <c r="M11" s="25" t="s">
        <v>80</v>
      </c>
      <c r="N11" s="25" t="s">
        <v>81</v>
      </c>
      <c r="O11" s="30" t="s">
        <v>101</v>
      </c>
      <c r="P11" s="25">
        <v>55503380</v>
      </c>
      <c r="Q11" s="25" t="s">
        <v>117</v>
      </c>
      <c r="R11" s="33">
        <f>SUM(Tabela1[[#This Row],[19]:[26]])</f>
        <v>605</v>
      </c>
      <c r="S11" s="32"/>
      <c r="T11" s="32"/>
      <c r="U11" s="32"/>
      <c r="V11" s="32">
        <v>224</v>
      </c>
      <c r="W11" s="32">
        <v>381</v>
      </c>
      <c r="X11" s="32"/>
      <c r="Y11" s="32"/>
      <c r="Z11" s="32"/>
      <c r="AA11" s="25" t="s">
        <v>109</v>
      </c>
      <c r="AB11" s="25" t="s">
        <v>72</v>
      </c>
      <c r="AC11" s="36">
        <v>45657</v>
      </c>
      <c r="AD11" s="26" t="s">
        <v>110</v>
      </c>
      <c r="AE11" s="26" t="s">
        <v>73</v>
      </c>
      <c r="AF11" s="26" t="s">
        <v>74</v>
      </c>
      <c r="AG11" s="25" t="s">
        <v>85</v>
      </c>
      <c r="AH11" s="26" t="s">
        <v>75</v>
      </c>
      <c r="AI11" s="37" t="s">
        <v>76</v>
      </c>
    </row>
    <row r="12" spans="1:35" s="29" customFormat="1" ht="38.6" x14ac:dyDescent="0.4">
      <c r="A12" s="31" t="s">
        <v>107</v>
      </c>
      <c r="B12" s="25">
        <v>8391028460</v>
      </c>
      <c r="C12" s="25" t="s">
        <v>77</v>
      </c>
      <c r="D12" s="25" t="s">
        <v>78</v>
      </c>
      <c r="E12" s="25" t="s">
        <v>79</v>
      </c>
      <c r="F12" s="25" t="s">
        <v>80</v>
      </c>
      <c r="G12" s="25" t="s">
        <v>81</v>
      </c>
      <c r="H12" s="35" t="s">
        <v>111</v>
      </c>
      <c r="I12" s="26" t="s">
        <v>108</v>
      </c>
      <c r="J12" s="26" t="s">
        <v>112</v>
      </c>
      <c r="K12" s="26" t="s">
        <v>113</v>
      </c>
      <c r="L12" s="26">
        <v>64</v>
      </c>
      <c r="M12" s="25" t="s">
        <v>80</v>
      </c>
      <c r="N12" s="25" t="s">
        <v>81</v>
      </c>
      <c r="O12" s="30" t="s">
        <v>114</v>
      </c>
      <c r="P12" s="26">
        <v>30908633</v>
      </c>
      <c r="Q12" s="26">
        <v>30</v>
      </c>
      <c r="R12" s="33">
        <f>SUM(Tabela1[[#This Row],[19]:[26]])</f>
        <v>30</v>
      </c>
      <c r="S12" s="28"/>
      <c r="T12" s="28"/>
      <c r="U12" s="28"/>
      <c r="V12" s="28"/>
      <c r="W12" s="28"/>
      <c r="X12" s="28"/>
      <c r="Y12" s="28"/>
      <c r="Z12" s="28">
        <v>30</v>
      </c>
      <c r="AA12" s="26" t="s">
        <v>84</v>
      </c>
      <c r="AB12" s="26" t="s">
        <v>72</v>
      </c>
      <c r="AC12" s="36">
        <v>45657</v>
      </c>
      <c r="AD12" s="26" t="s">
        <v>110</v>
      </c>
      <c r="AE12" s="26" t="s">
        <v>73</v>
      </c>
      <c r="AF12" s="26" t="s">
        <v>74</v>
      </c>
      <c r="AG12" s="26"/>
      <c r="AH12" s="26" t="s">
        <v>75</v>
      </c>
      <c r="AI12" s="37" t="s">
        <v>76</v>
      </c>
    </row>
    <row r="13" spans="1:35" s="29" customFormat="1" ht="38.6" x14ac:dyDescent="0.4">
      <c r="A13" s="31" t="s">
        <v>107</v>
      </c>
      <c r="B13" s="25">
        <v>8391028460</v>
      </c>
      <c r="C13" s="25" t="s">
        <v>77</v>
      </c>
      <c r="D13" s="25" t="s">
        <v>78</v>
      </c>
      <c r="E13" s="25" t="s">
        <v>79</v>
      </c>
      <c r="F13" s="25" t="s">
        <v>80</v>
      </c>
      <c r="G13" s="25" t="s">
        <v>81</v>
      </c>
      <c r="H13" s="35" t="s">
        <v>111</v>
      </c>
      <c r="I13" s="26" t="s">
        <v>108</v>
      </c>
      <c r="J13" s="26" t="s">
        <v>98</v>
      </c>
      <c r="K13" s="26" t="s">
        <v>97</v>
      </c>
      <c r="L13" s="26">
        <v>7</v>
      </c>
      <c r="M13" s="25" t="s">
        <v>80</v>
      </c>
      <c r="N13" s="25" t="s">
        <v>81</v>
      </c>
      <c r="O13" s="27" t="s">
        <v>99</v>
      </c>
      <c r="P13" s="26">
        <v>55503042</v>
      </c>
      <c r="Q13" s="26">
        <v>40</v>
      </c>
      <c r="R13" s="33">
        <f>SUM(Tabela1[[#This Row],[19]:[26]])</f>
        <v>35</v>
      </c>
      <c r="S13" s="28"/>
      <c r="T13" s="28"/>
      <c r="U13" s="28"/>
      <c r="V13" s="28">
        <v>12</v>
      </c>
      <c r="W13" s="28">
        <v>23</v>
      </c>
      <c r="X13" s="28"/>
      <c r="Y13" s="28"/>
      <c r="Z13" s="28"/>
      <c r="AA13" s="26" t="s">
        <v>109</v>
      </c>
      <c r="AB13" s="26" t="s">
        <v>72</v>
      </c>
      <c r="AC13" s="36">
        <v>45657</v>
      </c>
      <c r="AD13" s="26" t="s">
        <v>110</v>
      </c>
      <c r="AE13" s="26" t="s">
        <v>73</v>
      </c>
      <c r="AF13" s="26" t="s">
        <v>74</v>
      </c>
      <c r="AG13" s="26"/>
      <c r="AH13" s="26" t="s">
        <v>75</v>
      </c>
      <c r="AI13" s="37" t="s">
        <v>76</v>
      </c>
    </row>
    <row r="14" spans="1:35" x14ac:dyDescent="0.4">
      <c r="A14" s="20" t="s">
        <v>96</v>
      </c>
      <c r="B14" s="21"/>
      <c r="C14" s="21"/>
      <c r="D14" s="21"/>
      <c r="E14" s="21"/>
      <c r="F14" s="21"/>
      <c r="G14" s="21"/>
      <c r="H14" s="23"/>
      <c r="I14" s="21"/>
      <c r="J14" s="21"/>
      <c r="K14" s="21"/>
      <c r="L14" s="21"/>
      <c r="M14" s="21"/>
      <c r="N14" s="21"/>
      <c r="O14" s="21"/>
      <c r="P14" s="21"/>
      <c r="Q14" s="21"/>
      <c r="R14" s="34">
        <f>SUBTOTAL(109,Tabela1[18])</f>
        <v>1044</v>
      </c>
      <c r="S14" s="24"/>
      <c r="T14" s="24"/>
      <c r="U14" s="24"/>
      <c r="V14" s="24"/>
      <c r="W14" s="24"/>
      <c r="X14" s="24"/>
      <c r="Y14" s="24"/>
      <c r="Z14" s="24"/>
      <c r="AA14" s="21"/>
      <c r="AB14" s="21"/>
      <c r="AC14" s="21"/>
      <c r="AD14" s="21"/>
      <c r="AE14" s="21"/>
      <c r="AF14" s="21"/>
      <c r="AG14" s="21"/>
      <c r="AH14" s="21"/>
      <c r="AI14" s="22">
        <f>SUBTOTAL(103,Tabela1[35])</f>
        <v>9</v>
      </c>
    </row>
    <row r="15" spans="1:35" x14ac:dyDescent="0.4">
      <c r="Z15">
        <v>1</v>
      </c>
    </row>
  </sheetData>
  <mergeCells count="5">
    <mergeCell ref="A2:D2"/>
    <mergeCell ref="E2:I2"/>
    <mergeCell ref="J2:N2"/>
    <mergeCell ref="O2:AA2"/>
    <mergeCell ref="AC2:AE2"/>
  </mergeCells>
  <conditionalFormatting sqref="P2:P3">
    <cfRule type="duplicateValues" dxfId="76" priority="2" stopIfTrue="1"/>
  </conditionalFormatting>
  <conditionalFormatting sqref="O2:O3">
    <cfRule type="duplicateValues" dxfId="75" priority="1" stopIfTrue="1"/>
  </conditionalFormatting>
  <hyperlinks>
    <hyperlink ref="H5" r:id="rId1" xr:uid="{1539D19F-7CC3-46DE-84BC-79D8D33B4701}"/>
    <hyperlink ref="H6:H13" r:id="rId2" display="rektor@upsl.edu.pl " xr:uid="{516CBA5E-CF80-45F2-9C62-96E93987E400}"/>
  </hyperlinks>
  <pageMargins left="0.70866141732283472" right="0.70866141732283472" top="0.74803149606299213" bottom="0.74803149606299213" header="0.31496062992125984" footer="0.31496062992125984"/>
  <pageSetup paperSize="9" scale="23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Justyna Formela</cp:lastModifiedBy>
  <cp:lastPrinted>2024-11-06T12:53:09Z</cp:lastPrinted>
  <dcterms:created xsi:type="dcterms:W3CDTF">2019-08-20T12:28:07Z</dcterms:created>
  <dcterms:modified xsi:type="dcterms:W3CDTF">2024-11-06T12:53:36Z</dcterms:modified>
</cp:coreProperties>
</file>