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nna\Documents\pulpit\Przetargi 2024\7.2024 mat. medyczne\wyjaśnienia SWZ\"/>
    </mc:Choice>
  </mc:AlternateContent>
  <bookViews>
    <workbookView xWindow="0" yWindow="0" windowWidth="28800" windowHeight="14235" tabRatio="961" firstSheet="2" activeTab="8"/>
  </bookViews>
  <sheets>
    <sheet name="zał.6.1 Wyroby med. I" sheetId="27" r:id="rId1"/>
    <sheet name="zał.6.2 Wyroby med. II" sheetId="28" r:id="rId2"/>
    <sheet name="zał.6.3 Wyroby med. III" sheetId="35" r:id="rId3"/>
    <sheet name=" Zał.6.4 Wyroby med. IV" sheetId="11" r:id="rId4"/>
    <sheet name="zał.6.5 Wyr. med. V i inne" sheetId="26" r:id="rId5"/>
    <sheet name="Zał.6.6 Rękawice" sheetId="23" r:id="rId6"/>
    <sheet name="Zał.6.7 Wyroby ortop. I" sheetId="30" r:id="rId7"/>
    <sheet name="Zał.6.8 Wyroby ortop.yczne II" sheetId="5" r:id="rId8"/>
    <sheet name="Zał.6.9 Paski i nakłuwacze" sheetId="16" r:id="rId9"/>
    <sheet name="Zał.6.10 Środki dezynf." sheetId="22" r:id="rId10"/>
    <sheet name="Zał.6.11 Zest. do sep. osocza" sheetId="34" r:id="rId11"/>
    <sheet name="Zał.6.12 Mat. do steryliz." sheetId="6" r:id="rId12"/>
    <sheet name="Zał. 6.13 Mat. szewne" sheetId="7" r:id="rId13"/>
    <sheet name="Zał.2.8. Implanty kości ręki" sheetId="8" state="hidden" r:id="rId14"/>
  </sheets>
  <calcPr calcId="152511"/>
</workbook>
</file>

<file path=xl/calcChain.xml><?xml version="1.0" encoding="utf-8"?>
<calcChain xmlns="http://schemas.openxmlformats.org/spreadsheetml/2006/main">
  <c r="K7" i="34" l="1"/>
  <c r="G8" i="7"/>
  <c r="G9" i="7"/>
  <c r="G10" i="7"/>
  <c r="G11" i="7"/>
  <c r="G12" i="7"/>
  <c r="G13" i="7"/>
  <c r="G14" i="7"/>
  <c r="G15" i="7"/>
  <c r="G16" i="7"/>
  <c r="G17" i="7"/>
  <c r="G18" i="7"/>
  <c r="G19" i="7"/>
  <c r="G20" i="7"/>
  <c r="G21" i="7"/>
  <c r="G22" i="7"/>
  <c r="G23" i="7"/>
  <c r="G24" i="7"/>
  <c r="G25" i="7"/>
  <c r="G7" i="7"/>
  <c r="J10" i="22"/>
  <c r="J11" i="22"/>
  <c r="J12" i="22"/>
  <c r="J13" i="22"/>
  <c r="J14" i="22"/>
  <c r="J15" i="22"/>
  <c r="J16" i="22"/>
  <c r="J17" i="22"/>
  <c r="J18" i="22"/>
  <c r="J19" i="22"/>
  <c r="J20" i="22"/>
  <c r="J21" i="22"/>
  <c r="J22"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50" i="22"/>
  <c r="J51" i="22"/>
  <c r="J9" i="22"/>
  <c r="L7" i="23" l="1"/>
  <c r="L8" i="23"/>
  <c r="L9" i="23"/>
  <c r="L10" i="23"/>
  <c r="L11" i="23"/>
  <c r="L12" i="23"/>
  <c r="L13" i="23"/>
  <c r="K7" i="23"/>
  <c r="K8" i="23"/>
  <c r="K9" i="23"/>
  <c r="K10" i="23"/>
  <c r="K11" i="23"/>
  <c r="K12" i="23"/>
  <c r="K13" i="23"/>
  <c r="K6" i="23"/>
  <c r="K9" i="26"/>
  <c r="K10" i="26"/>
  <c r="K11" i="26"/>
  <c r="K12" i="26"/>
  <c r="K13" i="26"/>
  <c r="K14" i="26"/>
  <c r="K15" i="26"/>
  <c r="K16" i="26"/>
  <c r="K17" i="26"/>
  <c r="K18" i="26"/>
  <c r="K19" i="26"/>
  <c r="K20" i="26"/>
  <c r="K8" i="26"/>
  <c r="K9" i="35"/>
  <c r="K10" i="35"/>
  <c r="K11" i="35"/>
  <c r="K12" i="35"/>
  <c r="K13" i="35"/>
  <c r="K14" i="35"/>
  <c r="K15" i="35"/>
  <c r="K16" i="35"/>
  <c r="K17" i="35"/>
  <c r="K18" i="35"/>
  <c r="K8" i="35"/>
  <c r="K9" i="28"/>
  <c r="K10" i="28"/>
  <c r="K11" i="28"/>
  <c r="K12" i="28"/>
  <c r="K13" i="28"/>
  <c r="K14" i="28"/>
  <c r="K15" i="28"/>
  <c r="K16" i="28"/>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K52" i="28"/>
  <c r="K5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K98" i="28"/>
  <c r="K99" i="28"/>
  <c r="K100" i="28"/>
  <c r="K8" i="28"/>
  <c r="K9" i="27"/>
  <c r="K10" i="27"/>
  <c r="K11" i="27"/>
  <c r="K12" i="27"/>
  <c r="L12" i="27" s="1"/>
  <c r="K13" i="27"/>
  <c r="K14" i="27"/>
  <c r="L14" i="27" s="1"/>
  <c r="K15" i="27"/>
  <c r="K16" i="27"/>
  <c r="L16" i="27" s="1"/>
  <c r="K17" i="27"/>
  <c r="K18" i="27"/>
  <c r="L18" i="27" s="1"/>
  <c r="K19" i="27"/>
  <c r="K20" i="27"/>
  <c r="L20" i="27" s="1"/>
  <c r="K21" i="27"/>
  <c r="K22" i="27"/>
  <c r="L22" i="27" s="1"/>
  <c r="K23" i="27"/>
  <c r="K24" i="27"/>
  <c r="L24" i="27" s="1"/>
  <c r="K25" i="27"/>
  <c r="K26" i="27"/>
  <c r="L26" i="27" s="1"/>
  <c r="K27" i="27"/>
  <c r="K28" i="27"/>
  <c r="L28" i="27" s="1"/>
  <c r="K29" i="27"/>
  <c r="K30" i="27"/>
  <c r="L30" i="27" s="1"/>
  <c r="K31" i="27"/>
  <c r="K32" i="27"/>
  <c r="L32" i="27" s="1"/>
  <c r="K33" i="27"/>
  <c r="K34" i="27"/>
  <c r="L34" i="27" s="1"/>
  <c r="K35" i="27"/>
  <c r="K36" i="27"/>
  <c r="L36" i="27" s="1"/>
  <c r="K37" i="27"/>
  <c r="K38" i="27"/>
  <c r="L38" i="27" s="1"/>
  <c r="K39" i="27"/>
  <c r="K40" i="27"/>
  <c r="L40" i="27" s="1"/>
  <c r="K41" i="27"/>
  <c r="K42" i="27"/>
  <c r="L42" i="27" s="1"/>
  <c r="K43" i="27"/>
  <c r="K44" i="27"/>
  <c r="L44" i="27" s="1"/>
  <c r="K45" i="27"/>
  <c r="K46" i="27"/>
  <c r="L46" i="27" s="1"/>
  <c r="K47" i="27"/>
  <c r="K48" i="27"/>
  <c r="L48" i="27" s="1"/>
  <c r="K49" i="27"/>
  <c r="K50" i="27"/>
  <c r="L50" i="27" s="1"/>
  <c r="K51" i="27"/>
  <c r="K52" i="27"/>
  <c r="L52" i="27" s="1"/>
  <c r="K53" i="27"/>
  <c r="K54" i="27"/>
  <c r="L54" i="27" s="1"/>
  <c r="K55" i="27"/>
  <c r="K56" i="27"/>
  <c r="L56" i="27" s="1"/>
  <c r="K57" i="27"/>
  <c r="K58" i="27"/>
  <c r="L58" i="27" s="1"/>
  <c r="K59" i="27"/>
  <c r="K60" i="27"/>
  <c r="L60" i="27" s="1"/>
  <c r="K61" i="27"/>
  <c r="K62" i="27"/>
  <c r="L62" i="27" s="1"/>
  <c r="K63" i="27"/>
  <c r="K64" i="27"/>
  <c r="L64" i="27" s="1"/>
  <c r="K65" i="27"/>
  <c r="K66" i="27"/>
  <c r="L66" i="27" s="1"/>
  <c r="K67" i="27"/>
  <c r="K68" i="27"/>
  <c r="L68" i="27" s="1"/>
  <c r="K69" i="27"/>
  <c r="K70" i="27"/>
  <c r="L70" i="27" s="1"/>
  <c r="K71" i="27"/>
  <c r="K72" i="27"/>
  <c r="L72" i="27" s="1"/>
  <c r="K73" i="27"/>
  <c r="K74" i="27"/>
  <c r="L74" i="27" s="1"/>
  <c r="K75" i="27"/>
  <c r="K76" i="27"/>
  <c r="L76" i="27" s="1"/>
  <c r="K77" i="27"/>
  <c r="K78" i="27"/>
  <c r="L78" i="27" s="1"/>
  <c r="K79" i="27"/>
  <c r="K80" i="27"/>
  <c r="L80" i="27" s="1"/>
  <c r="K81" i="27"/>
  <c r="K82" i="27"/>
  <c r="L82" i="27" s="1"/>
  <c r="K83" i="27"/>
  <c r="K84" i="27"/>
  <c r="L84" i="27" s="1"/>
  <c r="K85" i="27"/>
  <c r="K86" i="27"/>
  <c r="L86" i="27" s="1"/>
  <c r="K87" i="27"/>
  <c r="K88" i="27"/>
  <c r="L88" i="27" s="1"/>
  <c r="K89" i="27"/>
  <c r="K90" i="27"/>
  <c r="L90" i="27" s="1"/>
  <c r="K91" i="27"/>
  <c r="K92" i="27"/>
  <c r="L92" i="27" s="1"/>
  <c r="K93" i="27"/>
  <c r="K94" i="27"/>
  <c r="L94" i="27" s="1"/>
  <c r="K95" i="27"/>
  <c r="K96" i="27"/>
  <c r="L96" i="27" s="1"/>
  <c r="K97" i="27"/>
  <c r="K98" i="27"/>
  <c r="L98" i="27" s="1"/>
  <c r="K99" i="27"/>
  <c r="K100" i="27"/>
  <c r="L100" i="27" s="1"/>
  <c r="K101" i="27"/>
  <c r="K102" i="27"/>
  <c r="L102" i="27" s="1"/>
  <c r="K103" i="27"/>
  <c r="K104" i="27"/>
  <c r="L104" i="27" s="1"/>
  <c r="K105" i="27"/>
  <c r="K8" i="27"/>
  <c r="J9" i="35"/>
  <c r="J10" i="35"/>
  <c r="J11" i="35"/>
  <c r="J12" i="35"/>
  <c r="J13" i="35"/>
  <c r="J14" i="35"/>
  <c r="J15" i="35"/>
  <c r="J16" i="35"/>
  <c r="J17" i="35"/>
  <c r="J18" i="35"/>
  <c r="J8" i="35"/>
  <c r="J9" i="28"/>
  <c r="J10" i="28"/>
  <c r="J11" i="28"/>
  <c r="J12" i="28"/>
  <c r="J13" i="28"/>
  <c r="J14" i="28"/>
  <c r="J15" i="28"/>
  <c r="J16" i="28"/>
  <c r="J17" i="28"/>
  <c r="J18" i="28"/>
  <c r="J19" i="28"/>
  <c r="J20" i="28"/>
  <c r="J21" i="28"/>
  <c r="J22" i="28"/>
  <c r="J23" i="28"/>
  <c r="J24" i="28"/>
  <c r="J25" i="28"/>
  <c r="J26" i="28"/>
  <c r="J27" i="28"/>
  <c r="J28" i="28"/>
  <c r="J29" i="28"/>
  <c r="J30" i="28"/>
  <c r="J31" i="28"/>
  <c r="J32" i="28"/>
  <c r="J33" i="28"/>
  <c r="J34" i="28"/>
  <c r="J35" i="28"/>
  <c r="J36" i="28"/>
  <c r="J37" i="28"/>
  <c r="J38" i="28"/>
  <c r="J39" i="28"/>
  <c r="J40" i="28"/>
  <c r="J41" i="28"/>
  <c r="J42" i="28"/>
  <c r="J43" i="28"/>
  <c r="J44" i="28"/>
  <c r="J45" i="28"/>
  <c r="J46" i="28"/>
  <c r="J47" i="28"/>
  <c r="J48" i="28"/>
  <c r="J49" i="28"/>
  <c r="J50" i="28"/>
  <c r="J51" i="28"/>
  <c r="J52" i="28"/>
  <c r="J53" i="28"/>
  <c r="J54" i="28"/>
  <c r="J55" i="28"/>
  <c r="J56" i="28"/>
  <c r="J57" i="28"/>
  <c r="J58" i="28"/>
  <c r="J59" i="28"/>
  <c r="J60" i="28"/>
  <c r="J61" i="28"/>
  <c r="J62" i="28"/>
  <c r="J63" i="28"/>
  <c r="J64" i="28"/>
  <c r="J65" i="28"/>
  <c r="J66" i="28"/>
  <c r="J67" i="28"/>
  <c r="J68" i="28"/>
  <c r="J69" i="28"/>
  <c r="J70" i="28"/>
  <c r="J71" i="28"/>
  <c r="J72" i="28"/>
  <c r="J73" i="28"/>
  <c r="J74" i="28"/>
  <c r="J75" i="28"/>
  <c r="J76" i="28"/>
  <c r="J77" i="28"/>
  <c r="J78" i="28"/>
  <c r="J79" i="28"/>
  <c r="J80" i="28"/>
  <c r="J81" i="28"/>
  <c r="J82" i="28"/>
  <c r="J83" i="28"/>
  <c r="J84" i="28"/>
  <c r="J85" i="28"/>
  <c r="J86" i="28"/>
  <c r="J87" i="28"/>
  <c r="J88" i="28"/>
  <c r="J89" i="28"/>
  <c r="J90" i="28"/>
  <c r="J91" i="28"/>
  <c r="J92" i="28"/>
  <c r="J93" i="28"/>
  <c r="J94" i="28"/>
  <c r="J95" i="28"/>
  <c r="J96" i="28"/>
  <c r="J97" i="28"/>
  <c r="J98" i="28"/>
  <c r="J99" i="28"/>
  <c r="J100" i="28"/>
  <c r="J8" i="28"/>
  <c r="J9" i="27"/>
  <c r="J10" i="27"/>
  <c r="J11" i="27"/>
  <c r="J12" i="27"/>
  <c r="J13" i="27"/>
  <c r="J14" i="27"/>
  <c r="J15" i="27"/>
  <c r="J16" i="27"/>
  <c r="J17" i="27"/>
  <c r="J18" i="27"/>
  <c r="J19" i="27"/>
  <c r="J20" i="27"/>
  <c r="J21" i="27"/>
  <c r="J22" i="27"/>
  <c r="J23" i="27"/>
  <c r="J24" i="27"/>
  <c r="J25" i="27"/>
  <c r="J26" i="27"/>
  <c r="J27" i="27"/>
  <c r="J28" i="27"/>
  <c r="J29" i="27"/>
  <c r="J30" i="27"/>
  <c r="J31" i="27"/>
  <c r="J32" i="27"/>
  <c r="J33" i="27"/>
  <c r="J34" i="27"/>
  <c r="J35" i="27"/>
  <c r="J36" i="27"/>
  <c r="J37" i="27"/>
  <c r="J38" i="27"/>
  <c r="J39" i="27"/>
  <c r="J40" i="27"/>
  <c r="J41" i="27"/>
  <c r="J42" i="27"/>
  <c r="J43" i="27"/>
  <c r="J44" i="27"/>
  <c r="J45" i="27"/>
  <c r="J46" i="27"/>
  <c r="J47" i="27"/>
  <c r="J48" i="27"/>
  <c r="J49" i="27"/>
  <c r="J50" i="27"/>
  <c r="J51" i="27"/>
  <c r="J52" i="27"/>
  <c r="J53" i="27"/>
  <c r="J54" i="27"/>
  <c r="J55" i="27"/>
  <c r="J56" i="27"/>
  <c r="J57" i="27"/>
  <c r="J58" i="27"/>
  <c r="J59" i="27"/>
  <c r="J60" i="27"/>
  <c r="J61" i="27"/>
  <c r="J62" i="27"/>
  <c r="J63" i="27"/>
  <c r="J64" i="27"/>
  <c r="J65" i="27"/>
  <c r="J66" i="27"/>
  <c r="J67" i="27"/>
  <c r="J68" i="27"/>
  <c r="J69" i="27"/>
  <c r="J70" i="27"/>
  <c r="J71" i="27"/>
  <c r="J72" i="27"/>
  <c r="J73" i="27"/>
  <c r="J74" i="27"/>
  <c r="J75" i="27"/>
  <c r="J76" i="27"/>
  <c r="J77" i="27"/>
  <c r="J78" i="27"/>
  <c r="J79" i="27"/>
  <c r="J80" i="27"/>
  <c r="J81" i="27"/>
  <c r="J82" i="27"/>
  <c r="J83" i="27"/>
  <c r="J84" i="27"/>
  <c r="J85" i="27"/>
  <c r="J86" i="27"/>
  <c r="J87" i="27"/>
  <c r="J88" i="27"/>
  <c r="J89" i="27"/>
  <c r="J90" i="27"/>
  <c r="J91" i="27"/>
  <c r="J92" i="27"/>
  <c r="J93" i="27"/>
  <c r="J94" i="27"/>
  <c r="J95" i="27"/>
  <c r="J96" i="27"/>
  <c r="J97" i="27"/>
  <c r="J98" i="27"/>
  <c r="J99" i="27"/>
  <c r="J100" i="27"/>
  <c r="J101" i="27"/>
  <c r="J102" i="27"/>
  <c r="J103" i="27"/>
  <c r="J104" i="27"/>
  <c r="J105" i="27"/>
  <c r="J8" i="27"/>
  <c r="L9" i="27"/>
  <c r="L10" i="27"/>
  <c r="L13" i="27"/>
  <c r="L15" i="27"/>
  <c r="L17" i="27"/>
  <c r="L19" i="27"/>
  <c r="L21" i="27"/>
  <c r="L23" i="27"/>
  <c r="L25" i="27"/>
  <c r="L27" i="27"/>
  <c r="L29" i="27"/>
  <c r="L31" i="27"/>
  <c r="L33" i="27"/>
  <c r="L35" i="27"/>
  <c r="L37" i="27"/>
  <c r="L39" i="27"/>
  <c r="L41" i="27"/>
  <c r="L43" i="27"/>
  <c r="L45" i="27"/>
  <c r="L47" i="27"/>
  <c r="L49" i="27"/>
  <c r="L51" i="27"/>
  <c r="L53" i="27"/>
  <c r="L55" i="27"/>
  <c r="L57" i="27"/>
  <c r="L59" i="27"/>
  <c r="L61" i="27"/>
  <c r="L63" i="27"/>
  <c r="L65" i="27"/>
  <c r="L67" i="27"/>
  <c r="L69" i="27"/>
  <c r="L71" i="27"/>
  <c r="L73" i="27"/>
  <c r="L75" i="27"/>
  <c r="L77" i="27"/>
  <c r="L79" i="27"/>
  <c r="L81" i="27"/>
  <c r="L83" i="27"/>
  <c r="L85" i="27"/>
  <c r="L87" i="27"/>
  <c r="L89" i="27"/>
  <c r="L91" i="27"/>
  <c r="L93" i="27"/>
  <c r="L95" i="27"/>
  <c r="L97" i="27"/>
  <c r="L99" i="27"/>
  <c r="L101" i="27"/>
  <c r="L103" i="27"/>
  <c r="L105" i="27"/>
  <c r="L11" i="27" l="1"/>
  <c r="L40" i="22"/>
  <c r="I40" i="22"/>
  <c r="L38" i="22"/>
  <c r="I38" i="22"/>
  <c r="I37" i="22"/>
  <c r="L37" i="22"/>
  <c r="I36" i="22"/>
  <c r="L36" i="22"/>
  <c r="I35" i="22"/>
  <c r="L35" i="22"/>
  <c r="I34" i="22"/>
  <c r="L34" i="22"/>
  <c r="L43" i="22" l="1"/>
  <c r="I43" i="22"/>
  <c r="I33" i="22"/>
  <c r="L33" i="22"/>
  <c r="I51" i="22"/>
  <c r="L51" i="22"/>
  <c r="L84" i="28"/>
  <c r="I27" i="22" l="1"/>
  <c r="L27" i="22"/>
  <c r="L47" i="22" l="1"/>
  <c r="I47" i="22"/>
  <c r="I39" i="22"/>
  <c r="L39" i="22"/>
  <c r="I46" i="22"/>
  <c r="L46" i="22"/>
  <c r="I42" i="22"/>
  <c r="I45" i="22"/>
  <c r="L45" i="22"/>
  <c r="L49" i="22"/>
  <c r="L28" i="22"/>
  <c r="L29" i="22"/>
  <c r="L30" i="22"/>
  <c r="L31" i="22"/>
  <c r="L32" i="22"/>
  <c r="L41" i="22"/>
  <c r="L42" i="22"/>
  <c r="L44" i="22"/>
  <c r="L48" i="22"/>
  <c r="L50" i="22"/>
  <c r="I28" i="22"/>
  <c r="I29" i="22"/>
  <c r="I30" i="22"/>
  <c r="I31" i="22"/>
  <c r="I32" i="22"/>
  <c r="I41" i="22"/>
  <c r="I44" i="22"/>
  <c r="I48" i="22"/>
  <c r="I49" i="22"/>
  <c r="I50" i="22"/>
  <c r="L25" i="22"/>
  <c r="I25" i="22"/>
  <c r="L24" i="22"/>
  <c r="I24" i="22"/>
  <c r="L23" i="22"/>
  <c r="I23" i="22"/>
  <c r="L22" i="22"/>
  <c r="I22" i="22"/>
  <c r="L21" i="22"/>
  <c r="I21" i="22"/>
  <c r="L20" i="22"/>
  <c r="I20" i="22"/>
  <c r="L19" i="22"/>
  <c r="I19" i="22"/>
  <c r="L18" i="22"/>
  <c r="I18" i="22"/>
  <c r="L17" i="22"/>
  <c r="I17" i="22"/>
  <c r="L16" i="22"/>
  <c r="I16" i="22"/>
  <c r="L15" i="22"/>
  <c r="I15" i="22"/>
  <c r="L14" i="22"/>
  <c r="I14" i="22"/>
  <c r="L13" i="22"/>
  <c r="I13" i="22"/>
  <c r="L12" i="22"/>
  <c r="I12" i="22"/>
  <c r="L11" i="22"/>
  <c r="I11" i="22"/>
  <c r="L10" i="22"/>
  <c r="I10" i="22"/>
  <c r="L18" i="35"/>
  <c r="L17" i="35"/>
  <c r="L14" i="35"/>
  <c r="L15" i="35"/>
  <c r="L16" i="35"/>
  <c r="L13" i="35"/>
  <c r="L10" i="35"/>
  <c r="L12" i="35"/>
  <c r="L11" i="35"/>
  <c r="L9" i="35"/>
  <c r="L8" i="35"/>
  <c r="L19" i="35" l="1"/>
  <c r="K19" i="35"/>
  <c r="L38" i="28"/>
  <c r="L28" i="28"/>
  <c r="L100" i="28" l="1"/>
  <c r="L86" i="28" l="1"/>
  <c r="L7" i="34" l="1"/>
  <c r="L8" i="34" s="1"/>
  <c r="J7" i="34"/>
  <c r="K8" i="34" l="1"/>
  <c r="H34" i="11"/>
  <c r="I34" i="11" s="1"/>
  <c r="J34" i="11" s="1"/>
  <c r="J12" i="11"/>
  <c r="I12" i="11"/>
  <c r="H12" i="11"/>
  <c r="F24" i="6"/>
  <c r="G24" i="6"/>
  <c r="I24" i="6" s="1"/>
  <c r="F25" i="6"/>
  <c r="G25" i="6"/>
  <c r="I25" i="6" s="1"/>
  <c r="I9" i="22" l="1"/>
  <c r="L9" i="22" l="1"/>
  <c r="L11" i="28"/>
  <c r="L10" i="28"/>
  <c r="J8" i="23" l="1"/>
  <c r="J7" i="23"/>
  <c r="L9" i="28"/>
  <c r="H7" i="30"/>
  <c r="I7" i="30" s="1"/>
  <c r="G7" i="30"/>
  <c r="H6" i="30"/>
  <c r="I6" i="30" s="1"/>
  <c r="G6" i="30"/>
  <c r="H8" i="30" l="1"/>
  <c r="I8" i="30"/>
  <c r="H32" i="11"/>
  <c r="I32" i="11" s="1"/>
  <c r="J32" i="11" s="1"/>
  <c r="H33" i="11"/>
  <c r="I33" i="11" s="1"/>
  <c r="J33" i="11" l="1"/>
  <c r="L12" i="28"/>
  <c r="L13" i="28"/>
  <c r="L14" i="28"/>
  <c r="L15" i="28"/>
  <c r="L16" i="28"/>
  <c r="L17" i="28"/>
  <c r="L18" i="28"/>
  <c r="L19" i="28"/>
  <c r="L20" i="28"/>
  <c r="L21" i="28"/>
  <c r="L22" i="28"/>
  <c r="L23" i="28"/>
  <c r="L24" i="28"/>
  <c r="L25" i="28"/>
  <c r="L26" i="28"/>
  <c r="L27" i="28"/>
  <c r="L29" i="28"/>
  <c r="L30" i="28"/>
  <c r="L31" i="28"/>
  <c r="L32" i="28"/>
  <c r="L33" i="28"/>
  <c r="L34" i="28"/>
  <c r="L35" i="28"/>
  <c r="L36" i="28"/>
  <c r="L37" i="28"/>
  <c r="L39" i="28"/>
  <c r="L40" i="28"/>
  <c r="L41" i="28"/>
  <c r="L42" i="28"/>
  <c r="L43" i="28"/>
  <c r="L44" i="28"/>
  <c r="L45" i="28"/>
  <c r="L46" i="28"/>
  <c r="L47" i="28"/>
  <c r="L48" i="28"/>
  <c r="L49" i="28"/>
  <c r="L50" i="28"/>
  <c r="L51" i="28"/>
  <c r="L52" i="28"/>
  <c r="L53" i="28"/>
  <c r="L54" i="28"/>
  <c r="L55" i="28"/>
  <c r="L56" i="28"/>
  <c r="L57" i="28"/>
  <c r="L58" i="28"/>
  <c r="L59" i="28"/>
  <c r="L60" i="28"/>
  <c r="L61" i="28"/>
  <c r="L62" i="28"/>
  <c r="L63" i="28"/>
  <c r="L64" i="28"/>
  <c r="L65" i="28"/>
  <c r="L66" i="28"/>
  <c r="L67" i="28"/>
  <c r="L68" i="28"/>
  <c r="L69" i="28"/>
  <c r="L70" i="28"/>
  <c r="L71" i="28"/>
  <c r="L72" i="28"/>
  <c r="L73" i="28"/>
  <c r="L74" i="28"/>
  <c r="L75" i="28"/>
  <c r="L76" i="28"/>
  <c r="L77" i="28"/>
  <c r="L78" i="28"/>
  <c r="L79" i="28"/>
  <c r="L80" i="28"/>
  <c r="L81" i="28"/>
  <c r="L82" i="28"/>
  <c r="L83" i="28"/>
  <c r="L85" i="28"/>
  <c r="L87" i="28"/>
  <c r="L88" i="28"/>
  <c r="L89" i="28"/>
  <c r="L90" i="28"/>
  <c r="L91" i="28"/>
  <c r="L92" i="28"/>
  <c r="L93" i="28"/>
  <c r="L94" i="28"/>
  <c r="L95" i="28"/>
  <c r="L96" i="28"/>
  <c r="L97" i="28"/>
  <c r="L98" i="28"/>
  <c r="L99" i="28"/>
  <c r="L8" i="27" l="1"/>
  <c r="L106" i="27" s="1"/>
  <c r="K106" i="27"/>
  <c r="L8" i="28"/>
  <c r="L101" i="28" s="1"/>
  <c r="K101" i="28"/>
  <c r="J20" i="26" l="1"/>
  <c r="L20" i="26"/>
  <c r="L19" i="26"/>
  <c r="J19" i="26"/>
  <c r="L18" i="26"/>
  <c r="J18" i="26"/>
  <c r="L17" i="26"/>
  <c r="J17" i="26"/>
  <c r="L16" i="26"/>
  <c r="J16" i="26"/>
  <c r="L15" i="26"/>
  <c r="J15" i="26"/>
  <c r="L14" i="26"/>
  <c r="J14" i="26"/>
  <c r="L13" i="26"/>
  <c r="J13" i="26"/>
  <c r="L12" i="26"/>
  <c r="J12" i="26"/>
  <c r="L11" i="26"/>
  <c r="J11" i="26"/>
  <c r="L10" i="26"/>
  <c r="J10" i="26"/>
  <c r="L9" i="26"/>
  <c r="J9" i="26"/>
  <c r="J8" i="26"/>
  <c r="L8" i="26" l="1"/>
  <c r="L21" i="26" s="1"/>
  <c r="K21" i="26"/>
  <c r="F26" i="6" l="1"/>
  <c r="G26" i="6"/>
  <c r="I26" i="6" s="1"/>
  <c r="F23" i="6"/>
  <c r="G23" i="6"/>
  <c r="I23" i="6" s="1"/>
  <c r="H7" i="16" l="1"/>
  <c r="H8" i="16"/>
  <c r="I8" i="16" s="1"/>
  <c r="H9" i="16" l="1"/>
  <c r="J13" i="23" l="1"/>
  <c r="J12" i="23"/>
  <c r="J11" i="23"/>
  <c r="J10" i="23"/>
  <c r="J9" i="23"/>
  <c r="J6" i="23"/>
  <c r="L6" i="23" s="1"/>
  <c r="L14" i="23" l="1"/>
  <c r="K14" i="23"/>
  <c r="I26" i="22" l="1"/>
  <c r="L26" i="22" l="1"/>
  <c r="L53" i="22" s="1"/>
  <c r="J53" i="22"/>
  <c r="F21" i="6"/>
  <c r="G21" i="6"/>
  <c r="I21" i="6" s="1"/>
  <c r="G8" i="16" l="1"/>
  <c r="G7" i="16"/>
  <c r="I7" i="16"/>
  <c r="I9" i="16" s="1"/>
  <c r="H31" i="11" l="1"/>
  <c r="I31" i="11" s="1"/>
  <c r="J31" i="11" s="1"/>
  <c r="I30" i="11"/>
  <c r="H30" i="11"/>
  <c r="J30" i="11" s="1"/>
  <c r="I29" i="11"/>
  <c r="H29" i="11"/>
  <c r="J29" i="11" s="1"/>
  <c r="I28" i="11"/>
  <c r="H28" i="11"/>
  <c r="J28" i="11" s="1"/>
  <c r="I27" i="11"/>
  <c r="H27" i="11"/>
  <c r="J27" i="11" s="1"/>
  <c r="I26" i="11"/>
  <c r="H26" i="11"/>
  <c r="J26" i="11" s="1"/>
  <c r="I25" i="11"/>
  <c r="H25" i="11"/>
  <c r="J25" i="11" s="1"/>
  <c r="I24" i="11"/>
  <c r="H24" i="11"/>
  <c r="J24" i="11" s="1"/>
  <c r="I23" i="11"/>
  <c r="H23" i="11"/>
  <c r="J23" i="11" s="1"/>
  <c r="I22" i="11"/>
  <c r="H22" i="11"/>
  <c r="J22" i="11" s="1"/>
  <c r="I21" i="11"/>
  <c r="H21" i="11"/>
  <c r="J21" i="11" s="1"/>
  <c r="I20" i="11"/>
  <c r="H20" i="11"/>
  <c r="J20" i="11" s="1"/>
  <c r="I19" i="11"/>
  <c r="H19" i="11"/>
  <c r="J19" i="11" s="1"/>
  <c r="I18" i="11"/>
  <c r="H18" i="11"/>
  <c r="J18" i="11" s="1"/>
  <c r="I17" i="11"/>
  <c r="H17" i="11"/>
  <c r="J17" i="11" s="1"/>
  <c r="I16" i="11"/>
  <c r="H16" i="11"/>
  <c r="J16" i="11" s="1"/>
  <c r="I15" i="11"/>
  <c r="H15" i="11"/>
  <c r="J15" i="11" s="1"/>
  <c r="I14" i="11"/>
  <c r="H14" i="11"/>
  <c r="J14" i="11" s="1"/>
  <c r="I13" i="11"/>
  <c r="H13" i="11"/>
  <c r="J13" i="11" s="1"/>
  <c r="I11" i="11"/>
  <c r="H11" i="11"/>
  <c r="J11" i="11" s="1"/>
  <c r="I10" i="11"/>
  <c r="H10" i="11"/>
  <c r="J10" i="11" s="1"/>
  <c r="I9" i="11"/>
  <c r="H9" i="11"/>
  <c r="J9" i="11" s="1"/>
  <c r="J35" i="11" l="1"/>
  <c r="I35" i="11"/>
  <c r="I23" i="7"/>
  <c r="J23" i="7" s="1"/>
  <c r="I25" i="7"/>
  <c r="J25" i="7" s="1"/>
  <c r="I24" i="7"/>
  <c r="J24" i="7" s="1"/>
  <c r="I22" i="7"/>
  <c r="J22" i="7" s="1"/>
  <c r="I21" i="7"/>
  <c r="J21" i="7" s="1"/>
  <c r="I20" i="7"/>
  <c r="J20" i="7"/>
  <c r="I19" i="7"/>
  <c r="J19" i="7" s="1"/>
  <c r="I18" i="7"/>
  <c r="J18" i="7" s="1"/>
  <c r="I17" i="7"/>
  <c r="J17" i="7" s="1"/>
  <c r="I16" i="7"/>
  <c r="J16" i="7" s="1"/>
  <c r="I15" i="7"/>
  <c r="J15" i="7"/>
  <c r="I14" i="7"/>
  <c r="J14" i="7"/>
  <c r="I13" i="7"/>
  <c r="J13" i="7" s="1"/>
  <c r="I12" i="7"/>
  <c r="J12" i="7" s="1"/>
  <c r="I11" i="7"/>
  <c r="J11" i="7" s="1"/>
  <c r="I10" i="7"/>
  <c r="J10" i="7" s="1"/>
  <c r="I9" i="7"/>
  <c r="J9" i="7" s="1"/>
  <c r="I8" i="7"/>
  <c r="J8" i="7" s="1"/>
  <c r="I7" i="7"/>
  <c r="J7" i="7" s="1"/>
  <c r="F9" i="5"/>
  <c r="G9" i="5"/>
  <c r="I9" i="5" s="1"/>
  <c r="F10" i="5"/>
  <c r="G10" i="5"/>
  <c r="I10" i="5" s="1"/>
  <c r="F11" i="5"/>
  <c r="G11" i="5"/>
  <c r="I11" i="5" s="1"/>
  <c r="F12" i="5"/>
  <c r="G12" i="5"/>
  <c r="I12" i="5" s="1"/>
  <c r="F13" i="5"/>
  <c r="G13" i="5"/>
  <c r="I13" i="5" s="1"/>
  <c r="F14" i="5"/>
  <c r="G14" i="5"/>
  <c r="I14" i="5" s="1"/>
  <c r="F15" i="5"/>
  <c r="G15" i="5"/>
  <c r="I15" i="5" s="1"/>
  <c r="F16" i="5"/>
  <c r="G16" i="5"/>
  <c r="I16" i="5" s="1"/>
  <c r="F17" i="5"/>
  <c r="G17" i="5"/>
  <c r="I17" i="5" s="1"/>
  <c r="F18" i="5"/>
  <c r="G18" i="5"/>
  <c r="I18" i="5" s="1"/>
  <c r="F19" i="5"/>
  <c r="G19" i="5"/>
  <c r="I19" i="5" s="1"/>
  <c r="F20" i="5"/>
  <c r="G20" i="5"/>
  <c r="I20" i="5"/>
  <c r="F21" i="5"/>
  <c r="G21" i="5"/>
  <c r="I21" i="5" s="1"/>
  <c r="F22" i="5"/>
  <c r="G22" i="5"/>
  <c r="I22" i="5" s="1"/>
  <c r="F23" i="5"/>
  <c r="G23" i="5"/>
  <c r="I23" i="5" s="1"/>
  <c r="F24" i="5"/>
  <c r="G24" i="5"/>
  <c r="I24" i="5" s="1"/>
  <c r="F25" i="5"/>
  <c r="G25" i="5"/>
  <c r="I25" i="5" s="1"/>
  <c r="F26" i="5"/>
  <c r="G26" i="5"/>
  <c r="I26" i="5" s="1"/>
  <c r="F27" i="5"/>
  <c r="G27" i="5"/>
  <c r="I27" i="5" s="1"/>
  <c r="F28" i="5"/>
  <c r="G28" i="5"/>
  <c r="I28" i="5" s="1"/>
  <c r="F29" i="5"/>
  <c r="G29" i="5"/>
  <c r="I29" i="5" s="1"/>
  <c r="F30" i="5"/>
  <c r="G30" i="5"/>
  <c r="I30" i="5" s="1"/>
  <c r="F31" i="5"/>
  <c r="G31" i="5"/>
  <c r="I31" i="5" s="1"/>
  <c r="F32" i="5"/>
  <c r="G32" i="5"/>
  <c r="I32" i="5" s="1"/>
  <c r="F33" i="5"/>
  <c r="G33" i="5"/>
  <c r="I33" i="5" s="1"/>
  <c r="F34" i="5"/>
  <c r="G34" i="5"/>
  <c r="I34" i="5" s="1"/>
  <c r="F35" i="5"/>
  <c r="G35" i="5"/>
  <c r="I35" i="5" s="1"/>
  <c r="F36" i="5"/>
  <c r="G36" i="5"/>
  <c r="I36" i="5" s="1"/>
  <c r="F37" i="5"/>
  <c r="G37" i="5"/>
  <c r="I37" i="5" s="1"/>
  <c r="F38" i="5"/>
  <c r="G38" i="5"/>
  <c r="I38" i="5" s="1"/>
  <c r="F39" i="5"/>
  <c r="G39" i="5"/>
  <c r="I39" i="5" s="1"/>
  <c r="F40" i="5"/>
  <c r="G40" i="5"/>
  <c r="I40" i="5" s="1"/>
  <c r="F41" i="5"/>
  <c r="G41" i="5"/>
  <c r="I41" i="5" s="1"/>
  <c r="F42" i="5"/>
  <c r="G42" i="5"/>
  <c r="I42" i="5" s="1"/>
  <c r="F43" i="5"/>
  <c r="G43" i="5"/>
  <c r="I43" i="5" s="1"/>
  <c r="F44" i="5"/>
  <c r="G44" i="5"/>
  <c r="I44" i="5" s="1"/>
  <c r="F45" i="5"/>
  <c r="G45" i="5"/>
  <c r="I45" i="5" s="1"/>
  <c r="F46" i="5"/>
  <c r="G46" i="5"/>
  <c r="I46" i="5" s="1"/>
  <c r="F47" i="5"/>
  <c r="G47" i="5"/>
  <c r="I47" i="5" s="1"/>
  <c r="F48" i="5"/>
  <c r="G48" i="5"/>
  <c r="I48" i="5"/>
  <c r="F49" i="5"/>
  <c r="G49" i="5"/>
  <c r="I49" i="5" s="1"/>
  <c r="F50" i="5"/>
  <c r="G50" i="5"/>
  <c r="I50" i="5" s="1"/>
  <c r="F51" i="5"/>
  <c r="G51" i="5"/>
  <c r="I51" i="5" s="1"/>
  <c r="F52" i="5"/>
  <c r="G52" i="5"/>
  <c r="I52" i="5" s="1"/>
  <c r="F53" i="5"/>
  <c r="G53" i="5"/>
  <c r="I53" i="5" s="1"/>
  <c r="F54" i="5"/>
  <c r="G54" i="5"/>
  <c r="I54" i="5" s="1"/>
  <c r="F55" i="5"/>
  <c r="G55" i="5"/>
  <c r="I55" i="5" s="1"/>
  <c r="F56" i="5"/>
  <c r="G56" i="5"/>
  <c r="I56" i="5" s="1"/>
  <c r="F57" i="5"/>
  <c r="G57" i="5"/>
  <c r="I57" i="5" s="1"/>
  <c r="F8" i="6"/>
  <c r="G8" i="6"/>
  <c r="I8" i="6" s="1"/>
  <c r="F9" i="6"/>
  <c r="G9" i="6"/>
  <c r="I9" i="6" s="1"/>
  <c r="F10" i="6"/>
  <c r="G10" i="6"/>
  <c r="I10" i="6" s="1"/>
  <c r="F11" i="6"/>
  <c r="G11" i="6"/>
  <c r="I11" i="6" s="1"/>
  <c r="F12" i="6"/>
  <c r="G12" i="6"/>
  <c r="F13" i="6"/>
  <c r="G13" i="6"/>
  <c r="I13" i="6" s="1"/>
  <c r="F14" i="6"/>
  <c r="G14" i="6"/>
  <c r="I14" i="6" s="1"/>
  <c r="F15" i="6"/>
  <c r="G15" i="6"/>
  <c r="I15" i="6" s="1"/>
  <c r="F16" i="6"/>
  <c r="G16" i="6"/>
  <c r="I16" i="6" s="1"/>
  <c r="F17" i="6"/>
  <c r="G17" i="6"/>
  <c r="I17" i="6" s="1"/>
  <c r="F18" i="6"/>
  <c r="G18" i="6"/>
  <c r="I18" i="6" s="1"/>
  <c r="F19" i="6"/>
  <c r="G19" i="6"/>
  <c r="I19" i="6" s="1"/>
  <c r="F20" i="6"/>
  <c r="G20" i="6"/>
  <c r="I20" i="6" s="1"/>
  <c r="F22" i="6"/>
  <c r="G22" i="6"/>
  <c r="I22" i="6" s="1"/>
  <c r="G9" i="8"/>
  <c r="I9" i="8"/>
  <c r="I12" i="6" l="1"/>
  <c r="I27" i="6" s="1"/>
  <c r="G27" i="6"/>
  <c r="I58" i="5"/>
  <c r="G58" i="5"/>
  <c r="J26" i="7"/>
  <c r="I26" i="7"/>
</calcChain>
</file>

<file path=xl/sharedStrings.xml><?xml version="1.0" encoding="utf-8"?>
<sst xmlns="http://schemas.openxmlformats.org/spreadsheetml/2006/main" count="1077" uniqueCount="562">
  <si>
    <t>Płytka tytanowa kształtowa blokowana, kształtu T ukośna, do zespoleń kości stopy. Płytka o długości 28,30,32 mm. Posiadająca 4 otwory blokowane. Wersja lewa/prawa. Otwory blokowane posiadające oporową część stożkową oraz gwintowaną walcową. Ustalone kątowo ustawienie wkrętów blokowanych. Do otworów blokowanych wkręty korowe blokowane o średnicy 2,7mm lub 2,4mm. 2 otwory do tymczasowej stabilizacji drutami Kirschnera 1,0. Wszystkie wkręty z gniazdami TORX.</t>
  </si>
  <si>
    <t>………………………………………………</t>
  </si>
  <si>
    <t>……………………………………………………</t>
  </si>
  <si>
    <t>wartość netto w zł</t>
  </si>
  <si>
    <t>wartość brutto w zł</t>
  </si>
  <si>
    <t>Jednorazowy gotowy do użycia pakiet testowy B&amp;D w kartonowym opakowaniu. Opakowanie 30 szt</t>
  </si>
  <si>
    <t>Test kontroli sterylizacji parowej IV klasa. Opakowanie 500 szt</t>
  </si>
  <si>
    <t>rolka</t>
  </si>
  <si>
    <t>…………………………………………….</t>
  </si>
  <si>
    <t>data i podpis uprawnionej osoby</t>
  </si>
  <si>
    <t>…………………………………….</t>
  </si>
  <si>
    <t>lp</t>
  </si>
  <si>
    <t>Wymagany przedmiot zamówienia</t>
  </si>
  <si>
    <t>ilość opak.</t>
  </si>
  <si>
    <t>Ilość szt. w op.</t>
  </si>
  <si>
    <t>Wartość netto</t>
  </si>
  <si>
    <t>Wartość brutto</t>
  </si>
  <si>
    <t>4/0, igła 3/8 koła odwrotnie tnąca kosmetyczna 24-26 mm, 70-75 cm</t>
  </si>
  <si>
    <t>2/0, igła 3/8 koła odwrotnie tnąca 25-26 mm, 70-75 cm</t>
  </si>
  <si>
    <t>1, igła 1/2 koła odwrotnie tnąca 40 mm, 70-75 cm lub 90 cm</t>
  </si>
  <si>
    <t>2, igła 1/2 koła odwrotnie tnąca 40 mm, 90 cm</t>
  </si>
  <si>
    <t>2/0 igła 3/8 koła odwrotnie tnąca lub odwrotnie tnąca kosmetyczna 25-26 mm, 70-75 cm</t>
  </si>
  <si>
    <t>3/0 igła 3/8 koła odwrotnie tnąca 24-26 mm, 70-75 cm</t>
  </si>
  <si>
    <t>3/0 igła 3/8 koła odwrotnie tnąca lub konwencjonalnie tnąca 25-26 mm, 70-75 cm</t>
  </si>
  <si>
    <t>Szew syntetyczny monofilamentowy wchłaniający się w okresie 180-210 dni</t>
  </si>
  <si>
    <t>4/0 igła 3/8 koła odwrotnie tnąca kosmetyczna 18-19 mm, 45 cm</t>
  </si>
  <si>
    <t>4/0 igła 3/8 koła okrągła 20 mm 75 cm</t>
  </si>
  <si>
    <t>3/0 igła 3/8 koła okrągła 20 mm 75 cm</t>
  </si>
  <si>
    <t>6/0 igła 3/8 koła odwrotnie tnąca kosmetyczna 10 mm 50-60 cm lub 11 mm z nitką 45 cm</t>
  </si>
  <si>
    <t>3/0 igła 3/8 koła odwrotnie tnąca 30 mm 75 cm,</t>
  </si>
  <si>
    <t xml:space="preserve">Szew syntetyczny wielowłóknowy wykonany z poliamidu </t>
  </si>
  <si>
    <t>2/0 igła 3/8 koła odwrotnie tnąca kosmetyczna 24-25 mm</t>
  </si>
  <si>
    <t>Szew syntetyczny wielowłóknowy wykonany z poliamidu z kliopsami mocującymi</t>
  </si>
  <si>
    <t>2/0 igła 3/8 koła odwrotnie tnąca 24-25mm</t>
  </si>
  <si>
    <t>Szew syntet. wielowłókninowy wykonany z poliamidu Supramid</t>
  </si>
  <si>
    <t>0, igła 3/8 koła odwrotnie tnąca 30mm</t>
  </si>
  <si>
    <t>Szew syntet. monofilamentowy wykonany z poliamidu</t>
  </si>
  <si>
    <t>1, igła 3/8 koła odwrotnie tnąca 35 mm 75 cm</t>
  </si>
  <si>
    <t>………………………………………..</t>
  </si>
  <si>
    <t>POR-ZP.3720.6/2015</t>
  </si>
  <si>
    <t>ZAŁ nr 2.8. do SIZW: PAKIET 8 - Implanty do kości ręki</t>
  </si>
  <si>
    <t>towar</t>
  </si>
  <si>
    <t>Płytki tytanowe do zaopatrywania złamań w obrębie kości palców. Płytki 1 otworowe dwu haczykowe oraz wielootworowe drabinkowe, proste i proste dwurzędowe , drabinkowe skośne - anatomicznie wygięte oraz kształtu Y, T i L, pod śruby korowe śr 1,2/1,5 mm z otworem promienistym.</t>
  </si>
  <si>
    <t>szt</t>
  </si>
  <si>
    <t>Śruby korowe tytanowe o średnicy 1,2 mm – 1,5 mm o długościach od 4 do 24 mm ze skokiem co 2 mm lub mniejszym.</t>
  </si>
  <si>
    <t xml:space="preserve">Płytki tytanowe do śródręcza, zwykłe i kompresyjne, proste, proste dwurzędowe, płytki kształtu L , Y, drabinkowe skośne wszystkie z dodatkową możliwością użycia śrub blokujących. Płytki z niegwintowanymi otworami na śruby zaopatrzone w system trójpunktowego blokowania dociskowego oraz pozwalające na wprowadzanie śruby w zakresie kąta +/_ 15 stopni. Głowy śrub blokujących bezgwintowe i z trzema punktami blokujacymi dociskowo. Otwory pod śruby korowe oraz blokujące średnicy 2,0/2,3 mm. Otwór śrub promienisty. </t>
  </si>
  <si>
    <t>Śruby korowe o średnicy 2,0 mm – 2,3 mm i długościach od 4 mm do 34 mm i skokiem co 2 mm lub mniejszym.</t>
  </si>
  <si>
    <t>Śruby blokowane o średnicy 2,0 mm i długościach od 6 mm do 20 mm ze skokiem co 2 mm lub mniejszym.</t>
  </si>
  <si>
    <t>UWAGA!</t>
  </si>
  <si>
    <t>Data i podpis i pieczęć wykonawcy</t>
  </si>
  <si>
    <t>……………………………………………………………………</t>
  </si>
  <si>
    <t>…………………………………………………….</t>
  </si>
  <si>
    <t>pieczęć Wykonawcy</t>
  </si>
  <si>
    <t>L.p.</t>
  </si>
  <si>
    <t>Opis przedmiotu zamówienia - parametry wymagane</t>
  </si>
  <si>
    <t>jedn. miary</t>
  </si>
  <si>
    <t>wymagana ilosć</t>
  </si>
  <si>
    <t>cena jedn. netto       (w zł.)</t>
  </si>
  <si>
    <t>stawka VAT w %</t>
  </si>
  <si>
    <t>cena jedn. brutto      (w zł)</t>
  </si>
  <si>
    <t>wartość netto (w zł)</t>
  </si>
  <si>
    <t>wartość brutto (w zł)</t>
  </si>
  <si>
    <t>szt.</t>
  </si>
  <si>
    <t>opak.</t>
  </si>
  <si>
    <t>Szyna typu Zimmera unieruchamiająca palec 15 x 230 / 1szt.</t>
  </si>
  <si>
    <t>Szyna typu Zimmera unieruchamiająca palec 20 x 460 / 1 szt.</t>
  </si>
  <si>
    <t>Szyna typu Zimmera unieruchamiająca palec 25 x 500 / 1 szt.</t>
  </si>
  <si>
    <t>Wieszak uniwersalny do worka do moczu przyłózkowy 1szt.</t>
  </si>
  <si>
    <t>data i podpis osoby uprawnionej</t>
  </si>
  <si>
    <t>…………………………………………………………………</t>
  </si>
  <si>
    <t>wymagana ilość jedn. miary</t>
  </si>
  <si>
    <t>oferowany środek - nazwa, opis, wielkość opak.</t>
  </si>
  <si>
    <t>oferow. jednostka miary</t>
  </si>
  <si>
    <t>oferow. ilość jedn. miary</t>
  </si>
  <si>
    <t>cena jedn. opak. netto</t>
  </si>
  <si>
    <t>cena jedn.   opak. brutto</t>
  </si>
  <si>
    <t>wartość  netto            (w zł)</t>
  </si>
  <si>
    <t>stawka VAT          w %</t>
  </si>
  <si>
    <t>wartość       brutto                     (w zł)</t>
  </si>
  <si>
    <t>Ogółem:</t>
  </si>
  <si>
    <t>cena jedn. netto</t>
  </si>
  <si>
    <t>cena jedn. brutto</t>
  </si>
  <si>
    <t>Stawka VAT w %</t>
  </si>
  <si>
    <t>x</t>
  </si>
  <si>
    <t xml:space="preserve">Wykonawca w oferowanej cenie zobowiązany jest do dostarczenia do siedziby Zamawiającego i użyczenia na czas zabiegu kompletnego niezbędnego do wykonywania zabiegów instrumentarium. </t>
  </si>
  <si>
    <t>…………………………………………………………</t>
  </si>
  <si>
    <t>jednostka miary</t>
  </si>
  <si>
    <t>ilość jedn. miary</t>
  </si>
  <si>
    <t>cena jednostkowa netto</t>
  </si>
  <si>
    <t>cena jednostkowa brutto</t>
  </si>
  <si>
    <t>wartość netto</t>
  </si>
  <si>
    <t>wartość brutto</t>
  </si>
  <si>
    <t>Druty Kirschnera 0,8 x 150 mm, opak. 1 szt.</t>
  </si>
  <si>
    <t>Druty Kirschnera 1.2 x 150 mm, opak. 1 szt.</t>
  </si>
  <si>
    <t>Druty Kirschnera 1.4 x150 mm, opak. 1 szt.</t>
  </si>
  <si>
    <t>Druty Kirschnera 1.6 x 150 mm, opak. 1 szt.</t>
  </si>
  <si>
    <t>Druty Kirschnera 1.8 x 150 mm, opak. 1 szt.</t>
  </si>
  <si>
    <t>Druty Kirschnera 2.0 x 150 mm,opak. 1 szt.</t>
  </si>
  <si>
    <t>Druty Kirschnera 1.2 x 210-310 mm, opak. 1 szt.</t>
  </si>
  <si>
    <t>Druty Kirschnera 1.4 x 210-310 mm, opak. 1 szt.</t>
  </si>
  <si>
    <t>Druty Kirschnera 1.6 x 210-310 mm, opak. 1 szt.</t>
  </si>
  <si>
    <t>Druty Kirschnera 1.8 x 210-310 mm, opak. 1 szt.</t>
  </si>
  <si>
    <t>Druty Kirschnera 2.0 x 210-310 mm, opak. 1 szt.</t>
  </si>
  <si>
    <t>Druty Kirschnera 1.2 x 310 mm, opak. 1 szt.</t>
  </si>
  <si>
    <t>Druty Kirschnera 1.4 x 310 mm, opak. 1 szt.</t>
  </si>
  <si>
    <t>Druty Kirschnera 1.6 x 310 mm, opak. 1 szt.</t>
  </si>
  <si>
    <t>Druty Kirschnera 1.8 x 310 mm, opak. 1 szt.</t>
  </si>
  <si>
    <t>Druty Kirschnera 2.0 x 310 mm, opak. 1 szt.</t>
  </si>
  <si>
    <t>Pręt Rusha średnica 3,2 mm, dł. 100mm</t>
  </si>
  <si>
    <t>Pręt Rusha średnica 3,2 mm, dł. 120mm</t>
  </si>
  <si>
    <t>Pręt Rusha średnica 3,2 mm, dł. 130mm</t>
  </si>
  <si>
    <t>Pręt Rusha średnica 3,2 mm, dł. 140mm</t>
  </si>
  <si>
    <t>Pręt Rusha średnica 3,2 mm, dł. 150mm</t>
  </si>
  <si>
    <t>Pręt Rusha średnica 3,2 mm, dł. 160mm</t>
  </si>
  <si>
    <t>Pręt Rusha średnica 3,2 mm, dł. 180mm</t>
  </si>
  <si>
    <t>Pręt Rusha średnica 3,2 mm, dł. 200mm</t>
  </si>
  <si>
    <t>Pręt Rusha średnica 4,8 mm, dł. 200mm</t>
  </si>
  <si>
    <t>Pręt Rusha średnica 4,8 mm, dł. 220mm</t>
  </si>
  <si>
    <t>Pręt Rusha średnica 4,8 mm, dł. 240mm</t>
  </si>
  <si>
    <t>Pręt Rusha średnica 4,8 mm, dł. 260mm</t>
  </si>
  <si>
    <t>Pręt Rusha średnica 4,8 mm, dł. 300mm</t>
  </si>
  <si>
    <t>Śruba kaniulowana kompres. 3,0/3,9 L14-30mm</t>
  </si>
  <si>
    <t>Śruba kaniulowana kompres. 4,0/5,0 L18-60mm</t>
  </si>
  <si>
    <t>Śruba kaniulowana kompres. 2,0/3,0 L12-28mm</t>
  </si>
  <si>
    <t>Śruba kaniulowana kompres. 2,5/3,2 L14-30mm</t>
  </si>
  <si>
    <t>Śruba kaniulowana kompres. 3,0/4,0 L16-40mm</t>
  </si>
  <si>
    <t>Śruba kaniulowana kompres. 6,5 mm L35-80mm</t>
  </si>
  <si>
    <t>Wkręty tytanowe do kości drobnych 1,5 mm/opak. 1 szt</t>
  </si>
  <si>
    <t>Wkręty tytanowe do kości drobnych 2,0mm/opak. 1 szt</t>
  </si>
  <si>
    <t>Wkręty tytanowe do kości drobnych 2,7mm/opak. 1 szt</t>
  </si>
  <si>
    <t>Wkręty tytanowe do kości drobnych 3,5mm/opak. 1 szt</t>
  </si>
  <si>
    <t>Wkręty do płytek blokowanych z mocowaniem typu TORX, tytanowe 2,4mm L18, L20, L22, L24</t>
  </si>
  <si>
    <t>Wkręt korowy samogwintujący o średnicy 4,5 mm/ opak. 1szt.</t>
  </si>
  <si>
    <t>Klamry kostne druciane proste 11x8 i 10 mm</t>
  </si>
  <si>
    <t>Klamry kostne zaciskowe z otworem kompresyjnym</t>
  </si>
  <si>
    <t>Klamry kostne proste  2,5mmx20x20</t>
  </si>
  <si>
    <t>Klamry kostne proste  3,2mmx25x35</t>
  </si>
  <si>
    <t>Klamry kostne proste  3,2mmx25x40</t>
  </si>
  <si>
    <t>Klamry kostne proste   2,5mmx20x25</t>
  </si>
  <si>
    <t>Lp.</t>
  </si>
  <si>
    <t>Asortyment</t>
  </si>
  <si>
    <t>Rozmiar</t>
  </si>
  <si>
    <t>Cena jedn. netto</t>
  </si>
  <si>
    <t>Stawka VAT %</t>
  </si>
  <si>
    <t xml:space="preserve">Wartość netto (cena jedn. netto x zamawiana ilość) </t>
  </si>
  <si>
    <t xml:space="preserve">Wartość brutto (cena jedn. brutto x zamawiana ilość) </t>
  </si>
  <si>
    <t>1.</t>
  </si>
  <si>
    <t>2.</t>
  </si>
  <si>
    <t>3.</t>
  </si>
  <si>
    <t>4.</t>
  </si>
  <si>
    <t>5.</t>
  </si>
  <si>
    <t>6.</t>
  </si>
  <si>
    <t>7.</t>
  </si>
  <si>
    <t>8.</t>
  </si>
  <si>
    <t>9.</t>
  </si>
  <si>
    <t>10.</t>
  </si>
  <si>
    <t>11.</t>
  </si>
  <si>
    <t xml:space="preserve">26 G / 88 mm </t>
  </si>
  <si>
    <t>1 szt.</t>
  </si>
  <si>
    <t>27 G / 88 mm</t>
  </si>
  <si>
    <t>22Gx50mm</t>
  </si>
  <si>
    <t>2 ml</t>
  </si>
  <si>
    <t>100 szt.</t>
  </si>
  <si>
    <t>5 ml</t>
  </si>
  <si>
    <t>10 ml</t>
  </si>
  <si>
    <t>20 ml</t>
  </si>
  <si>
    <t>300ml</t>
  </si>
  <si>
    <t>600ml</t>
  </si>
  <si>
    <t xml:space="preserve">opak. </t>
  </si>
  <si>
    <t>Koszyczek na butelki szklane plastikowy odpowiedni do butelek 500m-1000ml 1szt</t>
  </si>
  <si>
    <t>Maska twarzowa anestetyczna czerwona / do ambu z PCV dla dorosłych roz. 4 odpowiednia dla pacjenta o masie&lt;110kg/ 1szt</t>
  </si>
  <si>
    <t>Maska twarzowa anestetyczna niebieska/ do ambu z PCV dla dorosłych roz. 5 odpowiednia dla pacjenta &gt;110kg 1szt</t>
  </si>
  <si>
    <t>zestaw</t>
  </si>
  <si>
    <t>Opaska kohezyjna SAMOPRZYLEPNA Peha HAFT 10cmx4m 1szt.</t>
  </si>
  <si>
    <t>op.</t>
  </si>
  <si>
    <t>Plaster z opatratrunkiem 1m x 8cm tkanina /1szt</t>
  </si>
  <si>
    <t>Plaster z opatratrunkiem 1m x 8cm włóknina /1szt</t>
  </si>
  <si>
    <t>Plaster z opatrunkiem 1m x 6cm tkanina /1szt</t>
  </si>
  <si>
    <t>Plaster z opatrunkiem 1m x 6cm włóknina /1szt</t>
  </si>
  <si>
    <t>Pojemnik do kału 1szt.</t>
  </si>
  <si>
    <t>Pojemnik do moczu  niejałowy 100 ml / 1 szt.</t>
  </si>
  <si>
    <t>Pojemnik do moczu jałowy 100 ml /1 szt</t>
  </si>
  <si>
    <t>Cena jednostkowa netto (za 1 szt.)</t>
  </si>
  <si>
    <t>Cena jednostkowa brutto (za 1 szt.)</t>
  </si>
  <si>
    <t>kod katalogowy</t>
  </si>
  <si>
    <t>nazwa handlowa</t>
  </si>
  <si>
    <t xml:space="preserve">Szew syntetyczny pleciony wykonany w poliestru </t>
  </si>
  <si>
    <t xml:space="preserve">Szew syntetyczny pleciony wchłaniający się w okresie do 42 dni </t>
  </si>
  <si>
    <t xml:space="preserve">Szew syntetyczny  antybakteryjny pleciony wchłaniający się w okresie 56-90 dni lub 60-90 dni </t>
  </si>
  <si>
    <t xml:space="preserve">Szew syntetyczny pleciony wchłaniający się w okresie 56-90 dni lub 60-90 dni </t>
  </si>
  <si>
    <t xml:space="preserve">Szew antybakteryjny syntet. pleciony wchłaniający się w okresie 56-90 dni lub 60-90 dni </t>
  </si>
  <si>
    <t xml:space="preserve">Szew syntetyczny monofilamentowy wchłaniający się w okresie 180-210 dni </t>
  </si>
  <si>
    <t xml:space="preserve">Szew syntetyczny monofilamentowy wykonany z poliyprylenu </t>
  </si>
  <si>
    <t xml:space="preserve">Szew syntetyczny monofilamentowy wykonany z poliamidu </t>
  </si>
  <si>
    <t>1szt.</t>
  </si>
  <si>
    <t>Razem:</t>
  </si>
  <si>
    <t xml:space="preserve"> 1szt.</t>
  </si>
  <si>
    <t xml:space="preserve">Szew Nylon </t>
  </si>
  <si>
    <t>8/0 DSL-6 15CM NIC NIEWCHŁANIALNA MONOFILAMENTOWA, BARWIONA</t>
  </si>
  <si>
    <t>0,45mikrom</t>
  </si>
  <si>
    <t>Zestaw do kaniulacji dużych naczyń 5Fx20 cm / 1szt</t>
  </si>
  <si>
    <t>Zestaw do kaniulacji dużych naczyń 7Fx20 cm / 1szt</t>
  </si>
  <si>
    <t>Gogle ochronne z gumką przylegajacd do oczu 1szt.</t>
  </si>
  <si>
    <t>Szczoteczka do chirurgicznego mycia rąk bez detergentu 1szt.</t>
  </si>
  <si>
    <t>Szczoteczka do chirurgicznego mycia rąk z detergrntem-chlorheksydyną 1szt.</t>
  </si>
  <si>
    <t>Pojemnik - wiaderko na odpady med  10l / 1szt. CZERWONY</t>
  </si>
  <si>
    <t>Pojemnik - wiaderko na odpady med.5l / 1 szt. CZERWONY</t>
  </si>
  <si>
    <t>Pojemnik - wiaderko na odpady med. 3,5l / 1 szt. CZERWONY</t>
  </si>
  <si>
    <t>Pojemnik na odpady med. 2 l 1szt. CZERWONY</t>
  </si>
  <si>
    <t>Opaska gipsowa szybkowiążąca max 6min. 10 cm X 3 m / op.1 szt.</t>
  </si>
  <si>
    <t>Opaska gipsowa szybkowiążąca max 6min. 12 cm X 3 m / op.1 szt.</t>
  </si>
  <si>
    <t>Opaska gipsowa szybkowiążąca max. 6min. 14 cm X 3 m / op.1szt.</t>
  </si>
  <si>
    <t>Układ oddechowy ,zestaw rur do respiratora -kompatybilny z Flight 60 Dual Limb single use Patient Circuit  1 zestaw</t>
  </si>
  <si>
    <t>Pojemnik na odpady medyczne ŻÓŁTY na cytostatyki 1l  1szt.</t>
  </si>
  <si>
    <t>Pojemnik na odpady medyczne ŻÓŁTY na cytostatyki 2l  1szt.</t>
  </si>
  <si>
    <t>250cm PCV</t>
  </si>
  <si>
    <t xml:space="preserve">                                                                                                                                 Razem:</t>
  </si>
  <si>
    <t xml:space="preserve">Tapy plasty do kinestapingu 5m x5cm 1szt. </t>
  </si>
  <si>
    <t>Kaczka plastikowa damska 1szt.</t>
  </si>
  <si>
    <t>Kaczka plastikowa męska 1szt.</t>
  </si>
  <si>
    <t>Rękawica, myjka nasączona środkiem myjacym jednorazowa x 1szt.</t>
  </si>
  <si>
    <t>Pojemnik do dobowej zbiórki moczu 2,5 L  Tulipan/ 1 szt.</t>
  </si>
  <si>
    <t>Dren Redona ze znacznikiem RTG CH10/70cm/1szt.</t>
  </si>
  <si>
    <t>Dren Redona ze znacznikiem RTG CH18/70cm./1szt.</t>
  </si>
  <si>
    <t>Dren Redona ze znacznikiem RTG CH16/70cm/1szt.</t>
  </si>
  <si>
    <t>Dren Redona ze znacznikiem RTG CH12/70cm/1szt.</t>
  </si>
  <si>
    <t>wielkosc opak</t>
  </si>
  <si>
    <t>Zamawiana ilość opakowan</t>
  </si>
  <si>
    <t>Producent</t>
  </si>
  <si>
    <t>12.</t>
  </si>
  <si>
    <t>Nazwa handlowa/kod produktu</t>
  </si>
  <si>
    <t>producent/kod produktu</t>
  </si>
  <si>
    <t>klasa wyrobu medycznego</t>
  </si>
  <si>
    <t xml:space="preserve">                                                                                                                                                               Razem:</t>
  </si>
  <si>
    <t>opis:wyrób medyczny/produkt biobójczy, lek/ kosmetyk</t>
  </si>
  <si>
    <t>Wymagany przedmiot zamówienia - Opis środka / rodzaj, wielkość opak.</t>
  </si>
  <si>
    <t>Plaster 5 cm x 5m tkanina/ 1 szt.</t>
  </si>
  <si>
    <t>Plaster 5 cm x 5m włóknina/ 1szt.</t>
  </si>
  <si>
    <t>Marker do opisywania pakietów</t>
  </si>
  <si>
    <t>Gaza jałowa 17N 1m2 1szt.</t>
  </si>
  <si>
    <t>Cewnik typu Nelaton dwudrożny pojemnosć 5-10ml Ch18, 400mm 1szt.</t>
  </si>
  <si>
    <t>90 x 200-203 mm/opak. 200 szt.</t>
  </si>
  <si>
    <t>130 x 250 mm / opak.  200 szt.</t>
  </si>
  <si>
    <t>200 x 330 mm / opak.  200 szt.</t>
  </si>
  <si>
    <t>250 x 400 mm / opak.  200 szt.</t>
  </si>
  <si>
    <t>Nakłuwacz bezpieczny o ergonomicznej obudowie w kształcie litery T z możliwością regulowania głębokości nakłucia od 1,3 mm do 2,3 mm. Igła nakłuwacza powleczona silikonem o trójstronnym szlifie ostrza i średnicy 0, 63 mm (23G). Opakowanie a 200 sztuk.</t>
  </si>
  <si>
    <t>Wraz z dostawą pasków oferent jest zobowiązany do:</t>
  </si>
  <si>
    <t>3. przeszkolenia personelu w zakresie używania glukometrów;</t>
  </si>
  <si>
    <t xml:space="preserve"> Torebki samoklejące papierowo-foliowe:</t>
  </si>
  <si>
    <t xml:space="preserve">Maska twarzowa anestetyczna  zielona/do ambu z PCV dla dorosłych do 60kg rozm 3 /1szt.                                                                                                                                                     </t>
  </si>
  <si>
    <t>Rurka intub. z mankietem 8,5/ 1szt.</t>
  </si>
  <si>
    <t>Opaski elastyczne z przędzy bawełnianej z zapinką lub bez / 4mx10cm / 1 szt.</t>
  </si>
  <si>
    <t>Opaski elastyczne z przędzy bawełnianej z zapinką lub bez / 4mx12cm / 1 szt.</t>
  </si>
  <si>
    <t>Opaski elastyczne z przędzy bawełnianej z zapinką lub bez / 5mx15cm  / 1 szt.</t>
  </si>
  <si>
    <t>Cewnik typu Nelaton dwudrozny poj. 5-10ml wykonany z PCV. CH16  400mm 1szt.</t>
  </si>
  <si>
    <t>Kompres gazowy jałowy, 17-nitkowy, 8-warstwowy,  7,5x7,5cm, op (50 szt a 3szt).</t>
  </si>
  <si>
    <t>Kompres gazowy jałowy, 17-nitkowy, 8-warstwowy, 10x10, op(50 szt a 3 szt).</t>
  </si>
  <si>
    <t xml:space="preserve">Kompres gazowy jałowy, 17-nitkowy, 8-warstwowy, 5x5cm,op(50 szt a 3 szt). </t>
  </si>
  <si>
    <t>Kompres gazowy niejałowy 17-nitkowy, 12- warstwowy,  10x10cm, opak. 100szt</t>
  </si>
  <si>
    <t>Kompres gazowy niejałowy 17-nitkowy, 12- warstwowy, 7,5x7,5cm, opak. 100 szt</t>
  </si>
  <si>
    <t>Kompres gazowy niejałowy 17-nitkowy, 8- warstwowy, 10x10cm, opak. 100szt</t>
  </si>
  <si>
    <t>Kompres gazowy niejałowy 17-nitkowy, 8- warstwowy, 7,5x7,5cm, opak. 100 szt</t>
  </si>
  <si>
    <t>Kompres gazowy niejałowy 17-nitkowy, 8-warstwowy, 5x5cm, opak. 100 szt</t>
  </si>
  <si>
    <t>Wyściołka podgips. z waty syntetycznej miękka, przepuszczajaca  powietrze , łatwa w układaniu , dobrze dopasowujaca się do podłoża nie powodująca stazy 15 cmx300 cm / 1szt</t>
  </si>
  <si>
    <t>Wyściółka podgips.  z waty syntetycznej miekka, przepuszczajaca  powietrze , łatwa w układaniu , dobrze dopasowujaca się do podłoża nie powodująca stazy 10cmx 300 cm / 1szt</t>
  </si>
  <si>
    <t>Dren do podawania tlenu bez maski twarzowej (przedłużacz) 10m dł / 1 szt.</t>
  </si>
  <si>
    <t>Paski do bezurazowego zamykania ran jałowe 75mmx3mm, jednostkowe x5szt. op. 50szt</t>
  </si>
  <si>
    <t>Zarękawek chirurgiczny jałowy nieprzemakalny do płynów z włókniny foliowej zakończony mankietem op. 2szt.</t>
  </si>
  <si>
    <t>350ml</t>
  </si>
  <si>
    <t xml:space="preserve">Endoproteza silikonowa stawu śródręczno-paliczkowego i międzypaliczkowego dostępna w min. 5 romiarach dla MCP i 4 dla PIP. Wstępne zgięcie implantu MCP 30 stopni i PIP 15 stopni. Implanty powinny powinny posiadać kształt zapobiegający rotacji poprzez specjalne "płetwy" i wypustkę zapobegającą przeprostowi. Ruchomość PIP 0-70° i MCP  0-90° - instrumentarium powinno być użyczane każdorazowo do operacji.
</t>
  </si>
  <si>
    <t xml:space="preserve">Endoproteza stawu śródstopno-paliczkowego
- anatomiczna proteza stawu MTP1 
- wykonana z elastomeru silikonowego 
- uwzględniająca naturalną koślawość stawu, 
- dostępna w min. 5 rozmiarach dla każdej ze stron, 
- zabezpieczona pierścieniami tytanowymi  </t>
  </si>
  <si>
    <t>Razem</t>
  </si>
  <si>
    <r>
      <rPr>
        <b/>
        <sz val="10"/>
        <rFont val="Calibri"/>
        <family val="2"/>
        <charset val="238"/>
        <scheme val="minor"/>
      </rPr>
      <t>Rękawice nitrylowe bezpudrowe</t>
    </r>
    <r>
      <rPr>
        <sz val="10"/>
        <rFont val="Calibri"/>
        <family val="2"/>
        <charset val="238"/>
        <scheme val="minor"/>
      </rPr>
      <t xml:space="preserve">, </t>
    </r>
    <r>
      <rPr>
        <b/>
        <sz val="10"/>
        <rFont val="Calibri"/>
        <family val="2"/>
        <charset val="238"/>
        <scheme val="minor"/>
      </rPr>
      <t>rozmiar M</t>
    </r>
    <r>
      <rPr>
        <sz val="10"/>
        <rFont val="Calibri"/>
        <family val="2"/>
        <charset val="238"/>
        <scheme val="minor"/>
      </rPr>
      <t xml:space="preserve"> 100 szt. opis. J.w.</t>
    </r>
  </si>
  <si>
    <r>
      <rPr>
        <b/>
        <sz val="10"/>
        <rFont val="Calibri"/>
        <family val="2"/>
        <charset val="238"/>
        <scheme val="minor"/>
      </rPr>
      <t>Rękawice nitrylowe bezpudrowe</t>
    </r>
    <r>
      <rPr>
        <sz val="10"/>
        <rFont val="Calibri"/>
        <family val="2"/>
        <charset val="238"/>
        <scheme val="minor"/>
      </rPr>
      <t xml:space="preserve">, </t>
    </r>
    <r>
      <rPr>
        <b/>
        <sz val="10"/>
        <rFont val="Calibri"/>
        <family val="2"/>
        <charset val="238"/>
        <scheme val="minor"/>
      </rPr>
      <t>rozmiar S</t>
    </r>
    <r>
      <rPr>
        <sz val="10"/>
        <rFont val="Calibri"/>
        <family val="2"/>
        <charset val="238"/>
        <scheme val="minor"/>
      </rPr>
      <t xml:space="preserve"> 100 szt. opis. J.w.</t>
    </r>
  </si>
  <si>
    <r>
      <rPr>
        <b/>
        <sz val="10"/>
        <rFont val="Calibri"/>
        <family val="2"/>
        <charset val="238"/>
        <scheme val="minor"/>
      </rPr>
      <t>Rękawice nitrylowe bezpudrowe,</t>
    </r>
    <r>
      <rPr>
        <sz val="10"/>
        <rFont val="Calibri"/>
        <family val="2"/>
        <charset val="238"/>
        <scheme val="minor"/>
      </rPr>
      <t xml:space="preserve"> </t>
    </r>
    <r>
      <rPr>
        <b/>
        <sz val="10"/>
        <rFont val="Calibri"/>
        <family val="2"/>
        <charset val="238"/>
        <scheme val="minor"/>
      </rPr>
      <t>rozmiar XL</t>
    </r>
    <r>
      <rPr>
        <sz val="10"/>
        <rFont val="Calibri"/>
        <family val="2"/>
        <charset val="238"/>
        <scheme val="minor"/>
      </rPr>
      <t xml:space="preserve"> 100 szt. opis. J.w.</t>
    </r>
  </si>
  <si>
    <r>
      <t xml:space="preserve">3/0, igła 3/8 koła odwrotnie tnąca </t>
    </r>
    <r>
      <rPr>
        <b/>
        <sz val="10"/>
        <rFont val="Calibri"/>
        <family val="2"/>
        <charset val="238"/>
        <scheme val="minor"/>
      </rPr>
      <t>18-19 mm</t>
    </r>
    <r>
      <rPr>
        <sz val="10"/>
        <rFont val="Calibri"/>
        <family val="2"/>
        <charset val="238"/>
        <scheme val="minor"/>
      </rPr>
      <t>, 70-75 cm</t>
    </r>
  </si>
  <si>
    <r>
      <t xml:space="preserve">3/0, igła 3/8 koła odwrotnie tnaca kosmetyczna </t>
    </r>
    <r>
      <rPr>
        <b/>
        <sz val="10"/>
        <rFont val="Calibri"/>
        <family val="2"/>
        <charset val="238"/>
        <scheme val="minor"/>
      </rPr>
      <t>24-26 mm</t>
    </r>
    <r>
      <rPr>
        <sz val="10"/>
        <rFont val="Calibri"/>
        <family val="2"/>
        <charset val="238"/>
        <scheme val="minor"/>
      </rPr>
      <t>, 70-75 cm</t>
    </r>
  </si>
  <si>
    <t>Klamry kostne druciane 26⁰, 11x8 i 10 mm</t>
  </si>
  <si>
    <t>Łyżka do laryngoskopu światłowodowego, na połączenie Greenspec jednorazowa, poliwęglan rozm . 2;3;4 1szt.</t>
  </si>
  <si>
    <t>Kompres 10cmx10cm jał 17N 12W x 10 komp jał. pakowanych razem,1 op. zbiorecze 20 szt.( x10 szt.)</t>
  </si>
  <si>
    <t>Kompres 7,5cmx7,5cm jał 17N 12W x 10 komp jał. pakowanych razem 1op. zbiorcze 40 szt (x 10szt.)</t>
  </si>
  <si>
    <t>Serweta włókninowa  chirurg.  jałowa 2- częsciowa z przylepcem wokół otworu 75x90cm z otworem z mozliwoscia dostosowania średnicy otworu op./ 1szt.</t>
  </si>
  <si>
    <t xml:space="preserve">Test Schirmera op. /100 szt </t>
  </si>
  <si>
    <t>Zestaw serwet uniwersalnych wzmocniony o minimalnym składzie:
Serwety wykonane z chłonnego i nieprzemakalnego laminatu dwuwarstwowego o gramaturze 56 g/m2 w strefie krytycznej wyposażona we wzmocnienie wysokochłonne o gramaturze 105 g/m2, zintegrowana z dwoma podwójnymi organizatorami przewodów. Łączna gramatura w strefie wzmocnionej 161 g/m2. 1szt.
•	1 x serweta samoprzylepna o wymiarach 150cm x 240cm, wzmocnienie o wymiarach 35 cm x 80 cm
•	1 x serweta samoprzylepna o wymiarach 180cm x 180cm, wzmocnienie o wymiarach 35 cm x 80 cm
•	2 x serweta samoprzylepna o wymiarach 75cm x 90cm, wzmocnienie o wymiarach 35 cm x 80 cm
•	4 x ręcznik chłonny o wymiarach 30 cm x 40 cm
•	1 x taśma samoprzylepna o wymiarach 10 cm x 50 cm
•	1 x wzmocniona osłona (serweta) na stolik Mayo o wymiarach 80 cm x 145 cm 
•	1 x serweta wzmocniona na stół instrumentalny stanowiąca owinięcie zestawu o wymiarach 150 cm x 190 cm.
Serweta na stolik instrumentariuszki wykonana z warstwy nieprzemakalnej o gramaturze 28 g/m2 oraz włókninowej warstwy chłonnej o gramaturze 28 g/m2. Łączna gramatura w strefie chłonnej - 56 g/m2.
Serweta na stolik Mayo wykonana z folii PE o gramaturze 30 g/m2 i 2 warstwowego laminatu chłonnego w obszarze wzmocnionym o gramaturze 45 g/m2 oraz wymiarach 65 cm x 90 cm, łączna gramatura w strefie wzmocnionej 75 g/m2. Osłona w postaci worka w kolorze niebieskim, składana teleskopowo z zaznaczonym kierunkiem rozwijania.op./1zestaw</t>
  </si>
  <si>
    <t>Zestaw do szycia, jednorazowy jałowy  podtawowy.op./1 zestaw</t>
  </si>
  <si>
    <t>Wąsy tlenowe dla dorosłych, wykonane z PCV. 200cm  o przekroju gwiazdkowym z 6 paskami wzmacniającymi. Sterylne, opakowanie foliowe.op. /1szt.</t>
  </si>
  <si>
    <t>Rurka intub. z mankietem 7 / 1 szt.</t>
  </si>
  <si>
    <t>Rurka intub. z mankietem 7,5 / 1 szt.</t>
  </si>
  <si>
    <t>Rurka intub. z mankietem 8,0 / 1 szt.</t>
  </si>
  <si>
    <t>Rurka ustno-gardłowa 1 (70mm) 1szt.</t>
  </si>
  <si>
    <t>Rurka ustno-gardłowa 2 (80mm) 1szt.</t>
  </si>
  <si>
    <t>Rurka ustno-gardłowa 3 (90mm) 1szt.</t>
  </si>
  <si>
    <t>Szpatułki laryngologiczne drewniane jałowe/ op.100 szt.</t>
  </si>
  <si>
    <t>Papier do EKG ASPEL ASCARD A4- 112mm x 25m op./ 1 szt.</t>
  </si>
  <si>
    <t>Papier do defibrylatora Lifepack 9 50mmx30m z nadrukiem op./ 1 szt.</t>
  </si>
  <si>
    <t>Szyna typu Zimmera unieruchamiająca palec 18 x 250 / 1 szt.</t>
  </si>
  <si>
    <t>Maska krtaniowa JEDNORAZOWA SYLIKONOWA 4;5 1szt.</t>
  </si>
  <si>
    <t>Igły 1,2 x 50mm  100 szt. w opak.</t>
  </si>
  <si>
    <t>Igły 1,2 x 40mm 100 szt. w opak.</t>
  </si>
  <si>
    <t>Igły 1,1 x 40mm 100 szt. w opak.</t>
  </si>
  <si>
    <t>Igły 0,9 x 40mm 100 szt. w opak.</t>
  </si>
  <si>
    <t>Igły 0,8 x 50mm 100 szt. w opak.</t>
  </si>
  <si>
    <t>Igły 0,8 x 40mm 100 szt. w opak.</t>
  </si>
  <si>
    <t>Igły 0,7 x 50mm 100 szt. w opak.</t>
  </si>
  <si>
    <t>Igły 0,7 x 40mm 100 szt. w opak.</t>
  </si>
  <si>
    <t>Igły 0,6 x 30mm 100 szt. w opak.</t>
  </si>
  <si>
    <t>Igły 0,5 x 40mm 100 szt. w opak.</t>
  </si>
  <si>
    <t>Igły 0,5 x 25mm 100 szt. w opak.</t>
  </si>
  <si>
    <t>Basen sanitarny dla chorych leżących plastikowy 1szt.</t>
  </si>
  <si>
    <t>Drążek aluminiowy  do mocowania uchwytów  do nakładek mopa, kompatybilny  z uchwytem do mopa 1szt.</t>
  </si>
  <si>
    <t xml:space="preserve">Cena jedn. brutto 
</t>
  </si>
  <si>
    <t>50szt.</t>
  </si>
  <si>
    <t>Papier termoczuły do USG do videoprintera Mitsubishi P 93E K65HM-CE  w rolce zamiennik lub orginał 110mmx20m op./ 1 szt.</t>
  </si>
  <si>
    <t>Wraz z dostawą środków dezynfekcyjnych oferent jest zobowiązany do:</t>
  </si>
  <si>
    <t xml:space="preserve"> Uchwyt plastikowy do mopa dł 45cm w kolorze niebieskim 1szt.</t>
  </si>
  <si>
    <t>ZAŁ nr 6.12. do SIZW: PAKIET 12 - Sukcesywna dostawa materiałów do sterylizacji</t>
  </si>
  <si>
    <t xml:space="preserve">Zestaw serwe Medline  zawierający osłonę ortopedyczną na kończynę, serwetę do artroskopii kolana z elastycznym, samouszczelniającym się otworem, torbą na płyny, ze zintegrowanymi uchwytami do mocowania przewodów. Przeznaczony do procedur chirurgicznych stawu kolanowego.serweta do artroskopii, z obłożeniem ramion stołu
z podwójnym, elastycznym, samouszczelniającym się otworem wzmocniona wokół otworu, z torbą na płyny z filtrem i portem do ssaka 3 uchwyty na przewody typu rzep 221/290 x 310 cm 1szt.; serweta nieprzylepna 135 x 196 cm      </t>
  </si>
  <si>
    <t>ZAŁ nr 6.2. do SZW: PAKIET 2 - Sukcesywna dostawa wyrobów medycznych II</t>
  </si>
  <si>
    <t>ZAŁ nr 6.3. do SZW: PAKIET 3 - Sukcesywna dostawa wyrobów medycznych III</t>
  </si>
  <si>
    <t>ZAŁ nr 6.8. do SZW: PAKIET 8 - Sukcesywna dostawa wyrobów ortopedycznych II</t>
  </si>
  <si>
    <t>ZAŁ nr 6.6 do SZW:  PAKIET 6- Sukcesywna dostawa jednorazowych rękawic medycznych</t>
  </si>
  <si>
    <t xml:space="preserve">ZAŁ nr 6.13. do SZW: PAKIET 13- Sukcesywna dostawa materiałów szewnych  </t>
  </si>
  <si>
    <t xml:space="preserve">Saszetka biohazard  WORECZKI NA PRÓBKI Z KIESZENIĄ 150 x 180 mm/
150 x 230 mm. z białą naklejką umożliwiającą pisanie bezpośrednio na woreczku, razem ze znakiem „Skażenie Biologiczne”.  1 szt.
</t>
  </si>
  <si>
    <t>wymagana ilość</t>
  </si>
  <si>
    <t>stawka VAT</t>
  </si>
  <si>
    <t>cena jedn. netto           (w zł)</t>
  </si>
  <si>
    <t>cena jedn brutto            (w zł)</t>
  </si>
  <si>
    <t>wartość netto                  (w zł)</t>
  </si>
  <si>
    <t>wartość brutto            (w zł)</t>
  </si>
  <si>
    <t>Pojemnik na igły 1l /1szt.CZERWONY</t>
  </si>
  <si>
    <t>Cewnik do ods. górnych dr.oddech. Ch 18/50-60cm.Wyrób sterylny, nie zawiera lateksu, nie zawiera ftalanów. z PCV.Wyposażony w dwa boczne otwory końcowe naprzeciwległe o łagodnie wyoblonych krawędziach
kolorystyczne oznaczenie rozmiaru na łączniku 1szt.</t>
  </si>
  <si>
    <t>Cewnik do ods. górnych dr.oddech. Ch 20/50-60cm. Wyrób sterylny, nie zawiera lateksu, nie zawiera ftalanów.Wyposażony w dwa boczne otwory końcowe naprzeciwległe o łagodnie wyoblonych krawędziach
kolorystyczne oznaczenie rozmiaru na łączniku z PCV 1szt.</t>
  </si>
  <si>
    <t xml:space="preserve">Cewnik do ods. górnych dr oddech.  CH16/50-60cm. Wyrób sterylny, nie zawiera lateksu, nie zawiera ftalanów. Wyposażony w dwa boczne otwory końcowe naprzeciwległe o łagodnie wyoblonych krawędziach
kolorystyczne oznaczenie rozmiaru na łączniku z PCV 1szt </t>
  </si>
  <si>
    <t>Cewnik Foley dwudrożny wykonany z lateksu pokrytego silikonem z plastikową lub gumową zastawką. Łącznik kodowany kolorystycznie. Na cewniku nadrukowany: rozmiar, średnica, pojemność balonu 
- CH 16, dł. 400mm. Balon 5-30 1szt.</t>
  </si>
  <si>
    <t>Cewnik Foley dwudrożny wykonany z lateksu pokrytego silikonem z plastikową lub gumową zastawką. Łącznik kodowany kolorystycznie. Na cewniku nadrukowany: rozmiar, średnica, pojemność balonu.  18CH, dł 400mm ,balon 5-30 1szt.</t>
  </si>
  <si>
    <t>Dren do podawania tlenu bez maski twarzowej (przedłużacz) 7,60 dł / 1 szt.</t>
  </si>
  <si>
    <t>Elektrody jed. żel stały, baza gąbka , okrągłe Ag/AgCJ srednica 48-50mm  /op. 50 szt.</t>
  </si>
  <si>
    <t>Igły do pena 31 G (0,25x5mm)/ 100 szt w opak.</t>
  </si>
  <si>
    <t xml:space="preserve">Osłona na uchwyt na lampę Wyrób medyczny jednorazowy, sterylny, wykonany z przezroczystej, dobrze układającej się folii z kołnierzem z tworzywa sztucznego , posiada 16 ząbków do 
regulacji otworu i zapobiegający spadaniu. Średnica kołnierza 120 mm i głębokość 140 mm oraz szerokość 100 mm 
Średnica o otworze 15 mm. 
Pakowana pojedynczo 1 op
</t>
  </si>
  <si>
    <t>Pojemnik do wyc. histopat.  bufor formalina 4% 150ml   1szt.</t>
  </si>
  <si>
    <t>Pojemnik do wyc. histopatol.  bufor formalina 4%  10ml  1szt.</t>
  </si>
  <si>
    <t>Pojemnik do wyc. histopatol.z bufor formalina 4% 30ml  1szt.</t>
  </si>
  <si>
    <t xml:space="preserve">Prześcieradło jednorazowe podfoliowane 80x210 białe wzmocnione nitką Skład: Celuloza + folia LDP +nitki PES. Warstwa bibuły zapewnia wchłanialność, warstwa folii zabezpiecza przed przemakaniem a nitki wzdłuż podkładu zwiększają jego wytrzymałość./ op. 25szt </t>
  </si>
  <si>
    <t>Prześcieradło włóknina 80x210 /op.10 szt.</t>
  </si>
  <si>
    <t>Chustka trójkątna włókninowa 96cmx9B8:L416cmx136cm Elasto Sling op. /12szt.</t>
  </si>
  <si>
    <t>Łacznik schodkowy uniwersalny, sterylny o.d.15mm i.d.6mm 1szt.</t>
  </si>
  <si>
    <t>Maska tlenowa z nebulizatorem i drenem 2,1m. właściwości: 
- wykonana z przezroczystego medycznego PVC
- posiada regulowany metalowy klip na nos oraz
  gumkę mocującą
- nebulizator o pojemność 6 ml (skalowany co 1 ml) 
- dren długości 2 metry wyposażony w uniwersalne
  łączniki
- nie załamujący dren o przekroju gwiazdkowym 
- nie zawiera lateksu
- instrukcja obsługi oraz przechowywania na 
  opakowaniu
- sterylizowana tlenkiem etylenu
- jednorazowego użytku
Rozmiar: dla dorosłych L/ 1szt.</t>
  </si>
  <si>
    <r>
      <t xml:space="preserve">Rękawice chirurgiczne, lateksowe,sterylne pudrowane, </t>
    </r>
    <r>
      <rPr>
        <b/>
        <sz val="10"/>
        <rFont val="Calibri"/>
        <family val="2"/>
        <charset val="238"/>
        <scheme val="minor"/>
      </rPr>
      <t>rozmiar 7,0</t>
    </r>
    <r>
      <rPr>
        <sz val="10"/>
        <rFont val="Calibri"/>
        <family val="2"/>
        <charset val="238"/>
        <scheme val="minor"/>
      </rPr>
      <t xml:space="preserve"> op.50 par opis j.w.</t>
    </r>
  </si>
  <si>
    <t>zestaw do terapii obrzęku limfatycznego kończyny dolnej 1 zestaw</t>
  </si>
  <si>
    <t>Plaster Plastiplast 2,5cm x 5 m  tkanina/ 1szt.</t>
  </si>
  <si>
    <t>Plaster Softplast 2,5cm x 5 m  włóknina/ 1szt.</t>
  </si>
  <si>
    <t>Plaster Softplast 1,25cm x 5 m  włóknina/ 1szt.</t>
  </si>
  <si>
    <t>Strzykawka z sola fizjologiczna 5 ml 1szt</t>
  </si>
  <si>
    <t>Strzykawka z sola fizjologiczną  3ml  1szt.</t>
  </si>
  <si>
    <t>Gaziki do dezynfekcji  110x80 1 op/100szt</t>
  </si>
  <si>
    <t>2. Przeprowadzenia 1 szkoleń pracowników w zakresie dezynfekcji rąk w trakcie obowiązywania umowy</t>
  </si>
  <si>
    <t>4. Dostarczenia na życzenie zamawiającego po postepowaniu przetargowym pompek wymiennych do dozowników dermados w ilości 10 szt.</t>
  </si>
  <si>
    <t xml:space="preserve">Przyrząd PCD </t>
  </si>
  <si>
    <t xml:space="preserve">Plomby papierowe na kontenery 1 zestw 1100szt. </t>
  </si>
  <si>
    <r>
      <rPr>
        <b/>
        <sz val="10"/>
        <rFont val="Calibri"/>
        <family val="2"/>
        <charset val="238"/>
        <scheme val="minor"/>
      </rPr>
      <t>Rękawice  latex S bezpudrowe  niesterylne</t>
    </r>
    <r>
      <rPr>
        <sz val="10"/>
        <rFont val="Calibri"/>
        <family val="2"/>
        <charset val="238"/>
        <scheme val="minor"/>
      </rPr>
      <t>/opak. 100 sztuk</t>
    </r>
  </si>
  <si>
    <r>
      <rPr>
        <b/>
        <sz val="10"/>
        <rFont val="Calibri"/>
        <family val="2"/>
        <charset val="238"/>
        <scheme val="minor"/>
      </rPr>
      <t>Rękawice latex XL bezpudrowe,niesterylne</t>
    </r>
    <r>
      <rPr>
        <sz val="10"/>
        <rFont val="Calibri"/>
        <family val="2"/>
        <charset val="238"/>
        <scheme val="minor"/>
      </rPr>
      <t>/opak. 100 sztuk</t>
    </r>
  </si>
  <si>
    <r>
      <rPr>
        <b/>
        <sz val="10"/>
        <rFont val="Calibri"/>
        <family val="2"/>
        <charset val="238"/>
        <scheme val="minor"/>
      </rPr>
      <t>Rękawice nitrylowe, bezpudrowe,</t>
    </r>
    <r>
      <rPr>
        <sz val="10"/>
        <rFont val="Calibri"/>
        <family val="2"/>
        <charset val="238"/>
        <scheme val="minor"/>
      </rPr>
      <t xml:space="preserve"> </t>
    </r>
    <r>
      <rPr>
        <b/>
        <sz val="10"/>
        <rFont val="Calibri"/>
        <family val="2"/>
        <charset val="238"/>
        <scheme val="minor"/>
      </rPr>
      <t>niesterylne</t>
    </r>
    <r>
      <rPr>
        <sz val="10"/>
        <rFont val="Calibri"/>
        <family val="2"/>
        <charset val="238"/>
        <scheme val="minor"/>
      </rPr>
      <t xml:space="preserve">, </t>
    </r>
    <r>
      <rPr>
        <b/>
        <sz val="10"/>
        <rFont val="Calibri"/>
        <family val="2"/>
        <charset val="238"/>
        <scheme val="minor"/>
      </rPr>
      <t>chlorowane od wewnątrz, kolor niebieski,  Rozmiar L</t>
    </r>
    <r>
      <rPr>
        <sz val="10"/>
        <rFont val="Calibri"/>
        <family val="2"/>
        <charset val="238"/>
        <scheme val="minor"/>
      </rPr>
      <t xml:space="preserve"> 100szt</t>
    </r>
  </si>
  <si>
    <r>
      <rPr>
        <b/>
        <sz val="10"/>
        <rFont val="Calibri"/>
        <family val="2"/>
        <charset val="238"/>
        <scheme val="minor"/>
      </rPr>
      <t>Rękawice  latex M</t>
    </r>
    <r>
      <rPr>
        <sz val="10"/>
        <rFont val="Calibri"/>
        <family val="2"/>
        <charset val="238"/>
        <scheme val="minor"/>
      </rPr>
      <t xml:space="preserve"> </t>
    </r>
    <r>
      <rPr>
        <b/>
        <sz val="10"/>
        <rFont val="Calibri"/>
        <family val="2"/>
        <charset val="238"/>
        <scheme val="minor"/>
      </rPr>
      <t>bezpudrowe , niesterylne</t>
    </r>
    <r>
      <rPr>
        <sz val="10"/>
        <rFont val="Calibri"/>
        <family val="2"/>
        <charset val="238"/>
        <scheme val="minor"/>
      </rPr>
      <t>/opak. 100 sztuk</t>
    </r>
  </si>
  <si>
    <r>
      <rPr>
        <b/>
        <sz val="10"/>
        <rFont val="Calibri"/>
        <family val="2"/>
        <charset val="238"/>
        <scheme val="minor"/>
      </rPr>
      <t xml:space="preserve">Rękawice  latex L bezpudrowe,niesterylne </t>
    </r>
    <r>
      <rPr>
        <sz val="10"/>
        <rFont val="Calibri"/>
        <family val="2"/>
        <charset val="238"/>
        <scheme val="minor"/>
      </rPr>
      <t xml:space="preserve"> /opak. 100 sztuk</t>
    </r>
  </si>
  <si>
    <t xml:space="preserve">Igła do znieczuleń podpaj. Pencan 27Gx103 </t>
  </si>
  <si>
    <t>27gx103</t>
  </si>
  <si>
    <t>razem</t>
  </si>
  <si>
    <t>Zestaw do intubacji złożony: rurka z prowadnicą i strzykawką(rurka krtaniowa rozm 3 / 1 zestaw</t>
  </si>
  <si>
    <t>Zestaw do odsysania pola operacyjnego bez kontroli siły ssania  CH24 /Końcówki do ssaka Yannuker CH21 / 1 zestaw</t>
  </si>
  <si>
    <t>Igły do pena 29 G (0,33x12mm)/ 100 szt w opak.</t>
  </si>
  <si>
    <t>Igły do pena 30 G (0,3x8mm)/ 100 szt w opak.</t>
  </si>
  <si>
    <t>1 op.zbiorcze</t>
  </si>
  <si>
    <t>Nerka 900ml , masa papierowa(celulozowa), przesiąkliwość min 4h, op.300szt.</t>
  </si>
  <si>
    <t xml:space="preserve">Wkładki urologiczne dla kobiet normal (a.30SZT) </t>
  </si>
  <si>
    <t>Czepek chirurgiczny w formie furażerki z trokami do umocowania. Wykonany w całości z perforowanej włókniny polipropylenowej o gramaturze 25g/m2 zapewniającej doskonałą oddychalność i komfort noszenia, pakowany w kartonik z podajnikiem  w kolorze zielonym lub  niebieskim.  pak. w kart.op./1szt.</t>
  </si>
  <si>
    <t>Czepek  w kształcie beretu wykonany z włókniny polipropylenowej  grubszy niż 12g, przyjemny w dotyku w kolorze zielonym lub niebieskim, pak. w kartonik op./1szt.</t>
  </si>
  <si>
    <t>Igły 0,7x  30mm 100 szt. w opak.</t>
  </si>
  <si>
    <t>Maszynka do golenia jedmorazowa op./1szt.</t>
  </si>
  <si>
    <t>Pieluchy dla dorosłych zapinane na rzep rozmiar S 1szt.</t>
  </si>
  <si>
    <t>Pieluchy dla dorosłych zapinane na rzep rozmiar XL 1szt</t>
  </si>
  <si>
    <t>Pieluchy dla dorosłych zapinene na rzep rozmiar L 1szt.</t>
  </si>
  <si>
    <t>Pieluchy dla dorosłych zapinene na rzep rozmiar M 1 szt.</t>
  </si>
  <si>
    <t>Pieluchomajtki dla dorosłych M 1szt.</t>
  </si>
  <si>
    <t>Fangoparafinowa N- nizsza gestosc do zabiegów Środek do przygotowywania okładów cieplnych 
Zawartość: 12 kg (24 okłady po 500 g)
100 g zawiera:
35.5 g paraffin solidum
34.0 g fango (błoto wulkaniczne z regionu Eifel) op. 12 kg</t>
  </si>
  <si>
    <t>Wkładki urologiczne dla mężczyzn level2 (a 20szt.)</t>
  </si>
  <si>
    <t>Wkładki urologiczne dla mężczyzn level 3 (a 20szt.)</t>
  </si>
  <si>
    <t>ubranie operacyjne, SMS 35 g które posiada jedną górną kieszeń i dwie na dole opis jw.. M 1szt</t>
  </si>
  <si>
    <t>ubranie operacyjne, SMS 35 g które posiada jedną górną kieszeń i dwie na dole opis jw. L 1szt.</t>
  </si>
  <si>
    <t>ubranie operacyjne, SMS 35 g które posiada jedną górną kieszeń i dwie na dole opis jw. XL 1szt</t>
  </si>
  <si>
    <r>
      <t xml:space="preserve">Rękawice chirurgiczne, lateksowe, sterylne  pudrowane </t>
    </r>
    <r>
      <rPr>
        <b/>
        <sz val="10"/>
        <rFont val="Calibri"/>
        <family val="2"/>
        <charset val="238"/>
        <scheme val="minor"/>
      </rPr>
      <t>rozmiar 7,5</t>
    </r>
    <r>
      <rPr>
        <sz val="10"/>
        <rFont val="Calibri"/>
        <family val="2"/>
        <charset val="238"/>
        <scheme val="minor"/>
      </rPr>
      <t xml:space="preserve"> op. 50 par/ 1 op opis j.w</t>
    </r>
  </si>
  <si>
    <r>
      <t xml:space="preserve">Rękawice chirurgiczne, lateksowe, sterylne pudrowane </t>
    </r>
    <r>
      <rPr>
        <b/>
        <sz val="10"/>
        <rFont val="Calibri"/>
        <family val="2"/>
        <charset val="238"/>
        <scheme val="minor"/>
      </rPr>
      <t>rozmiar 8,5 op.</t>
    </r>
    <r>
      <rPr>
        <sz val="10"/>
        <rFont val="Calibri"/>
        <family val="2"/>
        <charset val="238"/>
        <scheme val="minor"/>
      </rPr>
      <t xml:space="preserve"> 50 par/ 1 op opis j.w</t>
    </r>
  </si>
  <si>
    <r>
      <t>Rękawice chirurgiczne lateksowe, sterylne pudrowane,</t>
    </r>
    <r>
      <rPr>
        <b/>
        <sz val="10"/>
        <rFont val="Calibri"/>
        <family val="2"/>
        <charset val="238"/>
        <scheme val="minor"/>
      </rPr>
      <t xml:space="preserve"> rozmiar  8,0 op.</t>
    </r>
    <r>
      <rPr>
        <sz val="10"/>
        <rFont val="Calibri"/>
        <family val="2"/>
        <charset val="238"/>
        <scheme val="minor"/>
      </rPr>
      <t xml:space="preserve">50 par/ 1op.  Opis:mikroteksturowane na całej powierzchni chwytnej, mankiet rolowany, sterylizowane radiacyjnie, AQL max 1,0, grubość na palcu 0,16±0,02, na dłoni 0,14±0,02, mankiecie 0,12±0,02; długość min 280 mm. Poziom protein poniżej 90 μg/g i średnia siła zrywu przed starzeniem min. 13N (badania z jednostki notyfikowanej wg EN 455). Zarejestrowane jako wyrób medyczny klasy IIa oraz środek ochrony indywidualnej kat. III. Odporne na przenikanie: min 5 substancji chemicznych na min 3 poziomie zgodnie z  EN ISO 374-1. Odporne na przenikanie wirusów zgodnie z ASTM F1671 oraz EN ISO 374-5. Zgodne z ASTM D3577, EN 455.  opakowanie wewn. papier, zewn. foliowe, </t>
    </r>
  </si>
  <si>
    <t>Półmaska  filtrując bez  zaworu FFP2 /1szt.</t>
  </si>
  <si>
    <t>Półmaska  filtrująca p/pyłkowa bez zaworu FFP3 /1szt.</t>
  </si>
  <si>
    <t>Plaster włókninowy  poniniekcyjny z rolki, plastry nacinane co dwa centymetry dla większej wygody. 4cmx5m 1 op</t>
  </si>
  <si>
    <t>Worki toaletowe z wkładem chłonnym na basen op.a 20 szt</t>
  </si>
  <si>
    <t>2. przekazania nie mniej niż 5 płynów kontrolnych</t>
  </si>
  <si>
    <t>5.Dostarczenie pompek do butelek pasujacych do butelek Ecolab 30szt</t>
  </si>
  <si>
    <t>SUMA</t>
  </si>
  <si>
    <r>
      <t xml:space="preserve">Gotowy do użycia alkoholowy preparat przeznaczony do higienicznej i chirurgicznej dezynfekcji rąk Skład: substancja czynna w 100 g roztworu:
</t>
    </r>
    <r>
      <rPr>
        <b/>
        <sz val="10"/>
        <rFont val="Arial"/>
        <family val="2"/>
        <charset val="238"/>
      </rPr>
      <t>80 g etanol, 8 g propan-2-ol</t>
    </r>
    <r>
      <rPr>
        <sz val="10"/>
        <rFont val="Arial"/>
        <family val="2"/>
        <charset val="238"/>
      </rPr>
      <t xml:space="preserve">
Higieniczna dezynfekcja rąk: 3 ml w 30 s. Chirurgiczna dezynfekcja rąk: 2 x 3 ml w 2 x 60 sekund. Przedłużone działanie dezynfekcji chirurgicznej do 3 godz.Pełne działanie wirusobójcze w czasie 30 sekund (Polio, Adeno, Noro)Zawiera substancje nawilżające dzięki czemu zabezpiecza skórę przed wysuszeniem Przebadany dermatologicznie </t>
    </r>
    <r>
      <rPr>
        <b/>
        <sz val="10"/>
        <rFont val="Arial"/>
        <family val="2"/>
        <charset val="238"/>
      </rPr>
      <t xml:space="preserve">Velodes Skin/op. 500ml 
</t>
    </r>
    <r>
      <rPr>
        <sz val="10"/>
        <rFont val="Arial"/>
        <family val="2"/>
        <charset val="238"/>
      </rPr>
      <t xml:space="preserve">
</t>
    </r>
  </si>
  <si>
    <r>
      <t xml:space="preserve">Spray alkoholowy  (63,7 g etanol, 6,3 g propan-2-ol) do mycia i dezynfekcji małych powierzchni, sprzętu medycznego: łóżek i foteli zabiegowych, aparatury medycznej i operacyjnej, sprzętu rehabilitacyjnego.
Przeznaczony do wszelkich powierzchni pozamedycznych
oraz do powierzchni mających kontakt z żywnością.
Działa już w 15 sek. na grzyby(C.albicans) i 30 sek. na bakterie,
prątki gruźlicy, wirusy (w tym Rota, Noro). Przebadane zgodnie z normą EN 16615.
Nie pozostawia smug i zacieków. Posiadający pozytywna opinię CZD oraz FAMED.
Rejestracja: wyrób medyczny i produkt biobójczy. Dostepny w dwóch wersjach zapachwych. </t>
    </r>
    <r>
      <rPr>
        <b/>
        <sz val="10"/>
        <color theme="1"/>
        <rFont val="Arial"/>
        <family val="2"/>
        <charset val="238"/>
      </rPr>
      <t>Velox spray op./   1l</t>
    </r>
  </si>
  <si>
    <r>
      <t>Mop jednorazowy trójwarstwowy 45x15cm kolor biały z paskiem , z systemem rzepów do mocowania przystosowany do stelaża aluminowego lub plastikowego 1szt. Umożliwiający umycie do 11 m</t>
    </r>
    <r>
      <rPr>
        <vertAlign val="superscript"/>
        <sz val="10"/>
        <color theme="1"/>
        <rFont val="Arial"/>
        <family val="2"/>
        <charset val="238"/>
      </rPr>
      <t>2</t>
    </r>
    <r>
      <rPr>
        <sz val="10"/>
        <color theme="1"/>
        <rFont val="Arial"/>
        <family val="2"/>
        <charset val="238"/>
      </rPr>
      <t xml:space="preserve"> powierzchni płaskiej. Skład mopa: 75% mikrofibra, 25% nylon, 5% poliester.</t>
    </r>
  </si>
  <si>
    <r>
      <t>Płyn dezynfekujący zawierającym substancje czynne: dichlorowodorek octenidyny, alkoholfenoksyetylenowy. Działa bakteriobójczo, grzybobójczo i wirusobójczoezalkoholowy płyn do bezbolesnego odkażania ran, błon śluzowych i skóry o szerokim do odkażania, dezynfekcji skóry i błon sluzowych, skuteczność mikrobiologiczna potwierdzona badaniami na: B (łącznie z MRSA, Chlamydia trachomatis, Mycoplasma hominis), F, drożdżaki, pierwotniaki (łącznie z Trichomonas vaginalis), V (HIV, HBV, HCV, Herpes simplex).</t>
    </r>
    <r>
      <rPr>
        <b/>
        <sz val="10"/>
        <color indexed="8"/>
        <rFont val="Arial"/>
        <family val="2"/>
        <charset val="238"/>
      </rPr>
      <t>Octenisept  op. /250 ml produkt leczniczy</t>
    </r>
  </si>
  <si>
    <r>
      <t>Płyn dezynfekujący zawierającym substancje czynne: dichlorowodorek octenidyny, alkoholfenoksyetylenowy. Działa bakteriobójczo, grzybobójczo i wirusobójczoezalkoholowy płyn do bezbolesnego odkażania ran, błon śluzowych i skóry o szerokim do odkażania, dezynfekcji skóry i błon sluzowych, skuteczność mikrobiologiczna potwierdzona badaniami na: B (łącznie z MRSA, Chlamydia trachomatis, Mycoplasma hominis), F, drożdżaki, pierwotniaki (łącznie z Trichomonas vaginalis), V (HIV, HBV, HCV, Herpes simplex)</t>
    </r>
    <r>
      <rPr>
        <b/>
        <sz val="10"/>
        <color indexed="8"/>
        <rFont val="Arial"/>
        <family val="2"/>
        <charset val="238"/>
      </rPr>
      <t>.Octenisept  op. /1l produkt leczniczy</t>
    </r>
  </si>
  <si>
    <r>
      <t xml:space="preserve">Opis  jw. gramatura 50ml.atomizer bezalkoholowy płyn do bezbolesnego odkażania ran, błon śluzowych i skóry o szerokim spektrum skuteczności mikrobiologiczne,działa, bakteriobójczo, grzybobójczo i wirusobójczo. </t>
    </r>
    <r>
      <rPr>
        <b/>
        <sz val="10"/>
        <color indexed="8"/>
        <rFont val="Arial"/>
        <family val="2"/>
        <charset val="238"/>
      </rPr>
      <t>Octenisept op. /50 ml produkt leczniczy</t>
    </r>
  </si>
  <si>
    <r>
      <t>Produkt leczniczy skład:46 g + 27 g + 1 g)/100 g Alcohol ethylicus + Alcohol isopropylicus + Alcohol benzylicus 
 zapewnia szerokie spektrum działania.
Substancja pomocnicza - nadtlenek wodoru - powoduje samorzutne wyjałowienie produktu, które utrzymuje się nawet w przypadku ponownego zakażenia przetrwalnikami bakterii (np. przy otwieraniu
opakowania).Lek jest skuteczny przeciwko występującym na skórze bakteriom (łącznie z prątkami gruźlicy i MRSA), grzybom oraz wirusom: Hepatitis B, HIV, Herpes, Rota, Adeno.
Lek Skinsept Pur odkaża i odtłuszcza skórę .</t>
    </r>
    <r>
      <rPr>
        <b/>
        <sz val="10"/>
        <color indexed="8"/>
        <rFont val="Arial"/>
        <family val="2"/>
        <charset val="238"/>
      </rPr>
      <t>Skinsept Pur op./350 ml produkt leczniczy</t>
    </r>
  </si>
  <si>
    <r>
      <t>Produkt leczniczy  lek złożony,
 substancje czynne: 100g roztworu zawiera 45,54g etanolu 96%
skażonego 1% etylometyloketonem,
1,0 g alkoholu benzylowego
i 27,0 g alkoholu izopropylowego.
substancje pomocnicze:
nadtlenek wodoru, żółcień pomarańczowa
(e 110), czerwień koszenilowa (e 124),
woda oczyszczona, zapewniaj szerokie działanie antysep-
tyczne.Lek jest skuteczny przeciwko występującym na skórze bakteriom, w tym prątkom
gruźlicy i gronkowcom złocistym opornym na metycylinę, grzybom chorobo-
twórczym oraz wirusom Hepatitis B, HIV, Herpes, rotawirusom i adenowirusom.
Lek Skinsept color odkaża i odtłuszcza skórę oraz dzięki zawartosci barwników
uwidacznia odkażony obszar.
Preparat jest autosterylny. Jałowość preparatu utrzymuje się nawet w przypadku
ponownego zanieczyszczenia mikrobiologicznego (np. przy otwieraniu opako-
wania) (Patent Europejski nr 0016319</t>
    </r>
    <r>
      <rPr>
        <b/>
        <sz val="10"/>
        <color indexed="8"/>
        <rFont val="Arial"/>
        <family val="2"/>
        <charset val="238"/>
      </rPr>
      <t>) Skinsept Pur color 1l</t>
    </r>
  </si>
  <si>
    <r>
      <t xml:space="preserve">Płyn do irygacji ran , płukania, przemywania zawierajacybardzo dobre własciwosci nawilzajace etyloheksyglicerynę(oxadermol) + oktenidynę. </t>
    </r>
    <r>
      <rPr>
        <b/>
        <sz val="10"/>
        <color indexed="8"/>
        <rFont val="Arial"/>
        <family val="2"/>
        <charset val="238"/>
      </rPr>
      <t>Octenilin płyn op./350ml</t>
    </r>
  </si>
  <si>
    <r>
      <t>Chusteczki  bezalkoholowe</t>
    </r>
    <r>
      <rPr>
        <sz val="10"/>
        <rFont val="Arial"/>
        <family val="2"/>
        <charset val="238"/>
      </rPr>
      <t xml:space="preserve"> </t>
    </r>
    <r>
      <rPr>
        <b/>
        <sz val="10"/>
        <rFont val="Arial"/>
        <family val="2"/>
        <charset val="238"/>
      </rPr>
      <t>wirusobójcze, bakteriobójcze</t>
    </r>
    <r>
      <rPr>
        <sz val="10"/>
        <rFont val="Arial"/>
        <family val="2"/>
        <charset val="238"/>
      </rPr>
      <t xml:space="preserve"> w  przeznaczone do mycia i dezynfekcji małych powierzchni (np. blaty, stoliki, asystory), elementy unitu, sprzętu i aparatury medycznej.Doskonały do powierzchni nieodpornych na alkohole szerokie spektrum działania, włączając w to bakterie i wirusy ( łącznie z HBV, HCV, HIV) doskonała tolerancja materiałowa skład:</t>
    </r>
    <r>
      <rPr>
        <b/>
        <sz val="10"/>
        <rFont val="Arial"/>
        <family val="2"/>
        <charset val="238"/>
      </rPr>
      <t>w 100 g preparatu: 1,0 g nadtlenku wodoru. Incidin OxyWipe 100szt 1op flowpack</t>
    </r>
  </si>
  <si>
    <t>Zestaw serwet do artroskopii kolana nr 4, 1 szt. - 230cm x 320cm - serweta z samouszczelniającym się otworem o średnicy 7cm, zintegrowana z torbą do przechwytywania płynów
4 szt. - 30cm x 30cm - ręcznik chłonny
3 szt. - 10cm x 50cm - taśma samoprzylepna
1 szt. - 22cm x 75cm - elastyczna osłona na kończynę
1 szt. - 80cm x 145cm - wzmocniona osłona na stolik Mayo
2 szt. - 150cm x 190cm - serweta wzmocniona na stół instrumentalny /1 zestaw</t>
  </si>
  <si>
    <r>
      <t xml:space="preserve">Wodny roztworem oksydantów (super-oxidized solution) o działaniu antybakteryjnym. Służy do odkażania i płukania ran ostrych oraz przewlekłych, takich jak owrzodzenia goleni, odleżyny, rany w przebiegu zespołu stopy cukrzycowej. Microdacyn wspomaga oczyszczanie autolityczne rany z martwicy oraz stwarza odpowiednie środowisko gojenia.Badania potwierdziły także, iż Microdacyn stanowi efektywne rozwiązanie redukujące biofilm bakteryjny (Pseudomonas aeruginosa, E. coli), a przy regularnym stosowaniu zapobiega ponownemu namnażaniu się mikroorganizmów i niweluje nieprzyjemne zapachy z ran.Środek służy do odkażania i płukania ran ostrych oraz przewlekłych takich jak:
• Owrzodzenia
• Odleżyny
• Rany w przebiegu stopy cukrzycowej
• Rany oparzeniowe
• Rany pooperacyjne
• Owrzodzenia nowotworowe   </t>
    </r>
    <r>
      <rPr>
        <b/>
        <sz val="10"/>
        <rFont val="Arial"/>
        <family val="2"/>
        <charset val="238"/>
      </rPr>
      <t>Microdacyn op  250ml</t>
    </r>
  </si>
  <si>
    <r>
      <t>Chusteczki -szerokie spektrum biobójcze: bakterio-, drożdżako-, grzybo-, prątko- i wirusobójczość (Polio, Adeno, Noro) oraz działanie</t>
    </r>
    <r>
      <rPr>
        <b/>
        <sz val="10"/>
        <rFont val="Arial"/>
        <family val="2"/>
        <charset val="238"/>
      </rPr>
      <t xml:space="preserve"> sporobójcze</t>
    </r>
    <r>
      <rPr>
        <sz val="10"/>
        <rFont val="Arial"/>
        <family val="2"/>
        <charset val="238"/>
      </rPr>
      <t xml:space="preserve">
 dodatkowo przebadane wg normy sporobójczej EN 17126 oraz zgodnie z EN 16615
 czas działania: min. 1 min. idealne do czyszczenia obszarów wysokiego ryzyka w tym oddziałów intensywnej terapii, oddziałów pediatrycznych, sal pacjentów, izolatek
 inaktywują zanieczyszczenia organiczne (w tym plamy moczu) i usuwają biofilm
 możliwość stosowania w obecności pacjentów oraz na oddziałach położniczych i noworodkowych bezpieczne dla środowiska – nadtlenek wodoru rozpada się na tlen i wodę </t>
    </r>
    <r>
      <rPr>
        <b/>
        <sz val="10"/>
        <rFont val="Arial"/>
        <family val="2"/>
        <charset val="238"/>
      </rPr>
      <t>Oxivir  sporocide Wipe 80szt puszka, chusta pojedyncza 20x30</t>
    </r>
    <r>
      <rPr>
        <sz val="10"/>
        <rFont val="Arial"/>
        <family val="2"/>
        <charset val="238"/>
      </rPr>
      <t xml:space="preserve">
</t>
    </r>
  </si>
  <si>
    <t>Opaska elastyczna tkana wiskoza/poliamid  10cm / 1 szt. każda opaska odzielnie opakowana w opakowaniu zbiorczym</t>
  </si>
  <si>
    <t>Opaska elastyczna tkana wiskoza/poliamid 12 cm / 1 szt.  każda opaska odzielnie opakowana w opakowaniu zbiorczym</t>
  </si>
  <si>
    <t>Opaska elastyczna tkana wiskoza/poliamid 6cm / 1 szt.  każda opaska odzielnie opakowana w opakowaniu zbiorczym</t>
  </si>
  <si>
    <t>Opaska elastyczna tkana wiskoza/poliamid 8 cm / 1szt.  każda opaska odzielnie opakowana w opakowaniu zbiorczym</t>
  </si>
  <si>
    <r>
      <t xml:space="preserve">Pojemnik na igły 0,7 l </t>
    </r>
    <r>
      <rPr>
        <b/>
        <sz val="10"/>
        <rFont val="Calibri"/>
        <family val="2"/>
        <charset val="238"/>
        <scheme val="minor"/>
      </rPr>
      <t xml:space="preserve">PŁASKI </t>
    </r>
    <r>
      <rPr>
        <sz val="10"/>
        <rFont val="Calibri"/>
        <family val="2"/>
        <charset val="238"/>
        <scheme val="minor"/>
      </rPr>
      <t>InterGros/1szt.CZERWONY</t>
    </r>
  </si>
  <si>
    <t>Staza jednorazowa bezlateksowa, gumowa op. /25 szt.</t>
  </si>
  <si>
    <t xml:space="preserve">Woda sterylna amsure op 1szt /350ml </t>
  </si>
  <si>
    <t>Żel do USG / op./1szt /500ml</t>
  </si>
  <si>
    <t>zestaw do terapii obrzęku limfatycznego kończyny górnej 1 zestaw</t>
  </si>
  <si>
    <t>Worek do dobowej zbiórki moczu. Pojemność 2000ml, skala co 100ml, zastawka antyrefluksyjna, tylna biała ściana oraz zawór spustowy typu "T". Dren o długości  150cm . Sterylny, opakowanie foliowe z napisami w języku polskim i opisową instrukcją użycia op /1 szt.</t>
  </si>
  <si>
    <t>Strzykawka insulinowa 1ml + igła 0,4x13mm op. /100 szt.</t>
  </si>
  <si>
    <t>Rekawice foliowe M/L op./ 100 sztuk</t>
  </si>
  <si>
    <t>Przyrząd, zestaw do przetaczania krwi typ TS op./ 1szt</t>
  </si>
  <si>
    <t>Przyrząd do pompy Medlima Line St 11 , 285cm, 22ml  materiał: PVC, bez DEHP
Komora kroplowa Filtr: 15 μm
Igła biorcza: 20 kropli/ml, z odpowietrznikiem
Porty dostępowe: Port igłowy
Zacisk rolkowy: 1 szt. w dolnej części zestawu
Nie zawiera DEHP i lateksu op./1szt.</t>
  </si>
  <si>
    <t>Przyrząd do pompy Ascoset peristaltic Ap 31P Jednorazowy zestaw ASCOSET® do przetoczeń z wkładką silikonową o dlugosc dł 230/22cm op./1szt.</t>
  </si>
  <si>
    <t>Przyrząd bursztynowy do podawania leków światłoczułych wraz z workiem swiatłoczułym op./1 szt.</t>
  </si>
  <si>
    <t>Przewód do ssaka z Pcv jałowy 9x5x1500mm Galmed op./ 1szt.</t>
  </si>
  <si>
    <t>Przedłużacz do pomp infuzyjnych, jałowy 150cm, op./ 1 szt.</t>
  </si>
  <si>
    <t>Ostrza chirurg. Swann morton nr 10 op. /100 szt.</t>
  </si>
  <si>
    <t>Ostrza chirurg. Swann morton nr 11 op. /100szt.</t>
  </si>
  <si>
    <t>Ostrza chirurg. Swann morton nr 15 op./100 szt.</t>
  </si>
  <si>
    <t>Ostrza chirurg. Swann morton nr 22 op./100 szt.</t>
  </si>
  <si>
    <t>Maska tlenowa z drenem XL op./1 szt.</t>
  </si>
  <si>
    <t>Maska tlenowa z workiem i drenem L op./1szt.</t>
  </si>
  <si>
    <t>Koc termiczny, ratunkowy, folia termiczna 210x160 op./1 szt.</t>
  </si>
  <si>
    <t>Kranik trójdrozny sterylny op./1szt.</t>
  </si>
  <si>
    <t xml:space="preserve">Maska chirurgiczna wiązana na troki/ op./1 szt. </t>
  </si>
  <si>
    <t>Kieliszki do podawania leków z przykrywka kompatybilna z kieliszkami rulon /80 szt.</t>
  </si>
  <si>
    <t>Kieliszki do leków plastik przezroczyste rulon /80 szt.</t>
  </si>
  <si>
    <t>Skalpel jednorazowy Swann morton nr 10 op./10szt.</t>
  </si>
  <si>
    <t>Skalpel jednorazowy Swann morton nr 15 op./10szt.</t>
  </si>
  <si>
    <r>
      <t>Skoncentrowanym preparat na bazie aktywnego tlenu o uniwersalnym zastosowaniu, przeznaczonym do mycia i dezynfekcji wszystkich wodoodpornych powierzchni i przedmiotów kład chemiczny: nadtlenek wodoru, kwas salicylowy inne związki powierzchniowo czynne,
niezwykle delikatny dla dezynfekowanej powierzchni,
posiada szerokie spektrum bójcze: bakteriobójczy,  grzybobójczy, prątkobójczy oraz wirusobójczy (Polio, Adeno, Noro),
bardzo szybkie działanie: już po 5 minutach od aplikacji,
skutecznie usuwa biofilm,
może być stosowany do dezynfekcji powierzchni mających kontakt z żywnością,
wyrób medyczny kl. IIa, produkt o działaniu biobójczym,
przebadany zgodnie z normą EN 16615,</t>
    </r>
    <r>
      <rPr>
        <b/>
        <sz val="10"/>
        <rFont val="Arial"/>
        <family val="2"/>
        <charset val="238"/>
      </rPr>
      <t>OXivir plus Spray 750 ml ze spryskiwaczem (spryskiwacz pianotwórczy)</t>
    </r>
  </si>
  <si>
    <r>
      <t>Opis produktu jw.</t>
    </r>
    <r>
      <rPr>
        <b/>
        <sz val="10"/>
        <color indexed="8"/>
        <rFont val="Arial"/>
        <family val="2"/>
        <charset val="238"/>
      </rPr>
      <t>Skinsept Pur op/ 1l produkt leczniczy</t>
    </r>
  </si>
  <si>
    <r>
      <rPr>
        <sz val="10"/>
        <rFont val="Arial"/>
        <family val="2"/>
        <charset val="238"/>
      </rPr>
      <t xml:space="preserve">Płyn do chirurgicznej i higienicznej dezynfekcji rąk, z wit. E, pantenolem i gliceryną  skutecznosc wobec Noro wirusów 15s, w pełni wirusobójczy , bakteriobójczy, drozdzobójczy 30s , 89g etanolu/ zaprojektowana do częstego uzywania </t>
    </r>
    <r>
      <rPr>
        <b/>
        <sz val="10"/>
        <rFont val="Arial"/>
        <family val="2"/>
        <charset val="238"/>
      </rPr>
      <t xml:space="preserve">Skinman Soft Protect op./500ml, </t>
    </r>
  </si>
  <si>
    <t>Opis jw. Skinman Soft Protect op./750ml ,wkład kompatybilny tylko z dozownikami NEXA</t>
  </si>
  <si>
    <t>Kieliszki do podawania leków czerwone rulon/80 szt.</t>
  </si>
  <si>
    <t>Igła do pobierania i rozpuszczania leków z otworem bocznym 1,2x30   op./ 100szt.</t>
  </si>
  <si>
    <r>
      <t>Fartuch foliowy niejałowy</t>
    </r>
    <r>
      <rPr>
        <strike/>
        <sz val="10"/>
        <color rgb="FFFF0000"/>
        <rFont val="Calibri"/>
        <family val="2"/>
        <charset val="238"/>
        <scheme val="minor"/>
      </rPr>
      <t xml:space="preserve"> </t>
    </r>
    <r>
      <rPr>
        <sz val="10"/>
        <rFont val="Calibri"/>
        <family val="2"/>
        <charset val="238"/>
        <scheme val="minor"/>
      </rPr>
      <t>80x125 cm op/100szt.</t>
    </r>
  </si>
  <si>
    <t>Czyścik, czyscidełko podkładka (STERYLNA) do narzędzi elektrochirurgicznych elektrod, pęset, 5x5cm op. 1 szt.</t>
  </si>
  <si>
    <t>Filtr mechaniczny bakteryjno-wirusowy, oddechowy /AMBU/ 1 szt.</t>
  </si>
  <si>
    <r>
      <t xml:space="preserve">Fartuch chirurgiczny standard PLUS Jednorazowy, jałowy, </t>
    </r>
    <r>
      <rPr>
        <b/>
        <sz val="10"/>
        <rFont val="Calibri"/>
        <family val="2"/>
        <charset val="238"/>
        <scheme val="minor"/>
      </rPr>
      <t>pełnobarierowy</t>
    </r>
    <r>
      <rPr>
        <sz val="10"/>
        <rFont val="Calibri"/>
        <family val="2"/>
        <charset val="238"/>
        <scheme val="minor"/>
      </rPr>
      <t xml:space="preserve">,wykonany z włókniny hydrofobowej typu SMS o gramaturze </t>
    </r>
    <r>
      <rPr>
        <b/>
        <sz val="10"/>
        <rFont val="Calibri"/>
        <family val="2"/>
        <charset val="238"/>
        <scheme val="minor"/>
      </rPr>
      <t>45 g/m2</t>
    </r>
    <r>
      <rPr>
        <sz val="10"/>
        <rFont val="Calibri"/>
        <family val="2"/>
        <charset val="238"/>
        <scheme val="minor"/>
      </rPr>
      <t xml:space="preserve"> wzmocniony na rękawach, w okolicy brzucha i klatki piersiowej, chłonnym i nieprzemakalnym dwuwarstwowym laminatem o gramaturze 40 g/m2. Rękaw zakończony elastycznym mankietem z dzianiny. Tylne części fartucha zachodzą na siebie. Posiada 4 wszywane troki o długości min.45 cm, 2 zewnętrzne troki umiejscowione w specjalnym kartoniku umożliwiajacym zawiązanie ich zgodnie z procedurami  postępowania aseptycznego. Dodatkowo zapięcie w okolicy karku na rzep o długości 12,5 - 13 cm na jednej części fartucha i 6,5 -7,5 cm na drugiej części fartucha. Szwy wykonane techniką ultradźwiękową. Oznaczenie rozmiaru poprzez kolorową lamówkę oraz nadruk z rozmiarówką, zgodnością z normą 13795 i zakresie procedur widoczny zaraz po wyjęciu fartucha z opakowania. Do każdego fartucha dołączone dwa ręczniki o wymiarach 30 cm x 30 cm, gramatura min. 56 g/m². Fartuch wraz z ręcznikami zawinięty w serwetkę włókninową o wymiarach 60 cm x 60 cm. Odporność na przenikanie cieczy 65 cm H2O, wytrzymałość na wypychanie na sucho 235 kPa, wytrzymałość na rozciąganie na mokro 99.7 N - parametry w strefie krytycznej. Opakowanie typu papier-folia, posiadające 4 naklejki typu TAG, służące do wklejenia w dokumentacji medycznej. Spełnia wymagania aktualnej normy PN-EN 13795 1-3. Rozmiar: L 1szt.</t>
    </r>
  </si>
  <si>
    <r>
      <t>Fartuch chirurgiczny standard jednorazowy, jałowy,</t>
    </r>
    <r>
      <rPr>
        <b/>
        <sz val="10"/>
        <rFont val="Calibri"/>
        <family val="2"/>
        <charset val="238"/>
        <scheme val="minor"/>
      </rPr>
      <t xml:space="preserve"> pełnobarierowy</t>
    </r>
    <r>
      <rPr>
        <sz val="10"/>
        <rFont val="Calibri"/>
        <family val="2"/>
        <charset val="238"/>
        <scheme val="minor"/>
      </rPr>
      <t xml:space="preserve">, wykonany z włókniny hydrofobowej typu SMS o gramaturze </t>
    </r>
    <r>
      <rPr>
        <b/>
        <sz val="10"/>
        <rFont val="Calibri"/>
        <family val="2"/>
        <charset val="238"/>
        <scheme val="minor"/>
      </rPr>
      <t xml:space="preserve"> 35 g/m2</t>
    </r>
    <r>
      <rPr>
        <sz val="10"/>
        <rFont val="Calibri"/>
        <family val="2"/>
        <charset val="238"/>
        <scheme val="minor"/>
      </rPr>
      <t>. Rękaw zakończony elastycznym mankietem z dzianiny. Tylne części  fartucha zachodzą na siebie. Posiada 4 wszywane troki o długości min.45 cm, 2 zewnętrzne troki umiejscowione  w specjalnym kartoniku umożliwiajacym zawiązanie ich zgodnie z procedurami  postępowania aseptycznego. Dodatkowo zapięcie w okolicy karku na rzep o długości 12,5 - 13 cm na jednej części fartucha i 6,5 -7,5 cm na drugiej części fartucha. Szwy wykonane techniką ultradźwiękową. Oznaczenie rozmiaru poprzez kolorową lamówkę oraz nadruk z rozmiarówką, zgodnością z normą 13795 i zakresie procedur widoczny zaraz po wyjęciu fartucha z opakowania. Do każdego fartucha dołączone dwa ręczniki o wymiarach 30 cm x 30 cm, gramatura 56 g/m². Fartuch wraz z ręcznikami zawinięty w serwetkę włókninową o wymiarach 60 cm x 60 cm. Odporność na przenikanie cieczy 50.47 cm H2O, wytrzymałość na wypychanie na sucho 200 kPa, wytrzymałość na rozciąganie na mokro 87 N. Opakowanie typu papier-folia, posiadające 4 naklejki typu TAG, służące do wklejenia w dokumentacji medycznej. Spełnia wymagania aktualnej normy PN-EN 13795 1-3. Rozmiar:  XL 1 szt.</t>
    </r>
  </si>
  <si>
    <r>
      <t>Fartuch chirurgiczny standard PLUS jednorazowy, jałowy,</t>
    </r>
    <r>
      <rPr>
        <b/>
        <sz val="10"/>
        <rFont val="Calibri"/>
        <family val="2"/>
        <charset val="238"/>
        <scheme val="minor"/>
      </rPr>
      <t xml:space="preserve"> pełnobarierowy</t>
    </r>
    <r>
      <rPr>
        <sz val="10"/>
        <rFont val="Calibri"/>
        <family val="2"/>
        <charset val="238"/>
        <scheme val="minor"/>
      </rPr>
      <t xml:space="preserve">,  wykonany z włókniny hydrofobowej typu SMS o gramaturze </t>
    </r>
    <r>
      <rPr>
        <b/>
        <sz val="10"/>
        <rFont val="Calibri"/>
        <family val="2"/>
        <charset val="238"/>
        <scheme val="minor"/>
      </rPr>
      <t>45 g/m2</t>
    </r>
    <r>
      <rPr>
        <sz val="10"/>
        <rFont val="Calibri"/>
        <family val="2"/>
        <charset val="238"/>
        <scheme val="minor"/>
      </rPr>
      <t xml:space="preserve"> wzmocniony na rękawach, w okolicy brzucha i klatki piersiowej, chłonnym i nieprzemakalnym dwuwarstwowym laminatem o gramaturze 40 g/m2. Rękaw zakończony elastycznym mankietem z dzianiny. Tylne części fartucha zachodzą na siebie. Posiada 4 wszywane troki o długości min.45 cm, 2 zewnętrzne troki umiejscowione w specjalnym kartoniku umożliwiajacym zawiązanie ich zgodnie z procedurami  postępowania aseptycznego. Dodatkowo zapięcie w okolicy karku na rzep o długości 12,5 - 13 cm na jednej części fartucha i 6,5 -7,5 cm na drugiej części fartucha. Szwy wykonane techniką ultradźwiękową. Oznaczenie rozmiaru poprzez kolorową lamówkę oraz nadruk z rozmiarówką, zgodnością z normą 13795 i zakresie procedur widoczny zaraz po wyjęciu fartucha z opakowania. Do każdego fartucha dołączone dwa ręczniki o wymiarach 30 cm x 30 cm, gramatura min. 56 g/m². Fartuch wraz z ręcznikami zawinięty w serwetkę włókninową o wymiarach 60 cm x 60 cm. Odporność na przenikanie cieczy 65 cm H2O, wytrzymałość na wypychanie na sucho 235 kPa, wytrzymałość na rozciąganie na mokro 99.7 N - parametry w strefie krytycznej. Opakowanie typu papier-folia, posiadające 4 naklejki typu TAG, służące do wklejenia w dokumentacji medycznej. Spełnia wymagania aktualnej normy PN-EN 13795 1-3. Rozmiar: XL 1szt. </t>
    </r>
  </si>
  <si>
    <t>op.=50szt.</t>
  </si>
  <si>
    <t>Latarka diagnostyczna led 1 szt.</t>
  </si>
  <si>
    <t>Lignina 5 kg w opak.wata celulozowa higieniczna  bielona w arkuszach 600x400mm 100% celulozy bielonej op./ 5kg</t>
  </si>
  <si>
    <t>Lignina w arkuszach 20x30cm op. /1kg</t>
  </si>
  <si>
    <t>Łącznik do wąsów tlenowych, drenów, przedłużaczy tlenowych 7cm uniwersalny prosty wyrób medyczny, którego zastosowanie pozwala na połączenie i przedłużenie przewodów tlenowych. Stosuje się je najczęściej ze źródłem tlenu takimi jak koncentrator tlenu bądź przy nebulizacjach przy pomocy inhalatora. Jego użycie pozwala znacząco przedłużyć przewód, co jest szczególnie istotne dla osób chcących uzyskać większą swobodę w trakcie inhalacji lub terapii tlenowej. 
Łącznik stosujemy po połączeniu dwóch przewodów tlenowych, np drenu i maski czy drenu i wąsów tlenowych. Do jednego końca drenu wkładamy łącznik, a z drugiej strony wąsy tlenowe lub wężyk maski. Zalecamy maksymalną długość 10 metrów (dren + maska lub wąsy tlenowe). op./1 szt.</t>
  </si>
  <si>
    <t>Opatrunek włókninowy samoprzylepny jałowy 6x10 op./50 szt.</t>
  </si>
  <si>
    <t>Opatrunek  włókninowy samoprzylepny jałowy 10x25 op. /25szt.</t>
  </si>
  <si>
    <t>Opatrunek  włókninowy samoprzylepny jałowy 5x7,2 op. /100 szt.</t>
  </si>
  <si>
    <t>Opatrunek  włókninowy samoprzylepny jałowy 8x10 op. /30 szt.</t>
  </si>
  <si>
    <t>Opatrunek  włókninowy samoprzylepny jałowy 8x15 op./ 30 szt.</t>
  </si>
  <si>
    <t>Opatrunek  włókninowy samoprzylepny jałowy 8x20 /op. /30 szt.</t>
  </si>
  <si>
    <t>Opatrunek foliowy z ukł. chłonnym samoprzylepny, jałowy /op100 szt.</t>
  </si>
  <si>
    <t>Opatrunek z folii poliuretanowej Samoprzylepny z wcięciem i "okienkiem" , wodoodporny, chroniący przed zakażeniem, wzmocniony włókniną. Bezpieczne mocowanie kaniuli i stała wizualna kontrola miesja wkłucia.
Samoprzylepny opatrunek z folii poliuretanowej z wcięciem; transparentny - umożliwia stałą kontrolę miejsca wkłucia bez konieczności zdejmowania opatrunku; przepuszcza parę wodną i tlen, nie zakłóca swobodnego oddychania skóry; nie przepuszcza płynów - stanowi barierę przeciwko wtórnemu zakażeniu; posiada zaokrąglone brzegi, które zapobiegają odklejaniu się opatrunku, dzięki zastosowania hypoalergicznego kleju , przyjazny wrażliwiej skórze;  1op /50szt.</t>
  </si>
  <si>
    <t>Osłona na przewody jałowa 15-16cmx250cm op./1 szt.</t>
  </si>
  <si>
    <t>Parafinowy opatrunek z gazy 5x5 op./10szt.</t>
  </si>
  <si>
    <t>Paski do bezurazowego zamykania ran jałowe 38mmx6mm,x jednostkowe :6szt. op./ 50szt.</t>
  </si>
  <si>
    <t>Paski do bezurazowego zamykania ran jałowe 75mmx6mm, jednostkowe x3szt. op./ 50szt.</t>
  </si>
  <si>
    <t>Plaster Plastiplast 1,25cm x 5 m  tkanina / 1szt.</t>
  </si>
  <si>
    <t>Plaster Silkplast 2,5 cm x5 m jedwab /1szt.</t>
  </si>
  <si>
    <t>Podkład chłonny na łózko 60x90 1op./ 25szt</t>
  </si>
  <si>
    <t>Siatka opatrunkowa elastyczna  do cięcia 4/10m rozmiar odpowadajacy podudzie, kolano, ramię, stopa, łokieć. a ramię osoba dorosła 1op.</t>
  </si>
  <si>
    <t>Siatka opatrunkowa elastyczna  do cięcia 2/10m rozmiar odpowadajacy palec, ręka osoba dorosła 1op.</t>
  </si>
  <si>
    <t>Serweta  włókninowa chirurg. jałowa 1-częściowa dwuwarstwowa nieprzemakalna z otworem 6-7 cm wielkość 75x90cm z przylepcem-pasek kleju wokół otworu umożliwiajacy stabilne umocowanie serwety pakowane pojedynczo op. / 1 szt.</t>
  </si>
  <si>
    <t>Stopery do uszu x1 para op./ 100szt par</t>
  </si>
  <si>
    <t xml:space="preserve">Ściereczki, serwetki z celulozy jałowe do wycierania rąk po myciu chirurgicznym 30-40cmx40-50cm  op./ 1szt.                                                                                 </t>
  </si>
  <si>
    <t>Folia chirurgiczna 10x20cm op./10szt.</t>
  </si>
  <si>
    <t>Serweta 2. warstwowa 50 x 50 cm, sterylna serweta nieprzemakalna do ochrony pola operacyjnego.Stanowi barierę mikrobiologiczną oraz chroni pacjenta przed kontaktem z płynami ustrojowymi.op./ szt.</t>
  </si>
  <si>
    <t>Prześcieradło na kozetkę celuloza 2 warstwowe 60x80 1szt.</t>
  </si>
  <si>
    <t>Prześcieradła na kozetke celuloza 2 warstwowe 50cm/80m 1 szt.</t>
  </si>
  <si>
    <t xml:space="preserve">Zestaw serwet do operacji barku: serweta 150x 180 z przylepcem jałowa, 2 warstwowa, 60 g/m2
Osłonę na kończynę 30x 80 cm
Ręcznik chłonny 29x30 , 40 g 
Taśma samoprzylepna 10x 50
Sterylna osłona na stolik Mayo 80x 140 cm wzmocniona
Serweta wzmocniona, 2 wartwowa sterylna, foliodrape 150x100 cm 1 zestaw
</t>
  </si>
  <si>
    <r>
      <rPr>
        <b/>
        <sz val="10"/>
        <color indexed="8"/>
        <rFont val="Arial"/>
        <family val="2"/>
        <charset val="238"/>
      </rPr>
      <t>Igła do nakłuć lędźwiowych</t>
    </r>
    <r>
      <rPr>
        <sz val="10"/>
        <color indexed="8"/>
        <rFont val="Arial"/>
        <family val="2"/>
        <charset val="238"/>
      </rPr>
      <t xml:space="preserve">  Eliptyczny uchwyt ze wskaźnikiem położenia szlifu igły, z wbudowanym pryzmatem zmieniającym barwę po wypełnieniu PMR. PMR w pryzmacie widoczny z każdej strony uchwytu  26Gx88 mm Spinocan</t>
    </r>
  </si>
  <si>
    <r>
      <rPr>
        <b/>
        <sz val="10"/>
        <color indexed="8"/>
        <rFont val="Arial"/>
        <family val="2"/>
        <charset val="238"/>
      </rPr>
      <t xml:space="preserve">Igła do nakłuć lędźwiowych </t>
    </r>
    <r>
      <rPr>
        <sz val="10"/>
        <color indexed="8"/>
        <rFont val="Arial"/>
        <family val="2"/>
        <charset val="238"/>
      </rPr>
      <t xml:space="preserve"> Eliptyczny uchwyt ze wskaźnikiem położenia szlifu igły, z wbudowanym pryzmatem zmieniającym barwę po wypełnieniu PMR. PMR w pryzmacie widoczny z każdej strony uchwytu  27Gx88 mm Spinocan</t>
    </r>
  </si>
  <si>
    <r>
      <t xml:space="preserve">Igła do stymulacji nerwów obwodowych techniką „single shot” </t>
    </r>
    <r>
      <rPr>
        <sz val="10"/>
        <rFont val="Arial"/>
        <family val="2"/>
        <charset val="238"/>
      </rPr>
      <t>przy użyciu neurostymulatora ; w pełni izolowana igła (odsłonięty tylko szlif igły). Zintegrowany z igłą dren infuzyjny, kabelek elektryczny wychodzący z tyłu igły. Znacznik kierunku szlifu igły na uchwycie. Igła ze szlifem 30° Stimuplex</t>
    </r>
  </si>
  <si>
    <r>
      <t xml:space="preserve">Przyrząd do aspiracji leków </t>
    </r>
    <r>
      <rPr>
        <sz val="10"/>
        <color indexed="8"/>
        <rFont val="Arial"/>
        <family val="2"/>
        <charset val="238"/>
      </rPr>
      <t>typu Mini Spike z filtrem bakteryjnym 0,45 μm, zastawką uniemożliwiajaca wyciek leku po rozłączeniu strzykawki</t>
    </r>
  </si>
  <si>
    <r>
      <t>Aparat z precyzyjnym regulatorem przepływu</t>
    </r>
    <r>
      <rPr>
        <sz val="10"/>
        <color indexed="8"/>
        <rFont val="Arial"/>
        <family val="2"/>
        <charset val="238"/>
      </rPr>
      <t xml:space="preserve"> w zakresie od 0-250 z zastawką antyrefluksową w kształcie koła z możliwością regulacji jedną ręką. Bez DEHP Exadrop</t>
    </r>
  </si>
  <si>
    <r>
      <t>Automatyczna dwudrożna zastawka</t>
    </r>
    <r>
      <rPr>
        <sz val="10"/>
        <color indexed="8"/>
        <rFont val="Arial"/>
        <family val="2"/>
        <charset val="238"/>
      </rPr>
      <t xml:space="preserve"> do dostępu bezigłowego, do łączenia z różnymi elementami linii infuzyjnej, możliwość podawania tłuszczy; prędkość przepływu: 21-45l/h w zależności od ciśnienia płynu; bez lateksu; połączenia Luer Slip i Luer Lock safeflow Mozliwość stosowania do 300dostepów  lub 7 dni.</t>
    </r>
  </si>
  <si>
    <r>
      <t>STRZYKAWKI dwuczęściowe 2 ml</t>
    </r>
    <r>
      <rPr>
        <sz val="10"/>
        <color indexed="8"/>
        <rFont val="Arial"/>
        <family val="2"/>
        <charset val="238"/>
      </rPr>
      <t>,  jałowe, końcówka luer slip, minimalna objętość zalegająca, dobrze czytelna, nieścieralna skala co 0,1 ml - możliwość napełnienia do 3 ml; zabezpieczenie przed wysunięciem się tłoka np. kryza, przesuw tłoka  płynny, równomierny. Opakowanie jednostkowe typu blister-pack.</t>
    </r>
  </si>
  <si>
    <r>
      <t>STRZYKAWKI dwuczęściowe 5 m</t>
    </r>
    <r>
      <rPr>
        <sz val="10"/>
        <color indexed="8"/>
        <rFont val="Arial"/>
        <family val="2"/>
        <charset val="238"/>
      </rPr>
      <t>l, jałowe, końcówka luer slip, minimalna objętość zalegająca, dobrze czytelna, nieścieralna skala co 0,2 ml - możliwość napełnienia do 6 ml; zabezpieczenie przed wysunięciem się tłoka np. kryza, przesuw tłoka  płynny, równomierny. Opakowanie jednostkowe typu blister-pack.</t>
    </r>
  </si>
  <si>
    <r>
      <t>STRZYKAWKI dwuczęściowe 10 ml</t>
    </r>
    <r>
      <rPr>
        <sz val="10"/>
        <color indexed="8"/>
        <rFont val="Arial"/>
        <family val="2"/>
        <charset val="238"/>
      </rPr>
      <t>, jałowe, końcówka luer slip, minimalna objętość zalegająca, dobrze czytelna, nieścieralna skala co 0,5 ml; zabezpieczenie przed wysunięciem się tłoka np. kryza, przesuw tłoka  płynny, równomierny. Opakowanie jednostkowe typu blister-pack.</t>
    </r>
  </si>
  <si>
    <r>
      <t>STRZYKAWKI dwuczęściowe 20 m</t>
    </r>
    <r>
      <rPr>
        <sz val="10"/>
        <color indexed="8"/>
        <rFont val="Arial"/>
        <family val="2"/>
        <charset val="238"/>
      </rPr>
      <t>l, jałowe, końcówka luer slip, minimalna objętość zalegająca, dobrze czytelna, nieścieralna skala co 1,0 ml - możliwość napełnienia do 24 ml; zabezpieczenie przed wysunięciem się tłoka np. kryza, przesuw tłoka  płynny, równomierny. Opakowanie jednostkowe typu blister-pack.</t>
    </r>
  </si>
  <si>
    <r>
      <rPr>
        <b/>
        <sz val="10"/>
        <color indexed="8"/>
        <rFont val="Arial"/>
        <family val="2"/>
        <charset val="238"/>
      </rPr>
      <t>Wysokociśnieniowy system drenażu ran typu Redona</t>
    </r>
    <r>
      <rPr>
        <sz val="10"/>
        <color indexed="8"/>
        <rFont val="Arial"/>
        <family val="2"/>
        <charset val="238"/>
      </rPr>
      <t>- wysokociśnieniowa butelka 300ml, zaopatrzona we wskaźnik próżni, trwała skala, zacisk ślizgowy dla zatrzymania drenażu (wyłączenia podciśnienia), łatwy w obsłudze pasek mocujący o regulowanej długości, element łączący z zaciskiem ślizgowym zakończony łącznikiem do drenów Redona CH 6-18, z drenem 123cm</t>
    </r>
  </si>
  <si>
    <r>
      <rPr>
        <b/>
        <sz val="10"/>
        <color indexed="8"/>
        <rFont val="Arial"/>
        <family val="2"/>
        <charset val="238"/>
      </rPr>
      <t>Wysokociśnieniowy system drenażu ran typu Redona</t>
    </r>
    <r>
      <rPr>
        <sz val="10"/>
        <color indexed="8"/>
        <rFont val="Arial"/>
        <family val="2"/>
        <charset val="238"/>
      </rPr>
      <t>- wysokociśnieniowa butelka 600ml, zaopatrzona we wskaźnik próżni, trwała skala, zacisk ślizgowy dla zatrzymania drenażu (wyłączenia podciśnienia), łatwy w obsłudze pasek mocujący o regulowanej długości, element łączący z zaciskiem ślizgowym zakończony łącznikiem do drenów Redona CH 6-18, z drenem 123cm</t>
    </r>
  </si>
  <si>
    <r>
      <t>Kaniula żylna wykonana z poliuretanu (PUR) lz czterema wtopionymi pasami kontrastującymi w promieniach RTG
• port do dodatkowych wstrzyknięć zamykany korkiem
• mechanizm uniemożliwiający tzw. samootwarcie się koreczka portu górnego co minimalizuje ryzyko infekcji oraz otwarcia się bez kontroli personelu upoważnionego do przeprowadzania procedury kaniulacji
• możliwość zabezpieczenia dostępu do portu górnego poprzez obrót koreczka o 180 stopni
• kaniula wyposażona w hydrofobową membranę przepuszczalną dla powietrza, zatrzymując wypływ krwi poza kaniulę
• średnica i długość kaniuli kodowana kolorystycznie    0,7x19mm</t>
    </r>
    <r>
      <rPr>
        <b/>
        <sz val="10"/>
        <rFont val="Arial"/>
        <family val="2"/>
        <charset val="238"/>
      </rPr>
      <t xml:space="preserve">           żółty </t>
    </r>
    <r>
      <rPr>
        <sz val="10"/>
        <rFont val="Arial"/>
        <family val="2"/>
        <charset val="238"/>
      </rPr>
      <t>24G opak.50szt.</t>
    </r>
  </si>
  <si>
    <r>
      <t>j.w  0,9x25 mm</t>
    </r>
    <r>
      <rPr>
        <b/>
        <sz val="10"/>
        <rFont val="Arial"/>
        <family val="2"/>
        <charset val="238"/>
      </rPr>
      <t xml:space="preserve"> niebieski </t>
    </r>
    <r>
      <rPr>
        <sz val="10"/>
        <rFont val="Arial"/>
        <family val="2"/>
        <charset val="238"/>
      </rPr>
      <t xml:space="preserve"> 22G opak.50 szt.</t>
    </r>
  </si>
  <si>
    <r>
      <t xml:space="preserve">j.w 1,10x25 mm  </t>
    </r>
    <r>
      <rPr>
        <b/>
        <sz val="10"/>
        <rFont val="Arial"/>
        <family val="2"/>
        <charset val="238"/>
      </rPr>
      <t>różowy</t>
    </r>
    <r>
      <rPr>
        <sz val="10"/>
        <rFont val="Arial"/>
        <family val="2"/>
        <charset val="238"/>
      </rPr>
      <t xml:space="preserve"> 20G  opak. 50 szt.</t>
    </r>
  </si>
  <si>
    <r>
      <t xml:space="preserve">j.w  1,3x33 mm </t>
    </r>
    <r>
      <rPr>
        <b/>
        <sz val="10"/>
        <rFont val="Arial"/>
        <family val="2"/>
        <charset val="238"/>
      </rPr>
      <t xml:space="preserve">zielony  </t>
    </r>
    <r>
      <rPr>
        <sz val="10"/>
        <rFont val="Arial"/>
        <family val="2"/>
        <charset val="238"/>
      </rPr>
      <t>18G opak. 50 szt.</t>
    </r>
  </si>
  <si>
    <r>
      <t xml:space="preserve">j.w  1,5x45 mm </t>
    </r>
    <r>
      <rPr>
        <b/>
        <sz val="10"/>
        <rFont val="Arial"/>
        <family val="2"/>
        <charset val="238"/>
      </rPr>
      <t>biały</t>
    </r>
    <r>
      <rPr>
        <sz val="10"/>
        <rFont val="Arial"/>
        <family val="2"/>
        <charset val="238"/>
      </rPr>
      <t xml:space="preserve"> 17G opak. 50szt.</t>
    </r>
  </si>
  <si>
    <r>
      <rPr>
        <b/>
        <sz val="10"/>
        <color theme="1"/>
        <rFont val="Arial"/>
        <family val="2"/>
        <charset val="238"/>
      </rPr>
      <t>Prontosan</t>
    </r>
    <r>
      <rPr>
        <sz val="10"/>
        <color theme="1"/>
        <rFont val="Arial"/>
        <family val="2"/>
        <charset val="238"/>
      </rPr>
      <t xml:space="preserve"> roztwór to unikalny wyrób medyczny ,kombinacją dwóch substancji aktywnych – poliheksanidyny i betainy. 350ml </t>
    </r>
  </si>
  <si>
    <r>
      <t xml:space="preserve">Urządzenie do przygotowania leku tworzące  system zamknięty spełniający definicje NIOSH 2004, które pomaga zapobiegać ekspozycji personelu medycznego na toksyczne leki i związanym z tym działania uboczne ( poświadczone badaniem w niezależnym laboratorium UE ). Urządzenie zmniejsza ryzyko potencjalnego przedostania się drobnoustrojów do roztworu i zapobiega zakażeniom szpitalnym u pacjenta. Urządzenie stanowi skuteczną barierę mikrobiologiczną przy wystawieniu na działanie drobnoustrojów. Zestaw pozwala na łatwą identyfikację leku podawanego pacjentowi i utrzymuje stałe połączenie z fiolką  zawierającą  lek . Urządzenie umożliwia dostęp do portu i podłączenie aparatu do przetoczeń bez rozłączania systemu zamkniętego. Urządzenie dostępne w rozmiarach M </t>
    </r>
    <r>
      <rPr>
        <b/>
        <sz val="10"/>
        <color indexed="8"/>
        <rFont val="Arial"/>
        <family val="2"/>
        <charset val="238"/>
      </rPr>
      <t>Ecoflac Conect 1szt</t>
    </r>
  </si>
  <si>
    <t>Nr kat.</t>
  </si>
  <si>
    <t>Klasa wyrobu med.</t>
  </si>
  <si>
    <t xml:space="preserve">Koreczek Combi stopper luer lock  </t>
  </si>
  <si>
    <r>
      <t>Intrafix Safeset</t>
    </r>
    <r>
      <rPr>
        <sz val="10"/>
        <color rgb="FF000000"/>
        <rFont val="Arial"/>
        <family val="2"/>
        <charset val="238"/>
      </rPr>
      <t xml:space="preserve"> 15mikrometrów 180cm, airstop , primestop , odporne na ciś. do 2 bar ,do infuzji płynów o wysokim bezpieczeństwem użytkowym  z zastawką bezzwrotną. Wyposażony w specjalną membranę filtrującą zapobiega dostaniu się powietrza lub innych cząsteczek do wnętrza. Barierę przed przeciekaniem zapewnia natomiast ochronna nasadka Luer Lock, zgodne z międzynarodową normą ISO 8534-4/8</t>
    </r>
  </si>
  <si>
    <r>
      <t xml:space="preserve">Infusomat  space lane 250cm P
</t>
    </r>
    <r>
      <rPr>
        <sz val="10"/>
        <color indexed="8"/>
        <rFont val="Arial"/>
        <family val="2"/>
        <charset val="238"/>
      </rPr>
      <t xml:space="preserve">ostry kolec komory kroplowej odpowietrznik z filtrem przeciwbakteryjnym i zatyczką Eurocap górna część komory kroplowej idealnie dopasowana do czujnika kropli 15 µm filtr infuzyjny zacisk rolkowy ze specjalnym miejscem na kolec komory kroplowej, dla bezpieczeństwa po użyciu krótki silikonowy segment kontaktujący się z mechanizmem pompy
</t>
    </r>
  </si>
  <si>
    <r>
      <t xml:space="preserve">Filtr wiążacy niskoczasteczkowe białka wielkosc porów 1,2 mikro metra lub mniejsze Filtr 1,2 μm filtr do emulsji tłuszczowych i żywienia w systemie all-in-one zatrzymuje mikroorganizmy, w szczególności grzyby i zarodniki, bez względu na pozycję niezawodne odpowietrzanie dzięki automatycznemu odpowietrznikowi,  szybkie wypełnianie z automatycznym odpowietrzaniem,  zamknięcie luer lock, nie zawiera DEHP i lateksu, Efektywna powierzchnia filtrująca 10 cm2, Objętość wypełnienia 2,4ml  </t>
    </r>
    <r>
      <rPr>
        <b/>
        <sz val="10"/>
        <rFont val="Arial"/>
        <family val="2"/>
        <charset val="238"/>
      </rPr>
      <t xml:space="preserve">Intrapur </t>
    </r>
  </si>
  <si>
    <t>ZAŁ nr 6.4 do SZW:  PAKIET 4- Sukcesywna dostawa wyrobów medycznych IV</t>
  </si>
  <si>
    <t>ZAŁ nr 6.1. do SZW: PAKIET 1 - Sukcesywna dostawa wyrobów medycznych I</t>
  </si>
  <si>
    <t>ZAŁ nr 6.7 do SZW:  PAKIET 7- Sukcesywna dostawa wyrobów ortopedycznych I</t>
  </si>
  <si>
    <t xml:space="preserve">Zał. Nr 6.10. do SWZ: PAKIET 10 - Sukcesywna dostawa środków dezynfekcyjnych  </t>
  </si>
  <si>
    <r>
      <t>Gotowy do użycia alkoholowy preparat przeznaczony do higienicznej i chirurgicznej dezynfekcji rąk zawiera glicerynę, dzięki czemu nie wysusza rąk , dezynfekcja rąk przed i po zabiegu działa już od 30 s na bakterie, prątki gruźlicy, grzyby i wirusy.</t>
    </r>
    <r>
      <rPr>
        <b/>
        <sz val="10"/>
        <color theme="1"/>
        <rFont val="Arial"/>
        <family val="2"/>
        <charset val="238"/>
      </rPr>
      <t>Skład:  propan-2-ol, glukonian chlorheksydyny</t>
    </r>
    <r>
      <rPr>
        <sz val="10"/>
        <color theme="1"/>
        <rFont val="Arial"/>
        <family val="2"/>
        <charset val="238"/>
      </rPr>
      <t xml:space="preserve">. Posiada potwierdzone badaniami spektrum bakteriobójcze wobec prątków gruźlicy, drożdżakobójcze i ograniczone wirusobójcze. Działa szybko i skutecznie wobec wirusów otoczkowych (w tym HIV, HBV, HCV) oraz wirusa Rota. Preparat jest łagodny dla skóry, posiada przyjazne dla skóry pH. Zawiera glicerynę - zmiękczającą substancję ochronną, która zabezpiecza głębsze warstwy naskórka. Higieniczna dezynfekcja rąk EN 1500 2 x 15 sek, chirurgiczna dezynfekcja rąk EN 12791 2 x 1,5 ml w czasie 90 sekund. </t>
    </r>
    <r>
      <rPr>
        <b/>
        <sz val="10"/>
        <color theme="1"/>
        <rFont val="Arial"/>
        <family val="2"/>
        <charset val="238"/>
      </rPr>
      <t xml:space="preserve">Velodes SOFT /op. 500 ml
</t>
    </r>
  </si>
  <si>
    <r>
      <t>Wydajny</t>
    </r>
    <r>
      <rPr>
        <b/>
        <sz val="10"/>
        <color theme="1"/>
        <rFont val="Arial"/>
        <family val="2"/>
        <charset val="238"/>
      </rPr>
      <t xml:space="preserve"> koncentrat do jednoczesnego mycia i dezynfekcji nieinwazyjnych wyrobów medycznych</t>
    </r>
    <r>
      <rPr>
        <sz val="10"/>
        <color theme="1"/>
        <rFont val="Arial"/>
        <family val="2"/>
        <charset val="238"/>
      </rPr>
      <t xml:space="preserve"> jak unity, łóżka i fotele zabiegowe, stoły operacyjne, aparatura medyczna. W preparacie zastosowano formułę łącząca QAV, aminy.Ze względu na wysoką tolerancję materiałową idealnie nadaje się do dezynfekcji materiałów obiciowych oraz wyrobów z tworzywa ABS, szkła, porcelany, gumy i stali szlachetnej. Zalecany jest także do dezynfekcji poprzez zanurzenie oraz do wyrobów medycznych ze szkła akrylowego. Nie zawiera aldehydów i fenoli. W przypadku dezynfekcji wyrobów medycznych mających kontakt z żywnością zaleca się spłukanie powierzchni wodą Skuteczosć:Bakterie (w tym MRSA), Grzyby (C. albicans,) 0,25% w 15 minut - warunki czyste Grzyby (A. brasiliensis) 1,5% w 60 minut - warunki czyste, Prątki gruźlicy (M. terrae, M. avium) od 0,5% w 15 minut - warunki czyste, od 1% w 15 minut - warunki brudne, Wirus BVDV, Wirus Vacinnia, Adeno, Polio,Wirus Rota 1% w 15 minut, Wirus Noro 4% w 15 minut. Posiadający pozytywna opinię CZD oraz FAMED. Skład: 100 g zawiera: 11,5 g N-(3-aminopropylo)-N dodecylopropano-1,3–diamina (CAS: 2372-82-9), 3,12 g Poli(oksy-1,2-etanodilo),.alfa.- [2-(didecylmetylo-amino)etylo]-.omega.-hydroksy-,propanian(sól) (CAS: 94667-33-1), 1,25 g Chlorek didecylodimetyloamonu 
(CAS: 7173-51-5).Zarejestrowany jako wyrób medyczny i produkt biobójczy.</t>
    </r>
    <r>
      <rPr>
        <b/>
        <sz val="10"/>
        <color theme="1"/>
        <rFont val="Arial"/>
        <family val="2"/>
        <charset val="238"/>
      </rPr>
      <t xml:space="preserve"> Quatrodes Extra/op. 5l kanister </t>
    </r>
  </si>
  <si>
    <r>
      <rPr>
        <b/>
        <sz val="10"/>
        <color theme="1"/>
        <rFont val="Arial"/>
        <family val="2"/>
        <charset val="238"/>
      </rPr>
      <t>Koncentrat do mycia i dezynfekcji urządzeń ssących , wanien z hydromasażem,</t>
    </r>
    <r>
      <rPr>
        <sz val="10"/>
        <color theme="1"/>
        <rFont val="Arial"/>
        <family val="2"/>
        <charset val="238"/>
      </rPr>
      <t xml:space="preserve"> preparat niepieniący. Spektrum działania: Bakterie (w tym MRSA)  EN 13727  0,5%   
Grzyby (C. albicans)  EN 13624  0,5% , Prątki gruźlicy (M. Tuberculosis)  EN 14348  4%
Wirusy osłonkowe (HBV, HIV, HCV, Ebola, Vacinnia, SARS-CoV-2, wirus grypy, Herpes simplex)  EN 14476  2%  w 15 minut. </t>
    </r>
    <r>
      <rPr>
        <b/>
        <sz val="10"/>
        <color theme="1"/>
        <rFont val="Arial"/>
        <family val="2"/>
        <charset val="238"/>
      </rPr>
      <t>Qatrodes Unit NF / op. 5l kanister</t>
    </r>
  </si>
  <si>
    <r>
      <rPr>
        <b/>
        <sz val="10"/>
        <color theme="1"/>
        <rFont val="Arial"/>
        <family val="2"/>
        <charset val="238"/>
      </rPr>
      <t xml:space="preserve">Antybakteryja emulsja do higienicznego mycia rąk </t>
    </r>
    <r>
      <rPr>
        <sz val="10"/>
        <color theme="1"/>
        <rFont val="Arial"/>
        <family val="2"/>
        <charset val="238"/>
      </rPr>
      <t xml:space="preserve">
Zalecana dla alergików do mycia rąk i całego ciała
Idealna dla lekarzy, stomatologów, pielęgniarek i osób z wrażliwą skórą, często myjących ręce
Nie zawiera barwników i kompozycji zapachowych
Neutralne dla skóry pH
Zawiera pantenol i nadaje skórze uczucie gładkości
Posiada właściwości niesprzyjające rozwojowi bakterii Zalecana w przemyśle spożywczym, instytucjach służby zdrowia
Przebadana dermatologicznie, przebadana zgodnie z normą EN 1499.
</t>
    </r>
    <r>
      <rPr>
        <b/>
        <sz val="10"/>
        <color theme="1"/>
        <rFont val="Arial"/>
        <family val="2"/>
        <charset val="238"/>
      </rPr>
      <t>Velodes Scrub op./500ml</t>
    </r>
  </si>
  <si>
    <r>
      <rPr>
        <b/>
        <sz val="10"/>
        <color theme="1"/>
        <rFont val="Arial"/>
        <family val="2"/>
        <charset val="238"/>
      </rPr>
      <t xml:space="preserve">Antybakteryja emulsja do higienicznego mycia rąk </t>
    </r>
    <r>
      <rPr>
        <sz val="10"/>
        <color theme="1"/>
        <rFont val="Arial"/>
        <family val="2"/>
        <charset val="238"/>
      </rPr>
      <t xml:space="preserve">
Zalecana dla alergików do mycia rąk i całego ciała
Idealna dla lekarzy, stomatologów, pielęgniarek i osób z wrażliwą skórą, często myjących ręce
Nie zawiera barwników i kompozycji zapachowych
Neutralne dla skóry pH
Zawiera pantenol i nadaje skórze uczucie gładkości
Posiada właściwości niesprzyjające rozwojowi bakterii Zalecana w przemyśle spożywczym, instytucjach służby zdrowia
 Przebadana dermatologicznie, przebadana zgodnie z normą EN 1499.
</t>
    </r>
    <r>
      <rPr>
        <b/>
        <sz val="10"/>
        <color theme="1"/>
        <rFont val="Arial"/>
        <family val="2"/>
        <charset val="238"/>
      </rPr>
      <t>Velodes Scrub op./5l kanister</t>
    </r>
  </si>
  <si>
    <r>
      <rPr>
        <sz val="10"/>
        <color theme="1"/>
        <rFont val="Arial"/>
        <family val="2"/>
        <charset val="238"/>
      </rPr>
      <t xml:space="preserve">Chusteczki nasączone preparatem </t>
    </r>
    <r>
      <rPr>
        <b/>
        <sz val="10"/>
        <color theme="1"/>
        <rFont val="Arial"/>
        <family val="2"/>
        <charset val="238"/>
      </rPr>
      <t>na bazie alkoholu</t>
    </r>
    <r>
      <rPr>
        <sz val="10"/>
        <color theme="1"/>
        <rFont val="Arial"/>
        <family val="2"/>
        <charset val="238"/>
      </rPr>
      <t xml:space="preserve">, których przeznaczeniem jest dezynfekcja powierzchni nieinwazyjnych wyrobów przebadany zgodnie z nowymi normami dla środków dezynfekcyjnych (EN 14885 w tym EN16615),
bardzo szerokie spektrum mikrobójcze: działa na bakterie, prątki, grzyby, wirusy,
doskonałe właściwości myjące,wysoka tolerancja materiałowa dzięki wykluczeniu ze składu produktu aldehydów i fenoli,przyjemny zapach,Chusteczki włókninowe 19x15 cm 50g/m.30s zabijają: bakterie , grzyby drozdzopodobne, wirusyosłonkowe oraz  Rota, Noro, pratki gruzlicy </t>
    </r>
    <r>
      <rPr>
        <b/>
        <sz val="10"/>
        <color theme="1"/>
        <rFont val="Arial"/>
        <family val="2"/>
        <charset val="238"/>
      </rPr>
      <t>Velox  duo wipes  /op.50szt. flowpack</t>
    </r>
  </si>
  <si>
    <r>
      <rPr>
        <sz val="10"/>
        <color theme="1"/>
        <rFont val="Arial"/>
        <family val="2"/>
        <charset val="238"/>
      </rPr>
      <t xml:space="preserve">Chusteczki przeznaczone do dezynfekcji różnorodnych powierzchni sprzętu medycznego ze szkła, porcelany, metalu, gumy, tworzyw sztucznych oraz szkła akrylowego, foteli zabiegowych, sprzętu rehabilitacyjnego, inkubatorów 
Chusteczki włókninowe 19 x 15 cm, 50 g/m2 – flow pack
</t>
    </r>
    <r>
      <rPr>
        <b/>
        <sz val="10"/>
        <color theme="1"/>
        <rFont val="Arial"/>
        <family val="2"/>
        <charset val="238"/>
      </rPr>
      <t>Mogą być stosowane do powierzchni wyrobów medycznych oraz mających kontakt z żywnością</t>
    </r>
    <r>
      <rPr>
        <sz val="10"/>
        <color theme="1"/>
        <rFont val="Arial"/>
        <family val="2"/>
        <charset val="238"/>
      </rPr>
      <t>. Działają już od 1 min na bakterie, grzyby, wirusy
Prątki gruźlicy już w 5 minZalecane do lamp i głowic USG.</t>
    </r>
    <r>
      <rPr>
        <b/>
        <sz val="10"/>
        <color theme="1"/>
        <rFont val="Arial"/>
        <family val="2"/>
        <charset val="238"/>
      </rPr>
      <t>Velox wipes NA /op.50szt.flowpack</t>
    </r>
    <r>
      <rPr>
        <sz val="10"/>
        <color theme="1"/>
        <rFont val="Arial"/>
        <family val="2"/>
        <charset val="238"/>
      </rPr>
      <t xml:space="preserve">
</t>
    </r>
  </si>
  <si>
    <r>
      <rPr>
        <b/>
        <sz val="10"/>
        <color theme="1"/>
        <rFont val="Arial"/>
        <family val="2"/>
        <charset val="238"/>
      </rPr>
      <t>Skoncentrowany preparat do jednoczesnego mycia i dezynfekcji narzędzi chirurgicznych, i innych instrumentów chirurgicznych</t>
    </r>
    <r>
      <rPr>
        <sz val="10"/>
        <color theme="1"/>
        <rFont val="Arial"/>
        <family val="2"/>
        <charset val="238"/>
      </rPr>
      <t xml:space="preserve">, aktywny wobec bakterii (MRSA), grzyby(C.albicans), wirusów (Vaccinia, HBV, HIV, BVDV, HCV, Adeno), prątków w stężeniu do 0,5% w czasie do 15 minut. Możliwość poszerzenia spektrum o Polio i Noro oraz A. brasiliensis. Wyrób medyczny. posiada szerokie spektrum bójcze w bardzo niskich stężeniach użytkowych.
- gwarantuje wysoką tolerancję materiałową instrumentarium oraz wyrobów medycznych i przyrządów laboratoryjnych ze szkła, porcelany, metalu, gumy i tworzyw sztucznych,
- posiada przyjemny zapach,
- aktywność nieużywanego oraz używanego roztworu roboczego wynosi 14 dni,
- może być stosowany w myjce ultradźwiękowej 
- posiadający pozytywną opinię producenta narzędzi Chirmed
- dozowanie; dla 0,5% - 5 ml na 995 ml wody,  
- stężenie i czas działania: od 0,5% w 15 min. skład: Skład:
100 g zawiera:
11,5 g N-(3-aminopropylo)-N-dodecylopropano-1,3–diamina (CAS: 2372-82-9), 3,12 g Poli(oksy-1,2-etanodilo),.alfa.- 
[2-(didecylmetylo-amino)etylo]-.omega.-hydroksy-,propanian(sól) (CAS: 94667-33-1), 1,251,5 g N-(3-aminopropylo)-N-dodecylopropano-1,3–diamina (CAS: 2372-82-9), 3,12 g Poli(oksy-1,2-etanodilo),.alfa.- 
[2-(didecylmetylo-amino)etylo]-.omega.-hydroksy-,propanian(sól) (CAS: 94667-33-1), 1,25 g Chlorek didecylodimetyloamonu 
(CAS: 7173-51-5) </t>
    </r>
    <r>
      <rPr>
        <b/>
        <sz val="10"/>
        <color theme="1"/>
        <rFont val="Arial"/>
        <family val="2"/>
        <charset val="238"/>
      </rPr>
      <t>Viruton Extra op./ 1 l z dozownikiem</t>
    </r>
  </si>
  <si>
    <t>Opis jw.  Viruton Extra/ op. /5l kanister</t>
  </si>
  <si>
    <r>
      <rPr>
        <b/>
        <sz val="10"/>
        <color theme="1"/>
        <rFont val="Arial"/>
        <family val="2"/>
        <charset val="238"/>
      </rPr>
      <t>Preparat do dezynfekcji stóp i butów w postaci płynu</t>
    </r>
    <r>
      <rPr>
        <sz val="10"/>
        <color theme="1"/>
        <rFont val="Arial"/>
        <family val="2"/>
        <charset val="238"/>
      </rPr>
      <t xml:space="preserve">  o zapachu eukaliptusowym przeznaczony do higienicznej dezynfekcji stóp oraz do dezynfekcji wnętrza obuwia. Zawierający w 100 g roztworu: 63,7 g etanolu oraz 6,3 g propan-2olu. pH preparatu łagodne dla skóry. Spektrum działania zgodnie z EN 14885: B, F (C.albicans), Tbc (M.terrae), wirusy osłonkowe, BVDV, rota, noro w czasie do 60 sekund. Higieniczna dezynfekcja zgodnie z EN 1500: 2x 1,5 ml w czasie 2x15 sekund. Wymagane potwierdzone badaniami zgodnymi z EN 13624 właściwości bójcze wobec grzyba Trichophyton rubrum. Produkt biobójczy. </t>
    </r>
    <r>
      <rPr>
        <b/>
        <sz val="10"/>
        <color theme="1"/>
        <rFont val="Arial"/>
        <family val="2"/>
        <charset val="238"/>
      </rPr>
      <t xml:space="preserve">Op. 250 ml z atomizerem. </t>
    </r>
  </si>
  <si>
    <r>
      <t xml:space="preserve">
</t>
    </r>
    <r>
      <rPr>
        <b/>
        <sz val="10"/>
        <rFont val="Arial"/>
        <family val="2"/>
        <charset val="238"/>
      </rPr>
      <t>Lek przeznaczony  do  odkażania  błon  śluzowych  oraz 
graniczącej z nimi skóry przed operacjam</t>
    </r>
    <r>
      <rPr>
        <sz val="10"/>
        <rFont val="Arial"/>
        <family val="2"/>
        <charset val="238"/>
      </rPr>
      <t xml:space="preserve">i, zabiegami ginekologicznymi i położniczymi, 
cewnikowaniem pęcherza moczowego, zabiegami przezcewkowymi. 100 g roztworu zawiera: Substancja czynna: 10,4 g etanolu (96%), 1,67 g roztworu nadtlenku wodoru (30%), 1,50g roztworu dwuglukonianu chlorheksydyny (20%)
ODKAŻANIE BŁON ŚLUZOWYCH </t>
    </r>
    <r>
      <rPr>
        <b/>
        <sz val="10"/>
        <rFont val="Arial"/>
        <family val="2"/>
        <charset val="238"/>
      </rPr>
      <t xml:space="preserve">.Skinsept mucosa </t>
    </r>
    <r>
      <rPr>
        <sz val="10"/>
        <rFont val="Arial"/>
        <family val="2"/>
        <charset val="238"/>
      </rPr>
      <t xml:space="preserve">op./ 500ml
</t>
    </r>
  </si>
  <si>
    <r>
      <t xml:space="preserve">
Gotowa do użycia pianka do dezynfekcji oraz mycia powierzchni, powierzchni nieinwazyjnych wyrobów medycznych oraz rożnego rodzaju wyposażenia.
szerokie spektrum biobójcze w krótkim czasie
 pełne działanie wirusobójcze
 idealna do dezaktywacji zanieczyszczeń organicznych
 nie uszkadza powierzchni
Preparat do użytku profesjonalnego. 
Wyrób medyczny kl. II a, CE 0044.wykazuje szerokie spektrum biobójcze: bakterio-, drożdżako-, grzybo-, prątko- i wirusobójczość (Polio, Adeno, Noro) oraz działanie sporobójcze dodatkowo przebadana wg normy sporobójczej EN 17126 oraz zgodnie z EN 16615 czas działania: min. 1 min idealna do czyszczenia obszarów wysokiego ryzyka w tym oddziałów intensywnej terapii, oddziałów pediatrycznych, sal pacjentów, izolatek
 inaktywuje zanieczyszczenia organiczne (w tym plamy moczu) i usuwa biofilm
 możliwość stosowania w obecności pacjentów oraz na oddziałach położniczych i noworodkowych bezpieczna dla środowiska – nadtlenek wodoru rozpada się na tlen i wodę </t>
    </r>
    <r>
      <rPr>
        <b/>
        <sz val="10"/>
        <rFont val="Arial"/>
        <family val="2"/>
        <charset val="238"/>
      </rPr>
      <t>Oxivir Sporicide 750ml</t>
    </r>
    <r>
      <rPr>
        <sz val="10"/>
        <rFont val="Arial"/>
        <family val="2"/>
        <charset val="238"/>
      </rPr>
      <t xml:space="preserve">
</t>
    </r>
  </si>
  <si>
    <t>3. Dostarczenia pompek pasujacych do butelek 500ml dezynfakcja i mydła w ilości po 50 szt.kazdego rodzaju, MMEDISEPT</t>
  </si>
  <si>
    <t>Dozownik łokciowy do butelek 500ml 1szt</t>
  </si>
  <si>
    <r>
      <t xml:space="preserve">Krem do rąk  woda w oleju do regeneracji skóry , formuła wzbogacona z gliceryna , wit E </t>
    </r>
    <r>
      <rPr>
        <b/>
        <sz val="10"/>
        <color indexed="8"/>
        <rFont val="Arial"/>
        <family val="2"/>
        <charset val="238"/>
      </rPr>
      <t>Silonda 500ml</t>
    </r>
  </si>
  <si>
    <r>
      <rPr>
        <b/>
        <sz val="10"/>
        <rFont val="Arial"/>
        <family val="2"/>
        <charset val="238"/>
      </rPr>
      <t>Koncentrat do mycia i dezynfekcji nieinwazyjnych wyrobów medycznych</t>
    </r>
    <r>
      <rPr>
        <sz val="10"/>
        <color indexed="8"/>
        <rFont val="Arial"/>
        <family val="2"/>
        <charset val="238"/>
      </rPr>
      <t xml:space="preserve">
Czynnik chelatujący łatwo ulegający biodegradacji N-(3-aminopropyl)-N-dodecylopropano
-1,3-diamina (Nr CAS 2372-82-9:
51 mg/g), Chlorek
didecylodimetyloamonowy (Nr CAS
7173-51-5: 25 mg/g), niejonowe związki
powierzchniowo czynne, związki
kompleksujące, substancje zapachowe,
barwnik i substancje pomocnicze.Działanie wirusobójcze na wirusy osłonkowe wg
EN 14476*  5 min, bójczy wobec prątków gruźlicy - zgodnie z EN 14348* 30min, Drożdżakobójczy według:EN 13624* (15 min; 0,25%), EN 16615* (15 min; 0,25%) 15 min,Bakteriobójczy według:
EN 13727* (5 min; 0,25%), EN 16615* (15 min; 0,25%)* warunki brudne</t>
    </r>
    <r>
      <rPr>
        <b/>
        <sz val="10"/>
        <color indexed="8"/>
        <rFont val="Arial"/>
        <family val="2"/>
        <charset val="238"/>
      </rPr>
      <t xml:space="preserve"> SURFANIOS Premium 5 l</t>
    </r>
  </si>
  <si>
    <r>
      <t xml:space="preserve">Emulsja do mycia ciała i włosów bez mydła, barwników i substancji zapachowych, z octenidyną przed i po zabiegach operacyjnych </t>
    </r>
    <r>
      <rPr>
        <b/>
        <sz val="10"/>
        <color indexed="8"/>
        <rFont val="Arial"/>
        <family val="2"/>
        <charset val="238"/>
      </rPr>
      <t>Octenisan wash lotion op./500 ml</t>
    </r>
  </si>
  <si>
    <r>
      <t xml:space="preserve">Srodek do chirurgicznego  mycia  rak oraz ODKAZANIA HIGIENICZNEGO MYCIA RAK I DOKONTAMINACJI CAŁEGO CIAŁA, NIE WYMAGA SPŁÓKIWANIA wykazuje działanie bakteriobójcze
(włączając szczepy Salmonella, Listeria, MRSA, ESBL),drożdżakobójcze (C. albicans) oraz bójcze wobec wirusów osłonkowych.Substancje czynne na 100 g produktu: 0,9 g kwas d-
glukonowy, związek z N,N"- bis(4-chlorofenylo)-3,12-
diimino2,4,11,13-tetraazatetradekanodiamidyną (2:1) (CHDG),
0,9 g chlorek didecylodimetyloamonu (DDAC).
Pozostałe składniki: &gt; 5% niejonowe związki powierzchniowo
czynne, amfoteryczne związki powierzchniowo czynne </t>
    </r>
    <r>
      <rPr>
        <b/>
        <sz val="10"/>
        <color indexed="8"/>
        <rFont val="Arial"/>
        <family val="2"/>
        <charset val="238"/>
      </rPr>
      <t>Prosavon scrub op./500ml z pompką</t>
    </r>
  </si>
  <si>
    <r>
      <t>Produkt leczniczy 100 g płynu na skórę zawiera 0,025 g diglukonianu chloroheksydyny.  Roztwór przygotowany jest do bezpośredniego użycia; stosować bez rozcieńczania do odkażania rąk personelu medycznego, skóry pacjentów przed iniekcjami i zabiegami chirurgicznymi oraz do odkażania pola operacyjnego.</t>
    </r>
    <r>
      <rPr>
        <b/>
        <sz val="10"/>
        <color indexed="8"/>
        <rFont val="Arial"/>
        <family val="2"/>
        <charset val="238"/>
      </rPr>
      <t>Spirytus hibitanowy 0,5% op. op.1l</t>
    </r>
  </si>
  <si>
    <r>
      <t xml:space="preserve">Tabletki chlorowe 300szt do mycia wszelkich zmywalnych powierzchni i przedmiotów (np. basen, nerka, miska) nie zanieczyszczonych substancjami organicznymi oraz do dezynfekcji sanitariatów po ich uprzednim umyciu.Szybkie działanie wirusobójcze i prątkobójczeMedicarine - </t>
    </r>
    <r>
      <rPr>
        <b/>
        <sz val="10"/>
        <color indexed="8"/>
        <rFont val="Arial"/>
        <family val="2"/>
        <charset val="238"/>
      </rPr>
      <t>Medicarine  1op./300szt</t>
    </r>
  </si>
  <si>
    <t>Uchwyt z hakiem na łóżko szpitalne do but. 500 ml Ecolab 1szt.</t>
  </si>
  <si>
    <r>
      <t xml:space="preserve">4% Płyn dezynfekujący do chirurgicznego i higienicznego mycia rąk, ciała, włosów płyn, z pompką/ opak. 500 ml. Płyn dezynfekujący do chirurgicznego i higienicznego mycia rąk.
Skład:
kwas  d-glukonowy, związek z N,N′′-bis(4-chlorofenylo)-3,12-diimino-2,4,11,13-tetraazatetradekanodiamidyną   (2:1) zwany polularnie diglukonianem chlorheksydyny,   tlenek   dimetylo-lauryloaminy. Preparat charakteryzuje się znacznym działaniem dezynfekującym. Odpowiada głównie za zwalczanie bakterii tlenowych i beztlenowych Gram-dodatnich i Gram-ujemnych, a także komórek grzybów. Dodatkowo powoduje inaktywację dużej liczby wirusów (np. HIV). Zawarty w nim diglukonian chlorheksydyny kumuluje się w naskórku, co sprawia że preparat działa dłużej (nawet do 3h), jednocześnie zwalczając drobnoustroje występujące w głębszych warstwach skórnych. </t>
    </r>
    <r>
      <rPr>
        <b/>
        <sz val="10"/>
        <color indexed="8"/>
        <rFont val="Arial"/>
        <family val="2"/>
        <charset val="238"/>
      </rPr>
      <t xml:space="preserve">Hydrex S op./500 ml  </t>
    </r>
  </si>
  <si>
    <t xml:space="preserve">Incidin wipes dispencer ,Wiaderko kopmpatybilne do suche chusteczki Incidin wipes premium </t>
  </si>
  <si>
    <t>Suche chusteczki do nasączania rolka Incidin Wipes  premum wipes op./1x 99szt</t>
  </si>
  <si>
    <t>1. Wysłania aktualnych kart charakterystyki do pozycji związanych z ofertą oraz w przypadku aktualizacji treści dosłania zaktualizowanych dokumentów, oraz jeżeli dotyczy produktu leczniczego Charakterystyki Produktu Leczniczego</t>
  </si>
  <si>
    <t>Ampułkowy test biologiczny do kontroli sterylizacji parowej. Czas inkubacji 24h. Op./100 szt w opakowaniu</t>
  </si>
  <si>
    <t xml:space="preserve">Test kontroli mycia w myjniach maszynowych w postaci aluminiowej blaszki z naniesionym symulantem krwi i białek. W zestawie uchwyt do umieszczania testów na tacach narzędziowych. Op./100szt. </t>
  </si>
  <si>
    <t>Test kontroli mycia w myjniach ultradźwiękowych, jednorazowy, gotowy do użycia. Wskaźnik umieszczony na aluminiowej blaszce. W zestawie holder do umieszczania testów na tacach narzędziowych.Op. /50 szt</t>
  </si>
  <si>
    <t>Test UV - Ampułkowy test kontroli mycia w myjkach ultradźwiękowych. Op./ 30 szt</t>
  </si>
  <si>
    <t xml:space="preserve">Zintegrowany test chemiczny kl. 5 zgodny normą ISO 11140-1; EN 867-1 do kontroli sterylizacji parowej, z przesuwalną substancja wskaźnikową. Test z wyraźnie oznaczonym polem bezpieczeństwa odczytu w dwóch niezależnych okienkach wskażnikowych, zapewniających pewność własciwego odczytu. Data ważności, oznaczenie normy oraz informacje techniczne umieszczone na każdym teście w języku polskim.Test o długości min.10 cm Kompatybilny z przyrządem PCD.Op./ 250 szt.
</t>
  </si>
  <si>
    <t>Etykiety samoklejace (Taśmy) do metkownicy 3 -rzedowej do dokumentacji obiegu narzędzi (typu GKE) rolka</t>
  </si>
  <si>
    <t>Mata papierowa Tray  liner 30x30 op /100szt</t>
  </si>
  <si>
    <t>Etykieta papierowa ze wskaźnikiem sterylizacji. Symbol 550A.  Op./500szt</t>
  </si>
  <si>
    <t>Koszula dla pacjenta  włóknina PP40 uniwersalna, , niebieska,  op /20szt</t>
  </si>
  <si>
    <t xml:space="preserve">
Zestaw do uzyskiwania osocza bogatopłytkowego min 3ml, wraz z kompatybilną wirówką </t>
  </si>
  <si>
    <t>POR-ZP.3720.7/2024</t>
  </si>
  <si>
    <t xml:space="preserve">POR-ZP.3720.7/2024   </t>
  </si>
  <si>
    <t xml:space="preserve">ZAŁ nr 6.5. do SZW: PAKIET 5 - Sukcesywna dostawa wyrobów medycznych V i innych </t>
  </si>
  <si>
    <r>
      <t xml:space="preserve">POR-ZP.3720.7/2024  </t>
    </r>
    <r>
      <rPr>
        <b/>
        <u/>
        <sz val="10"/>
        <rFont val="Calibri"/>
        <family val="2"/>
        <charset val="238"/>
        <scheme val="minor"/>
      </rPr>
      <t xml:space="preserve"> </t>
    </r>
  </si>
  <si>
    <r>
      <t xml:space="preserve">POR-ZP.3720.7/2024  </t>
    </r>
    <r>
      <rPr>
        <b/>
        <u/>
        <sz val="10"/>
        <rFont val="Arial"/>
        <family val="2"/>
        <charset val="238"/>
      </rPr>
      <t xml:space="preserve"> </t>
    </r>
  </si>
  <si>
    <t>ZAŁ nr 6.9. do SZW: PAKIET 9 - Sukcesywna dostawa pasków do oznaczania poziomu cukru i nakłuwaczy</t>
  </si>
  <si>
    <t>ZAŁ nr 6.11. do SZW: PAKIET 11 - Sukcesywna dostawa zestwów do separacji osocza</t>
  </si>
  <si>
    <r>
      <t xml:space="preserve">Opis j.w. punkt 2, </t>
    </r>
    <r>
      <rPr>
        <b/>
        <sz val="10"/>
        <color theme="1"/>
        <rFont val="Arial"/>
        <family val="2"/>
        <charset val="238"/>
      </rPr>
      <t>5l</t>
    </r>
    <r>
      <rPr>
        <sz val="10"/>
        <color theme="1"/>
        <rFont val="Arial"/>
        <family val="2"/>
        <charset val="238"/>
      </rPr>
      <t xml:space="preserve">.  Gotowy do użycia alkoholowy preparat przeznaczony do higienicznej i chirurgicznej dezynfekcji rąk.zawiera glicerynę, dzięki czemu nie wysusza rąk , dezynfekcja rąk przed i po zabiegu działa już w 30 s na bakterie, prątki gruźlicy, grzyby i wirusy.Skład: </t>
    </r>
    <r>
      <rPr>
        <b/>
        <sz val="10"/>
        <color theme="1"/>
        <rFont val="Arial"/>
        <family val="2"/>
        <charset val="238"/>
      </rPr>
      <t>propan-2-ol, glukonian chlorheksydyny</t>
    </r>
    <r>
      <rPr>
        <sz val="10"/>
        <color theme="1"/>
        <rFont val="Arial"/>
        <family val="2"/>
        <charset val="238"/>
      </rPr>
      <t xml:space="preserve">.  Posiada potwierdzone badaniami spektrum bakteriobójcze wobec prątków gruźlicy, drożdżakobójcze i ograniczone wirusobójcze. Działa szybko i skutecznie wobec wirusów otoczkowych (w tym HIV, HBV, HCV) oraz wirusa Rota . Preparat jest łagodny dla skóry, posiada przyjazne dla skóry pH. Zawiera glicerynę - zmiękczającą substancję ochronną, która zabezpiecza głębsze warstwy naskórka. Higieniczna dezynfekcja rąk EN 1500 2 x 15 sek, chirurgiczna dezynfekcja rąk EN 12791 2 x 1,5 ml w czasie 90 sekund. </t>
    </r>
    <r>
      <rPr>
        <b/>
        <sz val="10"/>
        <color theme="1"/>
        <rFont val="Arial"/>
        <family val="2"/>
        <charset val="238"/>
      </rPr>
      <t>Velodes SOFT</t>
    </r>
    <r>
      <rPr>
        <sz val="10"/>
        <color theme="1"/>
        <rFont val="Arial"/>
        <family val="2"/>
        <charset val="238"/>
      </rPr>
      <t>/</t>
    </r>
    <r>
      <rPr>
        <b/>
        <sz val="10"/>
        <color theme="1"/>
        <rFont val="Arial"/>
        <family val="2"/>
        <charset val="238"/>
      </rPr>
      <t>op. 5l kanister</t>
    </r>
  </si>
  <si>
    <t>1. przekazania glukometrów w ilości 15 sztuk z możliwością wydruku wyniku</t>
  </si>
  <si>
    <r>
      <t xml:space="preserve">POR-ZP.3720.7/2024  </t>
    </r>
    <r>
      <rPr>
        <b/>
        <u/>
        <sz val="10"/>
        <color rgb="FFFF0000"/>
        <rFont val="Arial"/>
        <family val="2"/>
        <charset val="238"/>
      </rPr>
      <t xml:space="preserve"> po modyfikacji 08.10.2024</t>
    </r>
  </si>
  <si>
    <r>
      <t xml:space="preserve">ubranie operacyjne,SMS 35 g które posiada jedną górną kieszeń i dwie na dole Bluza z krótkim rękawem, posiada wycięcie "V" zakończone obszyciem w kolorze ubrania, 3 kieszenie (2 w dolnej części oraz jedna mniejsza w części górnej). Spodnie z gumką  w pasie. Dostępne w trzech kolorach: zielonym, niebieskim, fioletowym </t>
    </r>
    <r>
      <rPr>
        <sz val="10"/>
        <color rgb="FFFF0000"/>
        <rFont val="Arial"/>
        <family val="2"/>
        <charset val="238"/>
      </rPr>
      <t>rozm.S</t>
    </r>
    <r>
      <rPr>
        <sz val="10"/>
        <rFont val="Arial"/>
        <family val="2"/>
        <charset val="238"/>
      </rPr>
      <t xml:space="preserve"> 1szt</t>
    </r>
  </si>
  <si>
    <r>
      <t xml:space="preserve">POR-ZP.3720.7/2024  </t>
    </r>
    <r>
      <rPr>
        <b/>
        <sz val="10"/>
        <color rgb="FFFF0000"/>
        <rFont val="Calibri"/>
        <family val="2"/>
        <charset val="238"/>
        <scheme val="minor"/>
      </rPr>
      <t>PO MODYFIKACJI 08.10.2024</t>
    </r>
  </si>
  <si>
    <t>Paski do glukometru spełniające następujące wymagania:
- szerokie pole testowe, umożliwiające aplikację próbki krwi na całej szerokości testu;
- wymagana wielkość próbki krwi: 0,6 µl;
- zakres hematokrytu: od 10% do 65%;
- rodzaj badanej krwi: krew włośniczkowa, żylna,
- współpracujące z glukometrami o zakresie pomiarowym od 30 mg/dl do 600 mg/dl;
- współpracujące z glukometrami o czasie pomiaru do 4 sekund;
- współpracujące z glukometrami o pamięci 720 wyników, pozwalającymi na przeglądanie średnich z 7, 14, 30 i 90 dni;
- współpracujące z glukometrami spełniającymi wymagania normy ISO 15197:2015;                                                                                                                           - przechowywane zgodnie z normą ISO 13485:2016 w zakresie magazynowania;   100szt/1op.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</si>
</sst>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0.00\ &quot;zł&quot;;\-#,##0.00\ &quot;zł&quot;"/>
    <numFmt numFmtId="44" formatCode="_-* #,##0.00\ &quot;zł&quot;_-;\-* #,##0.00\ &quot;zł&quot;_-;_-* &quot;-&quot;??\ &quot;zł&quot;_-;_-@_-"/>
    <numFmt numFmtId="164" formatCode="#,##0.00\ _z_ł"/>
    <numFmt numFmtId="165" formatCode="#,##0.00&quot; &quot;[$zł-415];[Red]&quot;-&quot;#,##0.00&quot; &quot;[$zł-415]"/>
  </numFmts>
  <fonts count="61">
    <font>
      <sz val="10"/>
      <name val="Arial"/>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family val="2"/>
      <charset val="238"/>
    </font>
    <font>
      <sz val="11"/>
      <color indexed="8"/>
      <name val="Calibri"/>
      <family val="2"/>
      <charset val="238"/>
    </font>
    <font>
      <b/>
      <sz val="10"/>
      <name val="Arial"/>
      <family val="2"/>
      <charset val="238"/>
    </font>
    <font>
      <b/>
      <u/>
      <sz val="10"/>
      <name val="Arial"/>
      <family val="2"/>
      <charset val="238"/>
    </font>
    <font>
      <sz val="9"/>
      <name val="Calibri"/>
      <family val="2"/>
      <charset val="238"/>
    </font>
    <font>
      <sz val="8"/>
      <name val="Arial"/>
      <family val="2"/>
      <charset val="238"/>
    </font>
    <font>
      <sz val="9"/>
      <name val="Arial"/>
      <family val="2"/>
      <charset val="238"/>
    </font>
    <font>
      <b/>
      <sz val="9"/>
      <name val="Arial"/>
      <family val="2"/>
      <charset val="238"/>
    </font>
    <font>
      <sz val="10"/>
      <color indexed="10"/>
      <name val="Arial"/>
      <family val="2"/>
      <charset val="238"/>
    </font>
    <font>
      <sz val="9"/>
      <color indexed="8"/>
      <name val="Calibri"/>
      <family val="2"/>
      <charset val="238"/>
    </font>
    <font>
      <sz val="10"/>
      <color indexed="8"/>
      <name val="RotisSansSerif"/>
      <family val="2"/>
      <charset val="238"/>
    </font>
    <font>
      <sz val="10"/>
      <name val="Arial"/>
      <family val="2"/>
      <charset val="238"/>
    </font>
    <font>
      <b/>
      <sz val="10"/>
      <color rgb="FF000000"/>
      <name val="Arial"/>
      <family val="2"/>
      <charset val="238"/>
    </font>
    <font>
      <sz val="10"/>
      <color rgb="FFFFFFFF"/>
      <name val="Arial"/>
      <family val="2"/>
      <charset val="238"/>
    </font>
    <font>
      <sz val="10"/>
      <color rgb="FFCC0000"/>
      <name val="Arial"/>
      <family val="2"/>
      <charset val="238"/>
    </font>
    <font>
      <b/>
      <sz val="10"/>
      <color rgb="FFFFFFFF"/>
      <name val="Arial"/>
      <family val="2"/>
      <charset val="238"/>
    </font>
    <font>
      <i/>
      <sz val="10"/>
      <color rgb="FF808080"/>
      <name val="Arial"/>
      <family val="2"/>
      <charset val="238"/>
    </font>
    <font>
      <sz val="10"/>
      <color rgb="FF006600"/>
      <name val="Arial"/>
      <family val="2"/>
      <charset val="238"/>
    </font>
    <font>
      <b/>
      <i/>
      <sz val="16"/>
      <color rgb="FF000000"/>
      <name val="Arial"/>
      <family val="2"/>
      <charset val="238"/>
    </font>
    <font>
      <b/>
      <sz val="24"/>
      <color rgb="FF000000"/>
      <name val="Arial"/>
      <family val="2"/>
      <charset val="238"/>
    </font>
    <font>
      <sz val="18"/>
      <color rgb="FF000000"/>
      <name val="Arial"/>
      <family val="2"/>
      <charset val="238"/>
    </font>
    <font>
      <sz val="12"/>
      <color rgb="FF000000"/>
      <name val="Arial"/>
      <family val="2"/>
      <charset val="238"/>
    </font>
    <font>
      <u/>
      <sz val="10"/>
      <color rgb="FF0000EE"/>
      <name val="Arial"/>
      <family val="2"/>
      <charset val="238"/>
    </font>
    <font>
      <sz val="10"/>
      <color rgb="FF996600"/>
      <name val="Arial"/>
      <family val="2"/>
      <charset val="238"/>
    </font>
    <font>
      <sz val="10"/>
      <color rgb="FF000000"/>
      <name val="Arial"/>
      <family val="2"/>
      <charset val="238"/>
    </font>
    <font>
      <sz val="10"/>
      <color rgb="FF333333"/>
      <name val="Arial"/>
      <family val="2"/>
      <charset val="238"/>
    </font>
    <font>
      <b/>
      <i/>
      <u/>
      <sz val="10"/>
      <color rgb="FF000000"/>
      <name val="Arial"/>
      <family val="2"/>
      <charset val="238"/>
    </font>
    <font>
      <sz val="9"/>
      <name val="Calibri"/>
      <family val="2"/>
      <charset val="238"/>
      <scheme val="minor"/>
    </font>
    <font>
      <b/>
      <sz val="9"/>
      <name val="Calibri"/>
      <family val="2"/>
      <charset val="238"/>
      <scheme val="minor"/>
    </font>
    <font>
      <sz val="10"/>
      <name val="Arial"/>
      <family val="2"/>
    </font>
    <font>
      <sz val="10"/>
      <color theme="1"/>
      <name val="Arial"/>
      <family val="2"/>
      <charset val="238"/>
    </font>
    <font>
      <sz val="10"/>
      <color rgb="FFC00000"/>
      <name val="Arial"/>
      <family val="2"/>
      <charset val="238"/>
    </font>
    <font>
      <sz val="10"/>
      <color theme="3"/>
      <name val="Arial"/>
      <family val="2"/>
      <charset val="238"/>
    </font>
    <font>
      <sz val="10"/>
      <name val="Calibri"/>
      <family val="2"/>
      <charset val="238"/>
      <scheme val="minor"/>
    </font>
    <font>
      <b/>
      <sz val="10"/>
      <name val="Calibri"/>
      <family val="2"/>
      <charset val="238"/>
      <scheme val="minor"/>
    </font>
    <font>
      <sz val="10"/>
      <color rgb="FFC00000"/>
      <name val="Calibri"/>
      <family val="2"/>
      <charset val="238"/>
      <scheme val="minor"/>
    </font>
    <font>
      <sz val="10"/>
      <color theme="1"/>
      <name val="Calibri"/>
      <family val="2"/>
      <charset val="238"/>
      <scheme val="minor"/>
    </font>
    <font>
      <sz val="11"/>
      <color rgb="FF000000"/>
      <name val="Calibri"/>
      <family val="2"/>
      <charset val="238"/>
    </font>
    <font>
      <sz val="11"/>
      <color rgb="FF000000"/>
      <name val="Arial"/>
      <family val="2"/>
      <charset val="238"/>
    </font>
    <font>
      <b/>
      <u/>
      <sz val="10"/>
      <name val="Calibri"/>
      <family val="2"/>
      <charset val="238"/>
      <scheme val="minor"/>
    </font>
    <font>
      <sz val="10"/>
      <color rgb="FF333333"/>
      <name val="Calibri"/>
      <family val="2"/>
      <charset val="238"/>
      <scheme val="minor"/>
    </font>
    <font>
      <sz val="10"/>
      <color rgb="FFFF0000"/>
      <name val="Calibri"/>
      <family val="2"/>
      <charset val="238"/>
      <scheme val="minor"/>
    </font>
    <font>
      <strike/>
      <sz val="10"/>
      <color rgb="FFFF0000"/>
      <name val="Calibri"/>
      <family val="2"/>
      <charset val="238"/>
      <scheme val="minor"/>
    </font>
    <font>
      <sz val="10"/>
      <color rgb="FFC00000"/>
      <name val="Arial CE"/>
      <family val="2"/>
      <charset val="238"/>
    </font>
    <font>
      <sz val="10"/>
      <color theme="3"/>
      <name val="Arial CE"/>
      <family val="2"/>
      <charset val="238"/>
    </font>
    <font>
      <sz val="11"/>
      <name val="Arial"/>
      <family val="2"/>
      <charset val="238"/>
    </font>
    <font>
      <b/>
      <sz val="10"/>
      <color theme="1"/>
      <name val="Arial"/>
      <family val="2"/>
      <charset val="238"/>
    </font>
    <font>
      <b/>
      <sz val="10"/>
      <color indexed="8"/>
      <name val="Arial"/>
      <family val="2"/>
      <charset val="238"/>
    </font>
    <font>
      <sz val="10"/>
      <color indexed="8"/>
      <name val="Arial"/>
      <family val="2"/>
      <charset val="238"/>
    </font>
    <font>
      <vertAlign val="superscript"/>
      <sz val="10"/>
      <color theme="1"/>
      <name val="Arial"/>
      <family val="2"/>
      <charset val="238"/>
    </font>
    <font>
      <sz val="11"/>
      <color theme="1"/>
      <name val="Arial"/>
      <family val="2"/>
      <charset val="238"/>
    </font>
    <font>
      <sz val="10"/>
      <color rgb="FFFF0000"/>
      <name val="Arial"/>
      <family val="2"/>
      <charset val="238"/>
    </font>
    <font>
      <b/>
      <sz val="10"/>
      <color indexed="8"/>
      <name val="Calibri"/>
      <family val="2"/>
      <charset val="238"/>
      <scheme val="minor"/>
    </font>
    <font>
      <sz val="10"/>
      <color indexed="8"/>
      <name val="Calibri"/>
      <family val="2"/>
      <charset val="238"/>
      <scheme val="minor"/>
    </font>
    <font>
      <b/>
      <u/>
      <sz val="10"/>
      <color rgb="FFFF0000"/>
      <name val="Arial"/>
      <family val="2"/>
      <charset val="238"/>
    </font>
    <font>
      <b/>
      <sz val="10"/>
      <color rgb="FFFF0000"/>
      <name val="Calibri"/>
      <family val="2"/>
      <charset val="238"/>
      <scheme val="minor"/>
    </font>
  </fonts>
  <fills count="11">
    <fill>
      <patternFill patternType="none"/>
    </fill>
    <fill>
      <patternFill patternType="gray125"/>
    </fill>
    <fill>
      <patternFill patternType="solid">
        <fgColor indexed="9"/>
        <bgColor indexed="26"/>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0"/>
        <bgColor indexed="64"/>
      </patternFill>
    </fill>
  </fills>
  <borders count="29">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8"/>
      </bottom>
      <diagonal/>
    </border>
    <border>
      <left/>
      <right/>
      <top style="thin">
        <color indexed="8"/>
      </top>
      <bottom style="thin">
        <color indexed="8"/>
      </bottom>
      <diagonal/>
    </border>
    <border>
      <left style="thin">
        <color rgb="FF808080"/>
      </left>
      <right style="thin">
        <color rgb="FF808080"/>
      </right>
      <top style="thin">
        <color rgb="FF808080"/>
      </top>
      <bottom style="thin">
        <color rgb="FF808080"/>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style="thin">
        <color indexed="64"/>
      </left>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64"/>
      </right>
      <top style="thin">
        <color indexed="8"/>
      </top>
      <bottom/>
      <diagonal/>
    </border>
  </borders>
  <cellStyleXfs count="47">
    <xf numFmtId="0" fontId="0" fillId="0" borderId="0"/>
    <xf numFmtId="0" fontId="17" fillId="0" borderId="0" applyNumberFormat="0" applyBorder="0" applyProtection="0"/>
    <xf numFmtId="0" fontId="18" fillId="3" borderId="0" applyNumberFormat="0" applyBorder="0" applyProtection="0"/>
    <xf numFmtId="0" fontId="18" fillId="4" borderId="0" applyNumberFormat="0" applyBorder="0" applyProtection="0"/>
    <xf numFmtId="0" fontId="17" fillId="5" borderId="0" applyNumberFormat="0" applyBorder="0" applyProtection="0"/>
    <xf numFmtId="0" fontId="19" fillId="6" borderId="0" applyNumberFormat="0" applyBorder="0" applyProtection="0"/>
    <xf numFmtId="0" fontId="20" fillId="7" borderId="0" applyNumberFormat="0" applyBorder="0" applyProtection="0"/>
    <xf numFmtId="0" fontId="15" fillId="0" borderId="0"/>
    <xf numFmtId="0" fontId="21" fillId="0" borderId="0" applyNumberFormat="0" applyBorder="0" applyProtection="0"/>
    <xf numFmtId="0" fontId="22" fillId="8" borderId="0" applyNumberFormat="0" applyBorder="0" applyProtection="0"/>
    <xf numFmtId="0" fontId="23" fillId="0" borderId="0" applyNumberFormat="0" applyBorder="0" applyProtection="0">
      <alignment horizontal="center"/>
    </xf>
    <xf numFmtId="0" fontId="24" fillId="0" borderId="0" applyNumberFormat="0" applyBorder="0" applyProtection="0"/>
    <xf numFmtId="0" fontId="25" fillId="0" borderId="0" applyNumberFormat="0" applyBorder="0" applyProtection="0"/>
    <xf numFmtId="0" fontId="26" fillId="0" borderId="0" applyNumberFormat="0" applyBorder="0" applyProtection="0"/>
    <xf numFmtId="0" fontId="23" fillId="0" borderId="0" applyNumberFormat="0" applyBorder="0" applyProtection="0">
      <alignment horizontal="center" textRotation="90"/>
    </xf>
    <xf numFmtId="0" fontId="27" fillId="0" borderId="0" applyNumberFormat="0" applyBorder="0" applyProtection="0"/>
    <xf numFmtId="0" fontId="28" fillId="9" borderId="0" applyNumberFormat="0" applyBorder="0" applyProtection="0"/>
    <xf numFmtId="0" fontId="5" fillId="0" borderId="0"/>
    <xf numFmtId="0" fontId="6" fillId="0" borderId="0"/>
    <xf numFmtId="0" fontId="16" fillId="0" borderId="0"/>
    <xf numFmtId="0" fontId="29" fillId="0" borderId="0"/>
    <xf numFmtId="0" fontId="16" fillId="0" borderId="0"/>
    <xf numFmtId="0" fontId="16" fillId="0" borderId="0"/>
    <xf numFmtId="0" fontId="16" fillId="0" borderId="0"/>
    <xf numFmtId="0" fontId="30" fillId="9" borderId="10" applyNumberFormat="0" applyProtection="0"/>
    <xf numFmtId="9" fontId="4" fillId="0" borderId="0" applyFill="0" applyBorder="0" applyAlignment="0" applyProtection="0"/>
    <xf numFmtId="0" fontId="31" fillId="0" borderId="0" applyNumberFormat="0" applyBorder="0" applyProtection="0"/>
    <xf numFmtId="165" fontId="31" fillId="0" borderId="0" applyBorder="0" applyProtection="0"/>
    <xf numFmtId="0" fontId="29" fillId="0" borderId="0" applyNumberFormat="0" applyFont="0" applyBorder="0" applyProtection="0"/>
    <xf numFmtId="0" fontId="29" fillId="0" borderId="0" applyNumberFormat="0" applyFont="0" applyBorder="0" applyProtection="0"/>
    <xf numFmtId="44" fontId="4" fillId="0" borderId="0" applyFill="0" applyBorder="0" applyAlignment="0" applyProtection="0"/>
    <xf numFmtId="0" fontId="19" fillId="0" borderId="0" applyNumberFormat="0" applyBorder="0" applyProtection="0"/>
    <xf numFmtId="44" fontId="34" fillId="0" borderId="0" applyFont="0" applyFill="0" applyBorder="0" applyAlignment="0" applyProtection="0"/>
    <xf numFmtId="0" fontId="42" fillId="0" borderId="0"/>
    <xf numFmtId="0" fontId="43" fillId="0" borderId="0"/>
    <xf numFmtId="0" fontId="3" fillId="0" borderId="0"/>
    <xf numFmtId="44" fontId="3" fillId="0" borderId="0" applyFont="0" applyFill="0" applyBorder="0" applyAlignment="0" applyProtection="0"/>
    <xf numFmtId="0" fontId="4" fillId="0" borderId="0"/>
    <xf numFmtId="0" fontId="4" fillId="0" borderId="0"/>
    <xf numFmtId="44" fontId="4" fillId="0" borderId="0" applyFill="0" applyBorder="0" applyAlignment="0" applyProtection="0"/>
    <xf numFmtId="44" fontId="34" fillId="0" borderId="0" applyFont="0" applyFill="0" applyBorder="0" applyAlignment="0" applyProtection="0"/>
    <xf numFmtId="0" fontId="2" fillId="0" borderId="0"/>
    <xf numFmtId="44" fontId="2" fillId="0" borderId="0" applyFont="0" applyFill="0" applyBorder="0" applyAlignment="0" applyProtection="0"/>
    <xf numFmtId="44" fontId="4" fillId="0" borderId="0" applyFill="0" applyBorder="0" applyAlignment="0" applyProtection="0"/>
    <xf numFmtId="44" fontId="34" fillId="0" borderId="0" applyFont="0" applyFill="0" applyBorder="0" applyAlignment="0" applyProtection="0"/>
    <xf numFmtId="0" fontId="1" fillId="0" borderId="0"/>
    <xf numFmtId="44" fontId="1" fillId="0" borderId="0" applyFont="0" applyFill="0" applyBorder="0" applyAlignment="0" applyProtection="0"/>
  </cellStyleXfs>
  <cellXfs count="478">
    <xf numFmtId="0" fontId="0" fillId="0" borderId="0" xfId="0"/>
    <xf numFmtId="0" fontId="0" fillId="0" borderId="0" xfId="0" applyFont="1" applyAlignment="1">
      <alignment vertical="center"/>
    </xf>
    <xf numFmtId="0" fontId="0" fillId="0" borderId="0" xfId="0" applyFont="1" applyAlignment="1">
      <alignment horizontal="center" vertical="center"/>
    </xf>
    <xf numFmtId="0" fontId="7" fillId="0" borderId="0" xfId="0" applyFont="1" applyAlignment="1">
      <alignment vertical="center"/>
    </xf>
    <xf numFmtId="0" fontId="0" fillId="0" borderId="0" xfId="0" applyAlignment="1">
      <alignment horizontal="center"/>
    </xf>
    <xf numFmtId="0" fontId="7" fillId="0" borderId="0" xfId="0" applyFont="1"/>
    <xf numFmtId="0" fontId="0" fillId="0" borderId="0" xfId="0" applyAlignment="1">
      <alignment horizontal="center" vertical="center"/>
    </xf>
    <xf numFmtId="0" fontId="0" fillId="0" borderId="0" xfId="0" applyFont="1" applyAlignment="1">
      <alignment horizontal="right"/>
    </xf>
    <xf numFmtId="0" fontId="5" fillId="0" borderId="0" xfId="17" applyFill="1"/>
    <xf numFmtId="0" fontId="5" fillId="0" borderId="0" xfId="17" applyFill="1" applyAlignment="1">
      <alignment horizontal="center"/>
    </xf>
    <xf numFmtId="0" fontId="13" fillId="0" borderId="0" xfId="17" applyFont="1" applyFill="1" applyAlignment="1">
      <alignment vertical="center"/>
    </xf>
    <xf numFmtId="0" fontId="7" fillId="0" borderId="0" xfId="17" applyFont="1" applyFill="1"/>
    <xf numFmtId="0" fontId="12" fillId="0" borderId="0" xfId="22" applyFont="1" applyBorder="1" applyAlignment="1">
      <alignment vertical="center"/>
    </xf>
    <xf numFmtId="0" fontId="0" fillId="0" borderId="0" xfId="0" applyBorder="1"/>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0" xfId="0" applyAlignment="1">
      <alignment vertical="center"/>
    </xf>
    <xf numFmtId="0" fontId="0" fillId="0" borderId="1" xfId="23" applyFont="1" applyBorder="1" applyAlignment="1">
      <alignment horizontal="center" vertical="center" wrapText="1"/>
    </xf>
    <xf numFmtId="0" fontId="11" fillId="0" borderId="1" xfId="0" applyFont="1" applyBorder="1" applyAlignment="1">
      <alignment vertical="center" wrapText="1"/>
    </xf>
    <xf numFmtId="4" fontId="0" fillId="0" borderId="1" xfId="0" applyNumberFormat="1" applyBorder="1"/>
    <xf numFmtId="0" fontId="0" fillId="0" borderId="1" xfId="0" applyBorder="1" applyAlignment="1">
      <alignment horizontal="center"/>
    </xf>
    <xf numFmtId="0" fontId="7" fillId="0" borderId="1" xfId="0" applyFont="1" applyFill="1" applyBorder="1" applyAlignment="1">
      <alignment horizontal="center" vertical="center"/>
    </xf>
    <xf numFmtId="4" fontId="7" fillId="0" borderId="1" xfId="0" applyNumberFormat="1" applyFont="1" applyBorder="1"/>
    <xf numFmtId="0" fontId="7" fillId="0" borderId="0" xfId="0" applyFont="1" applyBorder="1" applyAlignment="1">
      <alignment horizontal="center"/>
    </xf>
    <xf numFmtId="0" fontId="8" fillId="0" borderId="0" xfId="0" applyFont="1" applyAlignment="1">
      <alignment wrapText="1"/>
    </xf>
    <xf numFmtId="0" fontId="14" fillId="0" borderId="0" xfId="0" applyFont="1" applyAlignment="1">
      <alignment vertical="center" wrapText="1"/>
    </xf>
    <xf numFmtId="0" fontId="0" fillId="0" borderId="0" xfId="0" applyFont="1"/>
    <xf numFmtId="0" fontId="0" fillId="0" borderId="0" xfId="0" applyFont="1" applyBorder="1" applyAlignment="1">
      <alignment vertical="center"/>
    </xf>
    <xf numFmtId="2" fontId="0" fillId="0" borderId="0" xfId="0" applyNumberFormat="1"/>
    <xf numFmtId="0" fontId="35" fillId="0" borderId="0" xfId="0" applyFont="1"/>
    <xf numFmtId="0" fontId="5" fillId="0" borderId="0" xfId="17"/>
    <xf numFmtId="9" fontId="4" fillId="0" borderId="0" xfId="25"/>
    <xf numFmtId="0" fontId="37" fillId="0" borderId="0" xfId="0" applyFont="1" applyAlignment="1">
      <alignment vertical="center"/>
    </xf>
    <xf numFmtId="0" fontId="37" fillId="0" borderId="0" xfId="0" applyFont="1"/>
    <xf numFmtId="0" fontId="38" fillId="0" borderId="0" xfId="17" applyFont="1" applyFill="1"/>
    <xf numFmtId="0" fontId="38" fillId="0" borderId="0" xfId="17" applyFont="1" applyFill="1" applyAlignment="1">
      <alignment horizontal="center"/>
    </xf>
    <xf numFmtId="0" fontId="38" fillId="0" borderId="0" xfId="0" applyFont="1"/>
    <xf numFmtId="0" fontId="39" fillId="0" borderId="0" xfId="0" applyFont="1"/>
    <xf numFmtId="0" fontId="38" fillId="0" borderId="0" xfId="0" applyFont="1" applyAlignment="1">
      <alignment horizontal="center"/>
    </xf>
    <xf numFmtId="0" fontId="32" fillId="0" borderId="21" xfId="21" applyFont="1" applyBorder="1" applyAlignment="1">
      <alignment horizontal="center" vertical="center" wrapText="1"/>
    </xf>
    <xf numFmtId="0" fontId="32" fillId="0" borderId="25" xfId="21" applyFont="1" applyBorder="1" applyAlignment="1">
      <alignment horizontal="center" vertical="center" wrapText="1"/>
    </xf>
    <xf numFmtId="9" fontId="38" fillId="0" borderId="25" xfId="25" applyFont="1" applyBorder="1" applyAlignment="1">
      <alignment horizontal="center" vertical="center" wrapText="1"/>
    </xf>
    <xf numFmtId="2" fontId="32" fillId="0" borderId="25" xfId="21" applyNumberFormat="1" applyFont="1" applyBorder="1" applyAlignment="1">
      <alignment horizontal="center" vertical="center" wrapText="1"/>
    </xf>
    <xf numFmtId="0" fontId="38" fillId="0" borderId="16" xfId="17" applyFont="1" applyBorder="1"/>
    <xf numFmtId="0" fontId="38" fillId="0" borderId="16" xfId="17" applyFont="1" applyBorder="1" applyAlignment="1">
      <alignment horizontal="center" vertical="center"/>
    </xf>
    <xf numFmtId="9" fontId="38" fillId="0" borderId="16" xfId="25" applyFont="1" applyBorder="1" applyAlignment="1">
      <alignment horizontal="center" vertical="center"/>
    </xf>
    <xf numFmtId="2" fontId="38" fillId="0" borderId="16" xfId="17" applyNumberFormat="1" applyFont="1" applyBorder="1" applyAlignment="1">
      <alignment horizontal="center" vertical="center"/>
    </xf>
    <xf numFmtId="0" fontId="40" fillId="0" borderId="16" xfId="17" applyFont="1" applyBorder="1" applyAlignment="1">
      <alignment horizontal="center" vertical="center"/>
    </xf>
    <xf numFmtId="0" fontId="38" fillId="0" borderId="16" xfId="17" applyFont="1" applyBorder="1" applyAlignment="1">
      <alignment wrapText="1"/>
    </xf>
    <xf numFmtId="0" fontId="38" fillId="0" borderId="16" xfId="17" applyFont="1" applyBorder="1" applyAlignment="1">
      <alignment horizontal="center" vertical="center" wrapText="1"/>
    </xf>
    <xf numFmtId="2" fontId="38" fillId="0" borderId="16" xfId="17" applyNumberFormat="1" applyFont="1" applyBorder="1" applyAlignment="1">
      <alignment horizontal="center" vertical="center" wrapText="1"/>
    </xf>
    <xf numFmtId="0" fontId="38" fillId="0" borderId="16" xfId="17" applyFont="1" applyBorder="1" applyAlignment="1">
      <alignment vertical="center" wrapText="1"/>
    </xf>
    <xf numFmtId="2" fontId="38" fillId="0" borderId="0" xfId="0" applyNumberFormat="1" applyFont="1"/>
    <xf numFmtId="9" fontId="38" fillId="0" borderId="16" xfId="25" applyFont="1" applyBorder="1" applyAlignment="1">
      <alignment horizontal="center" vertical="center" wrapText="1"/>
    </xf>
    <xf numFmtId="0" fontId="38" fillId="0" borderId="21" xfId="21" applyFont="1" applyBorder="1" applyAlignment="1">
      <alignment horizontal="center" vertical="center" wrapText="1"/>
    </xf>
    <xf numFmtId="0" fontId="38" fillId="0" borderId="25" xfId="21" applyFont="1" applyBorder="1" applyAlignment="1">
      <alignment horizontal="center" vertical="center" wrapText="1"/>
    </xf>
    <xf numFmtId="2" fontId="38" fillId="0" borderId="25" xfId="21" applyNumberFormat="1" applyFont="1" applyBorder="1" applyAlignment="1">
      <alignment horizontal="center" vertical="center" wrapText="1"/>
    </xf>
    <xf numFmtId="2" fontId="38" fillId="0" borderId="16" xfId="0" applyNumberFormat="1" applyFont="1" applyBorder="1"/>
    <xf numFmtId="0" fontId="38" fillId="0" borderId="0" xfId="17" applyFont="1" applyFill="1" applyAlignment="1">
      <alignment vertical="center" wrapText="1"/>
    </xf>
    <xf numFmtId="0" fontId="38" fillId="0" borderId="0" xfId="17" applyFont="1" applyFill="1" applyAlignment="1">
      <alignment horizontal="center" vertical="center" wrapText="1"/>
    </xf>
    <xf numFmtId="9" fontId="38" fillId="0" borderId="0" xfId="25" applyFont="1" applyFill="1" applyAlignment="1">
      <alignment vertical="center" wrapText="1"/>
    </xf>
    <xf numFmtId="2" fontId="38" fillId="0" borderId="0" xfId="17" applyNumberFormat="1" applyFont="1" applyFill="1" applyAlignment="1">
      <alignment vertical="center" wrapText="1"/>
    </xf>
    <xf numFmtId="0" fontId="39" fillId="0" borderId="0" xfId="0" applyFont="1" applyAlignment="1">
      <alignment vertical="center" wrapText="1"/>
    </xf>
    <xf numFmtId="0" fontId="39" fillId="0" borderId="0" xfId="23" applyFont="1" applyBorder="1" applyAlignment="1">
      <alignment horizontal="left" vertical="center"/>
    </xf>
    <xf numFmtId="0" fontId="38" fillId="0" borderId="27" xfId="17" applyFont="1" applyBorder="1" applyAlignment="1">
      <alignment horizontal="center" vertical="center"/>
    </xf>
    <xf numFmtId="9" fontId="38" fillId="0" borderId="27" xfId="25" applyFont="1" applyBorder="1" applyAlignment="1">
      <alignment horizontal="center" vertical="center"/>
    </xf>
    <xf numFmtId="2" fontId="38" fillId="0" borderId="27" xfId="17" applyNumberFormat="1" applyFont="1" applyBorder="1" applyAlignment="1">
      <alignment horizontal="center" vertical="center"/>
    </xf>
    <xf numFmtId="0" fontId="38" fillId="0" borderId="16" xfId="17" applyFont="1" applyBorder="1" applyAlignment="1">
      <alignment horizontal="left" vertical="center" wrapText="1"/>
    </xf>
    <xf numFmtId="9" fontId="0" fillId="0" borderId="0" xfId="25" applyFont="1"/>
    <xf numFmtId="2" fontId="0" fillId="0" borderId="0" xfId="0" applyNumberFormat="1" applyFont="1"/>
    <xf numFmtId="0" fontId="38" fillId="0" borderId="0" xfId="0" applyFont="1" applyAlignment="1">
      <alignment vertical="center"/>
    </xf>
    <xf numFmtId="0" fontId="38" fillId="0" borderId="0" xfId="0" applyFont="1" applyAlignment="1">
      <alignment horizontal="center" vertical="center"/>
    </xf>
    <xf numFmtId="0" fontId="38" fillId="0" borderId="1" xfId="21" applyFont="1" applyBorder="1" applyAlignment="1">
      <alignment horizontal="center" vertical="center" wrapText="1"/>
    </xf>
    <xf numFmtId="0" fontId="38" fillId="0" borderId="1" xfId="0" applyFont="1" applyBorder="1" applyAlignment="1">
      <alignment vertical="center" wrapText="1"/>
    </xf>
    <xf numFmtId="0" fontId="38" fillId="0" borderId="1" xfId="0" applyFont="1" applyBorder="1" applyAlignment="1">
      <alignment horizontal="center" vertical="center" wrapText="1"/>
    </xf>
    <xf numFmtId="0" fontId="38" fillId="0" borderId="1" xfId="0" applyFont="1" applyBorder="1" applyAlignment="1">
      <alignment horizontal="center" vertical="center"/>
    </xf>
    <xf numFmtId="2" fontId="38" fillId="0" borderId="1" xfId="21" applyNumberFormat="1" applyFont="1" applyBorder="1" applyAlignment="1">
      <alignment horizontal="center" vertical="center"/>
    </xf>
    <xf numFmtId="9" fontId="38" fillId="0" borderId="1" xfId="21" applyNumberFormat="1" applyFont="1" applyBorder="1" applyAlignment="1">
      <alignment horizontal="center" vertical="center" wrapText="1"/>
    </xf>
    <xf numFmtId="164" fontId="38" fillId="0" borderId="1" xfId="21" applyNumberFormat="1" applyFont="1" applyBorder="1" applyAlignment="1">
      <alignment horizontal="center" vertical="center" wrapText="1"/>
    </xf>
    <xf numFmtId="164" fontId="38" fillId="0" borderId="1" xfId="21" applyNumberFormat="1" applyFont="1" applyBorder="1" applyAlignment="1">
      <alignment horizontal="right" vertical="center" wrapText="1"/>
    </xf>
    <xf numFmtId="164" fontId="38" fillId="0" borderId="23" xfId="21" applyNumberFormat="1" applyFont="1" applyBorder="1" applyAlignment="1">
      <alignment horizontal="center" vertical="center" wrapText="1"/>
    </xf>
    <xf numFmtId="164" fontId="38" fillId="0" borderId="23" xfId="21" applyNumberFormat="1" applyFont="1" applyBorder="1" applyAlignment="1">
      <alignment horizontal="right" vertical="center" wrapText="1"/>
    </xf>
    <xf numFmtId="164" fontId="38" fillId="0" borderId="28" xfId="21" applyNumberFormat="1" applyFont="1" applyBorder="1" applyAlignment="1">
      <alignment horizontal="right" vertical="center" wrapText="1"/>
    </xf>
    <xf numFmtId="0" fontId="38" fillId="0" borderId="16" xfId="21" applyFont="1" applyBorder="1" applyAlignment="1">
      <alignment horizontal="center" vertical="center" wrapText="1"/>
    </xf>
    <xf numFmtId="0" fontId="39" fillId="0" borderId="27" xfId="33" applyFont="1" applyBorder="1" applyAlignment="1">
      <alignment horizontal="center" vertical="center"/>
    </xf>
    <xf numFmtId="0" fontId="38" fillId="0" borderId="27" xfId="34" applyFont="1" applyBorder="1" applyAlignment="1">
      <alignment horizontal="left" vertical="center" wrapText="1"/>
    </xf>
    <xf numFmtId="0" fontId="38" fillId="0" borderId="27" xfId="33" applyFont="1" applyBorder="1" applyAlignment="1">
      <alignment horizontal="center" vertical="center" wrapText="1"/>
    </xf>
    <xf numFmtId="9" fontId="38" fillId="0" borderId="4" xfId="21" applyNumberFormat="1" applyFont="1" applyBorder="1" applyAlignment="1">
      <alignment horizontal="center" vertical="center" wrapText="1"/>
    </xf>
    <xf numFmtId="164" fontId="38" fillId="0" borderId="13" xfId="21" applyNumberFormat="1" applyFont="1" applyBorder="1" applyAlignment="1">
      <alignment horizontal="right" vertical="center" wrapText="1"/>
    </xf>
    <xf numFmtId="164" fontId="38" fillId="0" borderId="26" xfId="21" applyNumberFormat="1" applyFont="1" applyBorder="1" applyAlignment="1">
      <alignment horizontal="right" vertical="center" wrapText="1"/>
    </xf>
    <xf numFmtId="0" fontId="38" fillId="0" borderId="22" xfId="0" applyFont="1" applyBorder="1" applyAlignment="1">
      <alignment vertical="center" wrapText="1"/>
    </xf>
    <xf numFmtId="0" fontId="38" fillId="0" borderId="22" xfId="0" applyFont="1" applyBorder="1" applyAlignment="1">
      <alignment horizontal="center" vertical="center"/>
    </xf>
    <xf numFmtId="0" fontId="38" fillId="0" borderId="1" xfId="21" applyFont="1" applyBorder="1" applyAlignment="1">
      <alignment vertical="center" wrapText="1"/>
    </xf>
    <xf numFmtId="0" fontId="38" fillId="0" borderId="1" xfId="21" applyFont="1" applyBorder="1" applyAlignment="1">
      <alignment horizontal="center" vertical="center"/>
    </xf>
    <xf numFmtId="164" fontId="38" fillId="0" borderId="11" xfId="21" applyNumberFormat="1" applyFont="1" applyBorder="1" applyAlignment="1">
      <alignment horizontal="right" vertical="center" wrapText="1"/>
    </xf>
    <xf numFmtId="0" fontId="41" fillId="0" borderId="0" xfId="21" applyFont="1" applyBorder="1" applyAlignment="1">
      <alignment horizontal="center" vertical="center" wrapText="1"/>
    </xf>
    <xf numFmtId="0" fontId="41" fillId="0" borderId="0" xfId="21" applyFont="1" applyBorder="1" applyAlignment="1">
      <alignment vertical="center" wrapText="1"/>
    </xf>
    <xf numFmtId="0" fontId="41" fillId="0" borderId="0" xfId="0" applyFont="1" applyBorder="1" applyAlignment="1">
      <alignment horizontal="center" vertical="center" wrapText="1"/>
    </xf>
    <xf numFmtId="0" fontId="41" fillId="0" borderId="0" xfId="21" applyFont="1" applyBorder="1" applyAlignment="1">
      <alignment horizontal="center" vertical="center"/>
    </xf>
    <xf numFmtId="2" fontId="41" fillId="0" borderId="0" xfId="21" applyNumberFormat="1" applyFont="1" applyBorder="1" applyAlignment="1">
      <alignment horizontal="center" vertical="center"/>
    </xf>
    <xf numFmtId="164" fontId="38" fillId="0" borderId="16" xfId="21" applyNumberFormat="1" applyFont="1" applyBorder="1" applyAlignment="1">
      <alignment horizontal="center" vertical="center" wrapText="1"/>
    </xf>
    <xf numFmtId="0" fontId="0" fillId="0" borderId="0" xfId="0" applyAlignment="1">
      <alignment wrapText="1"/>
    </xf>
    <xf numFmtId="0" fontId="36" fillId="0" borderId="0" xfId="0" applyFont="1" applyAlignment="1">
      <alignment wrapText="1"/>
    </xf>
    <xf numFmtId="0" fontId="39" fillId="0" borderId="0" xfId="0" applyFont="1" applyBorder="1" applyAlignment="1">
      <alignment vertical="center"/>
    </xf>
    <xf numFmtId="0" fontId="38" fillId="0" borderId="0" xfId="0" applyFont="1" applyAlignment="1">
      <alignment horizontal="right"/>
    </xf>
    <xf numFmtId="0" fontId="38" fillId="0" borderId="0" xfId="19" applyFont="1"/>
    <xf numFmtId="0" fontId="39" fillId="0" borderId="0" xfId="19" applyFont="1"/>
    <xf numFmtId="0" fontId="38" fillId="0" borderId="0" xfId="19" applyFont="1" applyAlignment="1">
      <alignment horizontal="right"/>
    </xf>
    <xf numFmtId="0" fontId="33" fillId="0" borderId="0" xfId="22" applyFont="1" applyBorder="1" applyAlignment="1">
      <alignment vertical="center"/>
    </xf>
    <xf numFmtId="0" fontId="33" fillId="0" borderId="0" xfId="22" applyFont="1" applyBorder="1" applyAlignment="1">
      <alignment horizontal="right" vertical="center"/>
    </xf>
    <xf numFmtId="0" fontId="39" fillId="0" borderId="1" xfId="19" applyFont="1" applyBorder="1" applyAlignment="1">
      <alignment horizontal="center" vertical="center" wrapText="1"/>
    </xf>
    <xf numFmtId="0" fontId="39" fillId="0" borderId="1" xfId="19" applyFont="1" applyFill="1" applyBorder="1" applyAlignment="1">
      <alignment horizontal="center" vertical="center" wrapText="1"/>
    </xf>
    <xf numFmtId="0" fontId="39" fillId="0" borderId="1" xfId="23" applyFont="1" applyBorder="1" applyAlignment="1">
      <alignment horizontal="center" vertical="center" wrapText="1"/>
    </xf>
    <xf numFmtId="0" fontId="39" fillId="0" borderId="5" xfId="23" applyFont="1" applyBorder="1" applyAlignment="1">
      <alignment horizontal="center" vertical="center" wrapText="1"/>
    </xf>
    <xf numFmtId="0" fontId="39" fillId="0" borderId="6" xfId="23" applyFont="1" applyBorder="1" applyAlignment="1">
      <alignment horizontal="center" vertical="center" wrapText="1"/>
    </xf>
    <xf numFmtId="0" fontId="38" fillId="0" borderId="1" xfId="19" applyFont="1" applyBorder="1" applyAlignment="1">
      <alignment horizontal="center" wrapText="1"/>
    </xf>
    <xf numFmtId="0" fontId="38" fillId="0" borderId="1" xfId="19" applyFont="1" applyBorder="1" applyAlignment="1">
      <alignment horizontal="center" vertical="center" wrapText="1"/>
    </xf>
    <xf numFmtId="4" fontId="38" fillId="0" borderId="1" xfId="19" applyNumberFormat="1" applyFont="1" applyBorder="1" applyAlignment="1">
      <alignment horizontal="center" vertical="center"/>
    </xf>
    <xf numFmtId="4" fontId="38" fillId="0" borderId="1" xfId="19" applyNumberFormat="1" applyFont="1" applyBorder="1" applyAlignment="1">
      <alignment horizontal="right" vertical="center"/>
    </xf>
    <xf numFmtId="0" fontId="38" fillId="0" borderId="1" xfId="19" applyFont="1" applyBorder="1" applyAlignment="1">
      <alignment horizontal="center" vertical="center"/>
    </xf>
    <xf numFmtId="4" fontId="38" fillId="0" borderId="5" xfId="19" applyNumberFormat="1" applyFont="1" applyBorder="1" applyAlignment="1">
      <alignment horizontal="right" vertical="center"/>
    </xf>
    <xf numFmtId="4" fontId="38" fillId="0" borderId="6" xfId="19" applyNumberFormat="1" applyFont="1" applyBorder="1" applyAlignment="1">
      <alignment horizontal="right" vertical="center"/>
    </xf>
    <xf numFmtId="4" fontId="38" fillId="0" borderId="1" xfId="19" applyNumberFormat="1" applyFont="1" applyBorder="1" applyAlignment="1">
      <alignment vertical="center"/>
    </xf>
    <xf numFmtId="9" fontId="38" fillId="0" borderId="1" xfId="19" applyNumberFormat="1" applyFont="1" applyBorder="1" applyAlignment="1">
      <alignment horizontal="center" vertical="center"/>
    </xf>
    <xf numFmtId="0" fontId="38" fillId="0" borderId="1" xfId="19" applyFont="1" applyBorder="1" applyAlignment="1">
      <alignment horizontal="center" vertical="top"/>
    </xf>
    <xf numFmtId="0" fontId="38" fillId="0" borderId="1" xfId="19" applyFont="1" applyBorder="1" applyAlignment="1">
      <alignment horizontal="left" wrapText="1"/>
    </xf>
    <xf numFmtId="0" fontId="38" fillId="0" borderId="1" xfId="19" applyFont="1" applyBorder="1" applyAlignment="1">
      <alignment horizontal="left" vertical="top" wrapText="1"/>
    </xf>
    <xf numFmtId="0" fontId="38" fillId="0" borderId="1" xfId="19" applyFont="1" applyFill="1" applyBorder="1" applyAlignment="1">
      <alignment horizontal="center" vertical="top"/>
    </xf>
    <xf numFmtId="0" fontId="38" fillId="0" borderId="1" xfId="18" applyFont="1" applyBorder="1" applyAlignment="1">
      <alignment horizontal="left" vertical="top" wrapText="1"/>
    </xf>
    <xf numFmtId="0" fontId="38" fillId="0" borderId="20" xfId="18" applyFont="1" applyBorder="1" applyAlignment="1">
      <alignment horizontal="left" vertical="top" wrapText="1"/>
    </xf>
    <xf numFmtId="0" fontId="38" fillId="0" borderId="20" xfId="19" applyFont="1" applyBorder="1" applyAlignment="1">
      <alignment horizontal="center" vertical="center" wrapText="1"/>
    </xf>
    <xf numFmtId="4" fontId="38" fillId="0" borderId="20" xfId="19" applyNumberFormat="1" applyFont="1" applyBorder="1" applyAlignment="1">
      <alignment vertical="center"/>
    </xf>
    <xf numFmtId="4" fontId="38" fillId="0" borderId="22" xfId="19" applyNumberFormat="1" applyFont="1" applyBorder="1" applyAlignment="1">
      <alignment vertical="center"/>
    </xf>
    <xf numFmtId="4" fontId="38" fillId="0" borderId="22" xfId="19" applyNumberFormat="1" applyFont="1" applyBorder="1" applyAlignment="1">
      <alignment horizontal="right" vertical="center"/>
    </xf>
    <xf numFmtId="9" fontId="38" fillId="0" borderId="23" xfId="19" applyNumberFormat="1" applyFont="1" applyBorder="1" applyAlignment="1">
      <alignment horizontal="center" vertical="center"/>
    </xf>
    <xf numFmtId="4" fontId="38" fillId="0" borderId="20" xfId="19" applyNumberFormat="1" applyFont="1" applyBorder="1" applyAlignment="1">
      <alignment horizontal="right" vertical="center"/>
    </xf>
    <xf numFmtId="4" fontId="38" fillId="0" borderId="16" xfId="19" applyNumberFormat="1" applyFont="1" applyBorder="1" applyAlignment="1">
      <alignment horizontal="right" vertical="center"/>
    </xf>
    <xf numFmtId="0" fontId="38" fillId="0" borderId="21" xfId="18" applyFont="1" applyBorder="1" applyAlignment="1">
      <alignment horizontal="left" vertical="top" wrapText="1"/>
    </xf>
    <xf numFmtId="0" fontId="38" fillId="0" borderId="21" xfId="19" applyFont="1" applyBorder="1" applyAlignment="1">
      <alignment horizontal="center" vertical="center" wrapText="1"/>
    </xf>
    <xf numFmtId="4" fontId="38" fillId="0" borderId="21" xfId="19" applyNumberFormat="1" applyFont="1" applyBorder="1" applyAlignment="1">
      <alignment vertical="center"/>
    </xf>
    <xf numFmtId="4" fontId="38" fillId="0" borderId="23" xfId="19" applyNumberFormat="1" applyFont="1" applyBorder="1" applyAlignment="1">
      <alignment vertical="center"/>
    </xf>
    <xf numFmtId="4" fontId="38" fillId="0" borderId="23" xfId="19" applyNumberFormat="1" applyFont="1" applyBorder="1" applyAlignment="1">
      <alignment horizontal="right" vertical="center"/>
    </xf>
    <xf numFmtId="4" fontId="38" fillId="0" borderId="21" xfId="19" applyNumberFormat="1" applyFont="1" applyBorder="1" applyAlignment="1">
      <alignment horizontal="right" vertical="center"/>
    </xf>
    <xf numFmtId="4" fontId="38" fillId="0" borderId="25" xfId="19" applyNumberFormat="1" applyFont="1" applyBorder="1" applyAlignment="1">
      <alignment horizontal="right" vertical="center"/>
    </xf>
    <xf numFmtId="0" fontId="38" fillId="0" borderId="16" xfId="18" applyFont="1" applyBorder="1" applyAlignment="1">
      <alignment horizontal="left" vertical="top" wrapText="1"/>
    </xf>
    <xf numFmtId="0" fontId="38" fillId="0" borderId="16" xfId="19" applyFont="1" applyBorder="1" applyAlignment="1">
      <alignment horizontal="center" vertical="center" wrapText="1"/>
    </xf>
    <xf numFmtId="4" fontId="38" fillId="0" borderId="16" xfId="19" applyNumberFormat="1" applyFont="1" applyBorder="1" applyAlignment="1">
      <alignment vertical="center"/>
    </xf>
    <xf numFmtId="9" fontId="38" fillId="0" borderId="16" xfId="19" applyNumberFormat="1" applyFont="1" applyBorder="1" applyAlignment="1">
      <alignment horizontal="center" vertical="center"/>
    </xf>
    <xf numFmtId="4" fontId="39" fillId="0" borderId="4" xfId="19" applyNumberFormat="1" applyFont="1" applyBorder="1" applyAlignment="1">
      <alignment horizontal="right"/>
    </xf>
    <xf numFmtId="0" fontId="39" fillId="0" borderId="4" xfId="19" applyFont="1" applyBorder="1" applyAlignment="1">
      <alignment horizontal="center"/>
    </xf>
    <xf numFmtId="4" fontId="39" fillId="0" borderId="0" xfId="19" applyNumberFormat="1" applyFont="1" applyBorder="1" applyAlignment="1">
      <alignment horizontal="right"/>
    </xf>
    <xf numFmtId="4" fontId="38" fillId="0" borderId="0" xfId="0" applyNumberFormat="1" applyFont="1" applyAlignment="1">
      <alignment horizontal="right"/>
    </xf>
    <xf numFmtId="0" fontId="33" fillId="0" borderId="0" xfId="22" applyFont="1" applyBorder="1" applyAlignment="1">
      <alignment horizontal="center" vertical="center"/>
    </xf>
    <xf numFmtId="0" fontId="33" fillId="0" borderId="1" xfId="22" applyFont="1" applyBorder="1" applyAlignment="1">
      <alignment horizontal="center" vertical="center"/>
    </xf>
    <xf numFmtId="0" fontId="33" fillId="0" borderId="1" xfId="22" applyFont="1" applyBorder="1" applyAlignment="1">
      <alignment vertical="center" wrapText="1"/>
    </xf>
    <xf numFmtId="0" fontId="33" fillId="0" borderId="1" xfId="22" applyFont="1" applyBorder="1" applyAlignment="1">
      <alignment horizontal="center" vertical="center" wrapText="1"/>
    </xf>
    <xf numFmtId="2" fontId="33" fillId="0" borderId="1" xfId="22" applyNumberFormat="1" applyFont="1" applyBorder="1" applyAlignment="1">
      <alignment horizontal="center" vertical="center" wrapText="1"/>
    </xf>
    <xf numFmtId="2" fontId="33" fillId="0" borderId="5" xfId="22" applyNumberFormat="1" applyFont="1" applyBorder="1" applyAlignment="1">
      <alignment horizontal="center" vertical="center" wrapText="1"/>
    </xf>
    <xf numFmtId="0" fontId="33" fillId="0" borderId="6" xfId="22" applyFont="1" applyBorder="1" applyAlignment="1">
      <alignment horizontal="center" vertical="center" wrapText="1"/>
    </xf>
    <xf numFmtId="44" fontId="38" fillId="10" borderId="7" xfId="30" applyFont="1" applyFill="1" applyBorder="1" applyAlignment="1">
      <alignment horizontal="center" vertical="center"/>
    </xf>
    <xf numFmtId="2" fontId="38" fillId="0" borderId="1" xfId="0" applyNumberFormat="1" applyFont="1" applyBorder="1" applyAlignment="1">
      <alignment vertical="center"/>
    </xf>
    <xf numFmtId="9" fontId="38" fillId="0" borderId="1" xfId="0" applyNumberFormat="1" applyFont="1" applyBorder="1" applyAlignment="1">
      <alignment horizontal="center" vertical="center"/>
    </xf>
    <xf numFmtId="0" fontId="45" fillId="0" borderId="6" xfId="0" applyFont="1" applyBorder="1" applyAlignment="1">
      <alignment horizontal="center" vertical="center"/>
    </xf>
    <xf numFmtId="7" fontId="38" fillId="0" borderId="6" xfId="0" applyNumberFormat="1" applyFont="1" applyBorder="1" applyAlignment="1">
      <alignment horizontal="center" vertical="center"/>
    </xf>
    <xf numFmtId="0" fontId="38" fillId="0" borderId="6" xfId="0" applyFont="1" applyBorder="1" applyAlignment="1">
      <alignment horizontal="center" vertical="center"/>
    </xf>
    <xf numFmtId="0" fontId="38" fillId="0" borderId="3" xfId="0" applyFont="1" applyBorder="1" applyAlignment="1">
      <alignment horizontal="center" vertical="center"/>
    </xf>
    <xf numFmtId="44" fontId="38" fillId="10" borderId="6" xfId="30" applyFont="1" applyFill="1" applyBorder="1" applyAlignment="1">
      <alignment horizontal="center" vertical="center"/>
    </xf>
    <xf numFmtId="44" fontId="38" fillId="0" borderId="4" xfId="30" applyFont="1" applyBorder="1" applyAlignment="1">
      <alignment vertical="center"/>
    </xf>
    <xf numFmtId="7" fontId="39" fillId="0" borderId="0" xfId="0" applyNumberFormat="1" applyFont="1" applyBorder="1" applyAlignment="1">
      <alignment horizontal="center" vertical="center"/>
    </xf>
    <xf numFmtId="7" fontId="39" fillId="0" borderId="0" xfId="0" applyNumberFormat="1" applyFont="1" applyBorder="1"/>
    <xf numFmtId="0" fontId="39" fillId="0" borderId="1" xfId="23" applyFont="1" applyFill="1" applyBorder="1" applyAlignment="1">
      <alignment horizontal="center" vertical="center" wrapText="1"/>
    </xf>
    <xf numFmtId="0" fontId="39" fillId="0" borderId="5" xfId="23" applyFont="1" applyFill="1" applyBorder="1" applyAlignment="1">
      <alignment horizontal="center" vertical="center" wrapText="1"/>
    </xf>
    <xf numFmtId="0" fontId="39" fillId="0" borderId="6" xfId="23" applyFont="1" applyFill="1" applyBorder="1" applyAlignment="1">
      <alignment horizontal="center" vertical="center" wrapText="1"/>
    </xf>
    <xf numFmtId="0" fontId="38" fillId="0" borderId="1" xfId="17" applyFont="1" applyFill="1" applyBorder="1" applyAlignment="1">
      <alignment horizontal="center" vertical="center"/>
    </xf>
    <xf numFmtId="0" fontId="38" fillId="0" borderId="1" xfId="17" applyFont="1" applyFill="1" applyBorder="1" applyAlignment="1">
      <alignment vertical="center" wrapText="1"/>
    </xf>
    <xf numFmtId="0" fontId="38" fillId="0" borderId="1" xfId="17" applyFont="1" applyFill="1" applyBorder="1" applyAlignment="1">
      <alignment horizontal="center" vertical="center" wrapText="1"/>
    </xf>
    <xf numFmtId="4" fontId="38" fillId="0" borderId="1" xfId="17" applyNumberFormat="1" applyFont="1" applyFill="1" applyBorder="1" applyAlignment="1">
      <alignment horizontal="center" vertical="center"/>
    </xf>
    <xf numFmtId="4" fontId="38" fillId="0" borderId="1" xfId="17" applyNumberFormat="1" applyFont="1" applyFill="1" applyBorder="1" applyAlignment="1">
      <alignment horizontal="right" vertical="center"/>
    </xf>
    <xf numFmtId="9" fontId="38" fillId="0" borderId="1" xfId="17" applyNumberFormat="1" applyFont="1" applyFill="1" applyBorder="1" applyAlignment="1">
      <alignment horizontal="center" vertical="center"/>
    </xf>
    <xf numFmtId="4" fontId="38" fillId="0" borderId="5" xfId="17" applyNumberFormat="1" applyFont="1" applyFill="1" applyBorder="1" applyAlignment="1">
      <alignment horizontal="right" vertical="center"/>
    </xf>
    <xf numFmtId="4" fontId="38" fillId="0" borderId="6" xfId="17" applyNumberFormat="1" applyFont="1" applyFill="1" applyBorder="1" applyAlignment="1">
      <alignment horizontal="right" vertical="center"/>
    </xf>
    <xf numFmtId="9" fontId="38" fillId="0" borderId="12" xfId="17" applyNumberFormat="1" applyFont="1" applyFill="1" applyBorder="1" applyAlignment="1">
      <alignment horizontal="center" vertical="center"/>
    </xf>
    <xf numFmtId="4" fontId="39" fillId="0" borderId="5" xfId="17" applyNumberFormat="1" applyFont="1" applyFill="1" applyBorder="1" applyAlignment="1">
      <alignment horizontal="right" vertical="center"/>
    </xf>
    <xf numFmtId="4" fontId="39" fillId="0" borderId="6" xfId="17" applyNumberFormat="1" applyFont="1" applyFill="1" applyBorder="1" applyAlignment="1">
      <alignment horizontal="right" vertical="center"/>
    </xf>
    <xf numFmtId="0" fontId="39" fillId="0" borderId="0" xfId="17" applyFont="1" applyFill="1"/>
    <xf numFmtId="2" fontId="38" fillId="0" borderId="0" xfId="0" applyNumberFormat="1" applyFont="1" applyAlignment="1">
      <alignment vertical="center"/>
    </xf>
    <xf numFmtId="0" fontId="38" fillId="0" borderId="23" xfId="21" applyFont="1" applyBorder="1" applyAlignment="1">
      <alignment horizontal="center" vertical="center" wrapText="1"/>
    </xf>
    <xf numFmtId="164" fontId="38" fillId="0" borderId="16" xfId="21" applyNumberFormat="1" applyFont="1" applyBorder="1" applyAlignment="1">
      <alignment horizontal="right" vertical="center" wrapText="1"/>
    </xf>
    <xf numFmtId="0" fontId="9" fillId="0" borderId="0" xfId="0" applyFont="1" applyAlignment="1">
      <alignment vertical="center" wrapText="1"/>
    </xf>
    <xf numFmtId="2" fontId="38" fillId="0" borderId="0" xfId="17" applyNumberFormat="1" applyFont="1" applyFill="1" applyAlignment="1">
      <alignment horizontal="center" vertical="center" wrapText="1"/>
    </xf>
    <xf numFmtId="2" fontId="38" fillId="0" borderId="0" xfId="0" applyNumberFormat="1" applyFont="1" applyAlignment="1">
      <alignment horizontal="center" vertical="center" wrapText="1"/>
    </xf>
    <xf numFmtId="2" fontId="0" fillId="0" borderId="0" xfId="0" applyNumberFormat="1" applyFont="1" applyAlignment="1">
      <alignment vertical="center"/>
    </xf>
    <xf numFmtId="2" fontId="38" fillId="0" borderId="1" xfId="21" applyNumberFormat="1" applyFont="1" applyBorder="1" applyAlignment="1">
      <alignment horizontal="center" vertical="center" wrapText="1"/>
    </xf>
    <xf numFmtId="2" fontId="38" fillId="0" borderId="27" xfId="0" applyNumberFormat="1" applyFont="1" applyBorder="1" applyAlignment="1">
      <alignment horizontal="center" vertical="center"/>
    </xf>
    <xf numFmtId="2" fontId="0" fillId="0" borderId="0" xfId="0" applyNumberFormat="1" applyFont="1" applyBorder="1" applyAlignment="1">
      <alignment vertical="center"/>
    </xf>
    <xf numFmtId="2" fontId="38" fillId="0" borderId="14" xfId="21" applyNumberFormat="1" applyFont="1" applyBorder="1" applyAlignment="1">
      <alignment horizontal="center" vertical="center" wrapText="1"/>
    </xf>
    <xf numFmtId="2" fontId="38" fillId="0" borderId="24" xfId="21" applyNumberFormat="1" applyFont="1" applyBorder="1" applyAlignment="1">
      <alignment horizontal="center" vertical="center" wrapText="1"/>
    </xf>
    <xf numFmtId="0" fontId="39" fillId="0" borderId="22" xfId="21" applyFont="1" applyBorder="1" applyAlignment="1">
      <alignment horizontal="center" vertical="center" wrapText="1"/>
    </xf>
    <xf numFmtId="0" fontId="38" fillId="0" borderId="22" xfId="37" applyFont="1" applyBorder="1" applyAlignment="1">
      <alignment horizontal="center" vertical="center" wrapText="1"/>
    </xf>
    <xf numFmtId="0" fontId="38" fillId="0" borderId="22" xfId="0" applyFont="1" applyBorder="1" applyAlignment="1">
      <alignment horizontal="center" vertical="center" wrapText="1"/>
    </xf>
    <xf numFmtId="0" fontId="38" fillId="0" borderId="16" xfId="0" applyFont="1" applyBorder="1" applyAlignment="1">
      <alignment wrapText="1"/>
    </xf>
    <xf numFmtId="0" fontId="38" fillId="0" borderId="27" xfId="17" applyFont="1" applyBorder="1" applyAlignment="1">
      <alignment wrapText="1"/>
    </xf>
    <xf numFmtId="0" fontId="0" fillId="0" borderId="27" xfId="0" applyFont="1" applyBorder="1"/>
    <xf numFmtId="9" fontId="0" fillId="0" borderId="27" xfId="25" applyFont="1" applyBorder="1" applyAlignment="1">
      <alignment vertical="center"/>
    </xf>
    <xf numFmtId="0" fontId="38" fillId="0" borderId="22" xfId="19" applyFont="1" applyFill="1" applyBorder="1" applyAlignment="1">
      <alignment horizontal="center" vertical="top"/>
    </xf>
    <xf numFmtId="0" fontId="38" fillId="0" borderId="16" xfId="17" applyFont="1" applyBorder="1" applyAlignment="1">
      <alignment horizontal="left" wrapText="1"/>
    </xf>
    <xf numFmtId="0" fontId="38" fillId="0" borderId="27" xfId="17" applyFont="1" applyBorder="1" applyAlignment="1">
      <alignment vertical="center" wrapText="1"/>
    </xf>
    <xf numFmtId="0" fontId="38" fillId="0" borderId="27" xfId="17" applyFont="1" applyBorder="1" applyAlignment="1">
      <alignment horizontal="center" vertical="center" wrapText="1"/>
    </xf>
    <xf numFmtId="9" fontId="38" fillId="0" borderId="27" xfId="25" applyFont="1" applyBorder="1" applyAlignment="1">
      <alignment horizontal="center" vertical="center" wrapText="1"/>
    </xf>
    <xf numFmtId="9" fontId="4" fillId="0" borderId="27" xfId="25" applyFont="1" applyBorder="1" applyAlignment="1">
      <alignment vertical="center"/>
    </xf>
    <xf numFmtId="0" fontId="50" fillId="0" borderId="0" xfId="0" applyFont="1"/>
    <xf numFmtId="0" fontId="4" fillId="0" borderId="0" xfId="0" applyFont="1" applyAlignment="1">
      <alignment wrapText="1"/>
    </xf>
    <xf numFmtId="0" fontId="0" fillId="0" borderId="0" xfId="0" applyFont="1" applyAlignment="1">
      <alignment wrapText="1"/>
    </xf>
    <xf numFmtId="0" fontId="0" fillId="0" borderId="0" xfId="0" applyAlignment="1">
      <alignment wrapText="1"/>
    </xf>
    <xf numFmtId="0" fontId="0" fillId="0" borderId="0" xfId="0" applyAlignment="1">
      <alignment wrapText="1"/>
    </xf>
    <xf numFmtId="0" fontId="41" fillId="0" borderId="22" xfId="37" applyFont="1" applyBorder="1" applyAlignment="1">
      <alignment horizontal="center" vertical="center" wrapText="1"/>
    </xf>
    <xf numFmtId="0" fontId="41" fillId="0" borderId="22" xfId="0" applyFont="1" applyBorder="1" applyAlignment="1">
      <alignment vertical="center" wrapText="1"/>
    </xf>
    <xf numFmtId="0" fontId="41" fillId="0" borderId="22" xfId="0" applyFont="1" applyBorder="1" applyAlignment="1">
      <alignment horizontal="center" vertical="center" wrapText="1"/>
    </xf>
    <xf numFmtId="0" fontId="41" fillId="0" borderId="22" xfId="0" applyFont="1" applyBorder="1" applyAlignment="1">
      <alignment horizontal="center" vertical="center"/>
    </xf>
    <xf numFmtId="9" fontId="41" fillId="0" borderId="1" xfId="21" applyNumberFormat="1" applyFont="1" applyBorder="1" applyAlignment="1">
      <alignment horizontal="center" vertical="center" wrapText="1"/>
    </xf>
    <xf numFmtId="0" fontId="52" fillId="0" borderId="16" xfId="0" applyFont="1" applyBorder="1" applyAlignment="1">
      <alignment horizontal="center" vertical="center" wrapText="1"/>
    </xf>
    <xf numFmtId="0" fontId="7" fillId="0" borderId="16" xfId="0" applyFont="1" applyBorder="1" applyAlignment="1">
      <alignment horizontal="center" vertical="center" wrapText="1"/>
    </xf>
    <xf numFmtId="0" fontId="52" fillId="0" borderId="27" xfId="0" applyFont="1" applyBorder="1" applyAlignment="1">
      <alignment horizontal="center" vertical="center" wrapText="1"/>
    </xf>
    <xf numFmtId="0" fontId="53" fillId="0" borderId="27" xfId="0" applyFont="1" applyBorder="1" applyAlignment="1">
      <alignment vertical="center" wrapText="1"/>
    </xf>
    <xf numFmtId="0" fontId="53" fillId="0" borderId="27" xfId="0" applyFont="1" applyBorder="1" applyAlignment="1">
      <alignment horizontal="center" vertical="center" wrapText="1"/>
    </xf>
    <xf numFmtId="0" fontId="0" fillId="0" borderId="27" xfId="0" applyFont="1" applyBorder="1" applyAlignment="1">
      <alignment horizontal="center" vertical="center" wrapText="1"/>
    </xf>
    <xf numFmtId="9" fontId="0" fillId="0" borderId="27" xfId="0" applyNumberFormat="1" applyFont="1" applyBorder="1" applyAlignment="1">
      <alignment horizontal="center" vertical="center" wrapText="1"/>
    </xf>
    <xf numFmtId="0" fontId="35" fillId="0" borderId="27" xfId="35" applyFont="1" applyBorder="1" applyAlignment="1">
      <alignment vertical="top" wrapText="1"/>
    </xf>
    <xf numFmtId="0" fontId="53" fillId="0" borderId="27" xfId="35" applyFont="1" applyBorder="1" applyAlignment="1">
      <alignment horizontal="center" vertical="center" wrapText="1"/>
    </xf>
    <xf numFmtId="4" fontId="0" fillId="0" borderId="27" xfId="35" applyNumberFormat="1" applyFont="1" applyBorder="1" applyAlignment="1">
      <alignment horizontal="center" vertical="center" wrapText="1"/>
    </xf>
    <xf numFmtId="9" fontId="0" fillId="0" borderId="27" xfId="35" applyNumberFormat="1" applyFont="1" applyBorder="1" applyAlignment="1">
      <alignment horizontal="center" vertical="center" wrapText="1"/>
    </xf>
    <xf numFmtId="4" fontId="0" fillId="0" borderId="27" xfId="35" applyNumberFormat="1" applyFont="1" applyBorder="1" applyAlignment="1">
      <alignment horizontal="right" vertical="center" wrapText="1"/>
    </xf>
    <xf numFmtId="0" fontId="0" fillId="0" borderId="16" xfId="0" applyFont="1" applyBorder="1" applyAlignment="1">
      <alignment horizontal="center" vertical="center" wrapText="1"/>
    </xf>
    <xf numFmtId="0" fontId="0" fillId="0" borderId="27" xfId="35" applyFont="1" applyBorder="1" applyAlignment="1">
      <alignment vertical="top" wrapText="1"/>
    </xf>
    <xf numFmtId="0" fontId="0" fillId="0" borderId="27" xfId="35" applyFont="1" applyBorder="1" applyAlignment="1">
      <alignment horizontal="center" vertical="center" wrapText="1"/>
    </xf>
    <xf numFmtId="0" fontId="51" fillId="0" borderId="27" xfId="35" applyFont="1" applyBorder="1" applyAlignment="1">
      <alignment vertical="top" wrapText="1"/>
    </xf>
    <xf numFmtId="0" fontId="7" fillId="0" borderId="16" xfId="0" applyFont="1" applyBorder="1" applyAlignment="1">
      <alignment vertical="top" wrapText="1"/>
    </xf>
    <xf numFmtId="0" fontId="53" fillId="0" borderId="16" xfId="0" applyFont="1" applyBorder="1" applyAlignment="1">
      <alignment horizontal="center" vertical="center" wrapText="1"/>
    </xf>
    <xf numFmtId="4" fontId="0" fillId="0" borderId="16" xfId="0" applyNumberFormat="1" applyFont="1" applyBorder="1" applyAlignment="1">
      <alignment horizontal="center" vertical="center" wrapText="1"/>
    </xf>
    <xf numFmtId="4" fontId="0" fillId="0" borderId="16" xfId="0" applyNumberFormat="1" applyFont="1" applyBorder="1" applyAlignment="1">
      <alignment horizontal="right" vertical="center" wrapText="1"/>
    </xf>
    <xf numFmtId="9" fontId="0" fillId="0" borderId="16" xfId="0" applyNumberFormat="1" applyFont="1" applyBorder="1" applyAlignment="1">
      <alignment horizontal="center" vertical="center" wrapText="1"/>
    </xf>
    <xf numFmtId="0" fontId="53" fillId="0" borderId="16" xfId="0" applyFont="1" applyBorder="1" applyAlignment="1">
      <alignment vertical="top" wrapText="1"/>
    </xf>
    <xf numFmtId="0" fontId="53" fillId="0" borderId="16" xfId="0" applyFont="1" applyBorder="1" applyAlignment="1" applyProtection="1">
      <alignment horizontal="center" vertical="center" wrapText="1"/>
      <protection locked="0"/>
    </xf>
    <xf numFmtId="0" fontId="0" fillId="0" borderId="16" xfId="0" applyFont="1" applyBorder="1" applyAlignment="1">
      <alignment vertical="center" wrapText="1"/>
    </xf>
    <xf numFmtId="0" fontId="55" fillId="0" borderId="0" xfId="35" applyFont="1"/>
    <xf numFmtId="0" fontId="50" fillId="0" borderId="0" xfId="35" applyFont="1"/>
    <xf numFmtId="0" fontId="0" fillId="0" borderId="0" xfId="35" applyFont="1"/>
    <xf numFmtId="0" fontId="50" fillId="0" borderId="0" xfId="35" applyFont="1" applyFill="1"/>
    <xf numFmtId="0" fontId="0" fillId="0" borderId="16" xfId="0" applyFont="1" applyBorder="1" applyAlignment="1">
      <alignment vertical="top" wrapText="1"/>
    </xf>
    <xf numFmtId="0" fontId="0" fillId="0" borderId="0" xfId="0" applyFont="1" applyAlignment="1">
      <alignment vertical="center" wrapText="1"/>
    </xf>
    <xf numFmtId="4" fontId="0" fillId="0" borderId="27" xfId="0" applyNumberFormat="1" applyFont="1" applyBorder="1" applyAlignment="1">
      <alignment horizontal="center" vertical="center" wrapText="1"/>
    </xf>
    <xf numFmtId="4" fontId="0" fillId="0" borderId="27" xfId="0" applyNumberFormat="1" applyFont="1" applyBorder="1" applyAlignment="1">
      <alignment horizontal="right" vertical="center" wrapText="1"/>
    </xf>
    <xf numFmtId="0" fontId="7" fillId="0" borderId="27" xfId="0" applyFont="1" applyBorder="1" applyAlignment="1">
      <alignment vertical="top" wrapText="1"/>
    </xf>
    <xf numFmtId="0" fontId="32" fillId="0" borderId="0" xfId="0" applyFont="1" applyAlignment="1">
      <alignment vertical="center" wrapText="1"/>
    </xf>
    <xf numFmtId="0" fontId="4" fillId="0" borderId="21" xfId="21" applyFont="1" applyBorder="1" applyAlignment="1">
      <alignment horizontal="center" vertical="center" wrapText="1"/>
    </xf>
    <xf numFmtId="0" fontId="4" fillId="0" borderId="25" xfId="21" applyFont="1" applyBorder="1" applyAlignment="1">
      <alignment horizontal="center" vertical="center" wrapText="1"/>
    </xf>
    <xf numFmtId="2" fontId="4" fillId="0" borderId="25" xfId="21" applyNumberFormat="1" applyFont="1" applyBorder="1" applyAlignment="1">
      <alignment horizontal="center" vertical="center" wrapText="1"/>
    </xf>
    <xf numFmtId="9" fontId="4" fillId="0" borderId="25" xfId="25" applyFont="1" applyBorder="1" applyAlignment="1">
      <alignment horizontal="center" vertical="center" wrapText="1"/>
    </xf>
    <xf numFmtId="0" fontId="4" fillId="0" borderId="16" xfId="17" applyFont="1" applyBorder="1" applyAlignment="1">
      <alignment vertical="center" wrapText="1"/>
    </xf>
    <xf numFmtId="0" fontId="4" fillId="0" borderId="16" xfId="17" applyFont="1" applyBorder="1" applyAlignment="1">
      <alignment horizontal="center" vertical="center"/>
    </xf>
    <xf numFmtId="9" fontId="4" fillId="0" borderId="16" xfId="25" applyFont="1" applyBorder="1" applyAlignment="1">
      <alignment horizontal="center" vertical="center"/>
    </xf>
    <xf numFmtId="0" fontId="4" fillId="0" borderId="27" xfId="17" applyFont="1" applyBorder="1" applyAlignment="1">
      <alignment horizontal="center" vertical="center"/>
    </xf>
    <xf numFmtId="9" fontId="4" fillId="0" borderId="27" xfId="25" applyFont="1" applyBorder="1" applyAlignment="1">
      <alignment horizontal="center" vertical="center"/>
    </xf>
    <xf numFmtId="0" fontId="4" fillId="0" borderId="16" xfId="17" applyFont="1" applyBorder="1" applyAlignment="1">
      <alignment horizontal="center" vertical="center" wrapText="1"/>
    </xf>
    <xf numFmtId="0" fontId="36" fillId="0" borderId="16" xfId="17" applyFont="1" applyBorder="1" applyAlignment="1">
      <alignment horizontal="center" vertical="center"/>
    </xf>
    <xf numFmtId="0" fontId="0" fillId="0" borderId="16" xfId="17" applyFont="1" applyBorder="1" applyAlignment="1">
      <alignment horizontal="center" vertical="center"/>
    </xf>
    <xf numFmtId="0" fontId="52" fillId="0" borderId="1" xfId="0" applyFont="1" applyFill="1" applyBorder="1" applyAlignment="1">
      <alignment horizontal="center" vertical="center" wrapText="1"/>
    </xf>
    <xf numFmtId="2" fontId="52" fillId="0" borderId="1" xfId="0" applyNumberFormat="1" applyFont="1" applyFill="1" applyBorder="1" applyAlignment="1">
      <alignment horizontal="center" vertical="center" wrapText="1"/>
    </xf>
    <xf numFmtId="0" fontId="52" fillId="0" borderId="1" xfId="0" applyFont="1" applyBorder="1" applyAlignment="1">
      <alignment horizontal="center" vertical="center" wrapText="1"/>
    </xf>
    <xf numFmtId="2" fontId="52" fillId="0" borderId="14" xfId="0" applyNumberFormat="1" applyFont="1" applyFill="1" applyBorder="1" applyAlignment="1">
      <alignment horizontal="center" vertical="center" wrapText="1"/>
    </xf>
    <xf numFmtId="2" fontId="52" fillId="0" borderId="16" xfId="0" applyNumberFormat="1" applyFont="1" applyFill="1" applyBorder="1" applyAlignment="1">
      <alignment horizontal="center" vertical="center" wrapText="1"/>
    </xf>
    <xf numFmtId="0" fontId="52" fillId="0" borderId="3" xfId="0" applyFont="1" applyFill="1" applyBorder="1" applyAlignment="1">
      <alignment horizontal="center" vertical="center" wrapText="1"/>
    </xf>
    <xf numFmtId="2" fontId="52" fillId="0" borderId="3" xfId="0" applyNumberFormat="1" applyFont="1" applyFill="1" applyBorder="1" applyAlignment="1">
      <alignment horizontal="center" vertical="center" wrapText="1"/>
    </xf>
    <xf numFmtId="0" fontId="35" fillId="0" borderId="25" xfId="0" applyFont="1" applyBorder="1" applyAlignment="1">
      <alignment vertical="center" wrapText="1"/>
    </xf>
    <xf numFmtId="0" fontId="0" fillId="2" borderId="16" xfId="0" applyFont="1" applyFill="1" applyBorder="1" applyAlignment="1">
      <alignment horizontal="center" vertical="center"/>
    </xf>
    <xf numFmtId="0" fontId="0" fillId="10" borderId="16" xfId="0" applyFont="1" applyFill="1" applyBorder="1" applyAlignment="1">
      <alignment horizontal="left" vertical="center"/>
    </xf>
    <xf numFmtId="0" fontId="53" fillId="2" borderId="16" xfId="7" applyFont="1" applyFill="1" applyBorder="1" applyAlignment="1">
      <alignment horizontal="left" vertical="center" wrapText="1"/>
    </xf>
    <xf numFmtId="0" fontId="0" fillId="0" borderId="16" xfId="0" applyFont="1" applyBorder="1" applyAlignment="1">
      <alignment horizontal="center" vertical="center"/>
    </xf>
    <xf numFmtId="44" fontId="10" fillId="0" borderId="0" xfId="30" applyFont="1" applyFill="1" applyBorder="1" applyAlignment="1" applyProtection="1">
      <alignment horizontal="center" vertical="center"/>
    </xf>
    <xf numFmtId="0" fontId="4" fillId="0" borderId="0" xfId="0" applyFont="1" applyAlignment="1">
      <alignment vertical="center"/>
    </xf>
    <xf numFmtId="2" fontId="38" fillId="0" borderId="0" xfId="0" applyNumberFormat="1" applyFont="1" applyAlignment="1">
      <alignment horizontal="center" vertical="center"/>
    </xf>
    <xf numFmtId="2" fontId="38" fillId="0" borderId="0" xfId="0" applyNumberFormat="1" applyFont="1" applyBorder="1" applyAlignment="1">
      <alignment horizontal="center" vertical="center"/>
    </xf>
    <xf numFmtId="0" fontId="39" fillId="0" borderId="0" xfId="0" applyFont="1" applyAlignment="1">
      <alignment horizontal="center" vertical="center"/>
    </xf>
    <xf numFmtId="0" fontId="53" fillId="0" borderId="27" xfId="0" applyFont="1" applyBorder="1" applyAlignment="1" applyProtection="1">
      <alignment horizontal="center" vertical="center" wrapText="1"/>
      <protection locked="0"/>
    </xf>
    <xf numFmtId="0" fontId="53" fillId="0" borderId="27" xfId="0" applyFont="1" applyBorder="1" applyAlignment="1">
      <alignment vertical="top" wrapText="1"/>
    </xf>
    <xf numFmtId="0" fontId="0" fillId="0" borderId="27" xfId="0" applyFont="1" applyBorder="1" applyAlignment="1">
      <alignment vertical="center" wrapText="1"/>
    </xf>
    <xf numFmtId="0" fontId="7" fillId="0" borderId="1" xfId="0" applyFont="1" applyFill="1" applyBorder="1" applyAlignment="1">
      <alignment horizontal="center" vertical="center"/>
    </xf>
    <xf numFmtId="4" fontId="38" fillId="0" borderId="16" xfId="17" applyNumberFormat="1" applyFont="1" applyBorder="1" applyAlignment="1">
      <alignment horizontal="center" vertical="center"/>
    </xf>
    <xf numFmtId="4" fontId="38" fillId="0" borderId="27" xfId="17" applyNumberFormat="1" applyFont="1" applyBorder="1" applyAlignment="1">
      <alignment horizontal="center" vertical="center"/>
    </xf>
    <xf numFmtId="4" fontId="38" fillId="0" borderId="16" xfId="17" applyNumberFormat="1" applyFont="1" applyBorder="1" applyAlignment="1">
      <alignment horizontal="right" vertical="center"/>
    </xf>
    <xf numFmtId="4" fontId="38" fillId="0" borderId="16" xfId="17" applyNumberFormat="1" applyFont="1" applyBorder="1" applyAlignment="1">
      <alignment horizontal="center" vertical="center" wrapText="1"/>
    </xf>
    <xf numFmtId="4" fontId="38" fillId="0" borderId="27" xfId="17" applyNumberFormat="1" applyFont="1" applyBorder="1" applyAlignment="1">
      <alignment horizontal="center" vertical="center" wrapText="1"/>
    </xf>
    <xf numFmtId="4" fontId="0" fillId="0" borderId="27" xfId="0" applyNumberFormat="1" applyFont="1" applyBorder="1" applyAlignment="1">
      <alignment vertical="center"/>
    </xf>
    <xf numFmtId="4" fontId="38" fillId="0" borderId="27" xfId="17" applyNumberFormat="1" applyFont="1" applyBorder="1" applyAlignment="1">
      <alignment horizontal="right" vertical="center"/>
    </xf>
    <xf numFmtId="4" fontId="38" fillId="0" borderId="16" xfId="17" applyNumberFormat="1" applyFont="1" applyBorder="1" applyAlignment="1">
      <alignment horizontal="right" vertical="center" wrapText="1"/>
    </xf>
    <xf numFmtId="4" fontId="38" fillId="0" borderId="27" xfId="17" applyNumberFormat="1" applyFont="1" applyBorder="1" applyAlignment="1">
      <alignment horizontal="right" vertical="center" wrapText="1"/>
    </xf>
    <xf numFmtId="4" fontId="0" fillId="0" borderId="27" xfId="0" applyNumberFormat="1" applyFont="1" applyBorder="1" applyAlignment="1">
      <alignment horizontal="right" vertical="center"/>
    </xf>
    <xf numFmtId="4" fontId="4" fillId="0" borderId="16" xfId="17" applyNumberFormat="1" applyFont="1" applyBorder="1" applyAlignment="1">
      <alignment horizontal="center" vertical="center"/>
    </xf>
    <xf numFmtId="4" fontId="4" fillId="0" borderId="27" xfId="17" applyNumberFormat="1" applyFont="1" applyBorder="1" applyAlignment="1">
      <alignment horizontal="center" vertical="center"/>
    </xf>
    <xf numFmtId="4" fontId="4" fillId="0" borderId="27" xfId="0" applyNumberFormat="1" applyFont="1" applyBorder="1" applyAlignment="1">
      <alignment vertical="center"/>
    </xf>
    <xf numFmtId="4" fontId="4" fillId="0" borderId="16" xfId="17" applyNumberFormat="1" applyFont="1" applyBorder="1" applyAlignment="1">
      <alignment horizontal="right" vertical="center"/>
    </xf>
    <xf numFmtId="4" fontId="4" fillId="0" borderId="27" xfId="17" applyNumberFormat="1" applyFont="1" applyBorder="1" applyAlignment="1">
      <alignment horizontal="right" vertical="center"/>
    </xf>
    <xf numFmtId="4" fontId="4" fillId="0" borderId="27" xfId="0" applyNumberFormat="1" applyFont="1" applyBorder="1" applyAlignment="1">
      <alignment horizontal="right" vertical="center"/>
    </xf>
    <xf numFmtId="4" fontId="38" fillId="0" borderId="1" xfId="21" applyNumberFormat="1" applyFont="1" applyBorder="1" applyAlignment="1">
      <alignment horizontal="center" vertical="center"/>
    </xf>
    <xf numFmtId="4" fontId="41" fillId="0" borderId="1" xfId="21" applyNumberFormat="1" applyFont="1" applyBorder="1" applyAlignment="1">
      <alignment horizontal="center" vertical="center"/>
    </xf>
    <xf numFmtId="4" fontId="38" fillId="0" borderId="1" xfId="21" applyNumberFormat="1" applyFont="1" applyBorder="1" applyAlignment="1">
      <alignment horizontal="right" vertical="center"/>
    </xf>
    <xf numFmtId="4" fontId="41" fillId="0" borderId="1" xfId="21" applyNumberFormat="1" applyFont="1" applyBorder="1" applyAlignment="1">
      <alignment horizontal="right" vertical="center"/>
    </xf>
    <xf numFmtId="0" fontId="38" fillId="0" borderId="0" xfId="17" applyFont="1" applyFill="1" applyAlignment="1">
      <alignment vertical="center"/>
    </xf>
    <xf numFmtId="0" fontId="38" fillId="0" borderId="0" xfId="17" applyFont="1" applyFill="1" applyAlignment="1">
      <alignment horizontal="center" vertical="center"/>
    </xf>
    <xf numFmtId="0" fontId="39" fillId="0" borderId="0" xfId="0" applyFont="1" applyAlignment="1">
      <alignment vertical="center"/>
    </xf>
    <xf numFmtId="0" fontId="38" fillId="0" borderId="16" xfId="0" applyFont="1" applyBorder="1" applyAlignment="1">
      <alignment vertical="center"/>
    </xf>
    <xf numFmtId="0" fontId="41" fillId="0" borderId="16" xfId="0" applyFont="1" applyBorder="1" applyAlignment="1">
      <alignment vertical="center"/>
    </xf>
    <xf numFmtId="0" fontId="40" fillId="0" borderId="16" xfId="0" applyFont="1" applyBorder="1" applyAlignment="1">
      <alignment vertical="center"/>
    </xf>
    <xf numFmtId="0" fontId="36" fillId="0" borderId="0" xfId="0" applyFont="1" applyAlignment="1">
      <alignment vertical="center"/>
    </xf>
    <xf numFmtId="0" fontId="38" fillId="0" borderId="16" xfId="0" applyFont="1" applyBorder="1" applyAlignment="1">
      <alignment horizontal="center" vertical="center" wrapText="1"/>
    </xf>
    <xf numFmtId="0" fontId="38" fillId="0" borderId="16" xfId="0" applyFont="1" applyBorder="1" applyAlignment="1">
      <alignment horizontal="center" vertical="center"/>
    </xf>
    <xf numFmtId="4" fontId="38" fillId="0" borderId="16" xfId="0" applyNumberFormat="1" applyFont="1" applyBorder="1" applyAlignment="1">
      <alignment horizontal="center" vertical="center"/>
    </xf>
    <xf numFmtId="9" fontId="38" fillId="0" borderId="16" xfId="0" applyNumberFormat="1" applyFont="1" applyBorder="1" applyAlignment="1">
      <alignment horizontal="center" vertical="center"/>
    </xf>
    <xf numFmtId="4" fontId="38" fillId="0" borderId="16" xfId="0" applyNumberFormat="1" applyFont="1" applyBorder="1" applyAlignment="1">
      <alignment horizontal="right" vertical="center"/>
    </xf>
    <xf numFmtId="0" fontId="11" fillId="0" borderId="0" xfId="0" applyFont="1" applyAlignment="1">
      <alignment horizontal="center" vertical="center"/>
    </xf>
    <xf numFmtId="0" fontId="38" fillId="0" borderId="0" xfId="0" applyFont="1" applyAlignment="1">
      <alignment vertical="center" wrapText="1"/>
    </xf>
    <xf numFmtId="2" fontId="38" fillId="0" borderId="0" xfId="17" applyNumberFormat="1" applyFont="1" applyFill="1" applyAlignment="1">
      <alignment vertical="center"/>
    </xf>
    <xf numFmtId="9" fontId="38" fillId="0" borderId="0" xfId="25" applyFont="1" applyFill="1" applyAlignment="1">
      <alignment vertical="center"/>
    </xf>
    <xf numFmtId="2" fontId="38" fillId="0" borderId="0" xfId="17" applyNumberFormat="1" applyFont="1" applyFill="1" applyAlignment="1">
      <alignment horizontal="center" vertical="center"/>
    </xf>
    <xf numFmtId="0" fontId="38" fillId="0" borderId="16" xfId="17" applyFont="1" applyBorder="1" applyAlignment="1">
      <alignment vertical="center"/>
    </xf>
    <xf numFmtId="0" fontId="5" fillId="0" borderId="0" xfId="17" applyAlignment="1">
      <alignment vertical="center"/>
    </xf>
    <xf numFmtId="0" fontId="5" fillId="0" borderId="0" xfId="17" applyAlignment="1">
      <alignment vertical="center" wrapText="1"/>
    </xf>
    <xf numFmtId="0" fontId="5" fillId="0" borderId="0" xfId="17" applyFont="1" applyAlignment="1">
      <alignment vertical="center"/>
    </xf>
    <xf numFmtId="0" fontId="48" fillId="0" borderId="0" xfId="17" applyFont="1" applyAlignment="1">
      <alignment vertical="center"/>
    </xf>
    <xf numFmtId="0" fontId="38" fillId="0" borderId="27" xfId="17" applyFont="1" applyBorder="1" applyAlignment="1">
      <alignment vertical="center"/>
    </xf>
    <xf numFmtId="0" fontId="49" fillId="0" borderId="0" xfId="17" applyFont="1" applyAlignment="1">
      <alignment vertical="center"/>
    </xf>
    <xf numFmtId="0" fontId="32" fillId="0" borderId="27" xfId="17" applyFont="1" applyBorder="1" applyAlignment="1">
      <alignment vertical="center"/>
    </xf>
    <xf numFmtId="0" fontId="38" fillId="0" borderId="0" xfId="17" applyFont="1" applyAlignment="1">
      <alignment vertical="center"/>
    </xf>
    <xf numFmtId="2" fontId="38" fillId="0" borderId="0" xfId="17" applyNumberFormat="1" applyFont="1" applyAlignment="1">
      <alignment vertical="center"/>
    </xf>
    <xf numFmtId="2" fontId="38" fillId="0" borderId="13" xfId="0" applyNumberFormat="1" applyFont="1" applyBorder="1" applyAlignment="1">
      <alignment vertical="center"/>
    </xf>
    <xf numFmtId="9" fontId="38" fillId="0" borderId="0" xfId="25" applyFont="1" applyAlignment="1">
      <alignment vertical="center"/>
    </xf>
    <xf numFmtId="2" fontId="0" fillId="0" borderId="0" xfId="0" applyNumberFormat="1" applyAlignment="1">
      <alignment vertical="center"/>
    </xf>
    <xf numFmtId="9" fontId="4" fillId="0" borderId="0" xfId="25" applyAlignment="1">
      <alignment vertical="center"/>
    </xf>
    <xf numFmtId="0" fontId="4" fillId="0" borderId="16" xfId="17" applyFont="1" applyBorder="1" applyAlignment="1">
      <alignment vertical="center"/>
    </xf>
    <xf numFmtId="0" fontId="4" fillId="0" borderId="27" xfId="17" applyFont="1" applyBorder="1" applyAlignment="1">
      <alignment vertical="center"/>
    </xf>
    <xf numFmtId="0" fontId="0" fillId="0" borderId="16" xfId="17" applyFont="1" applyBorder="1" applyAlignment="1">
      <alignment vertical="center" wrapText="1"/>
    </xf>
    <xf numFmtId="0" fontId="4" fillId="0" borderId="27" xfId="0" applyFont="1" applyBorder="1" applyAlignment="1">
      <alignment vertical="center" wrapText="1"/>
    </xf>
    <xf numFmtId="0" fontId="4" fillId="0" borderId="27" xfId="0" applyFont="1" applyBorder="1" applyAlignment="1">
      <alignment vertical="center"/>
    </xf>
    <xf numFmtId="9" fontId="4" fillId="0" borderId="27" xfId="0" applyNumberFormat="1" applyFont="1" applyBorder="1" applyAlignment="1">
      <alignment vertical="center"/>
    </xf>
    <xf numFmtId="0" fontId="4" fillId="0" borderId="27" xfId="34" applyFont="1" applyBorder="1" applyAlignment="1">
      <alignment vertical="center"/>
    </xf>
    <xf numFmtId="0" fontId="0" fillId="0" borderId="27" xfId="0" applyBorder="1" applyAlignment="1">
      <alignment vertical="center"/>
    </xf>
    <xf numFmtId="2" fontId="32" fillId="0" borderId="0" xfId="0" applyNumberFormat="1" applyFont="1" applyAlignment="1">
      <alignment vertical="center"/>
    </xf>
    <xf numFmtId="0" fontId="46" fillId="0" borderId="0" xfId="0" applyFont="1" applyAlignment="1">
      <alignment vertical="center"/>
    </xf>
    <xf numFmtId="2" fontId="52" fillId="0" borderId="15" xfId="0" applyNumberFormat="1" applyFont="1" applyFill="1" applyBorder="1" applyAlignment="1">
      <alignment horizontal="center" vertical="center" wrapText="1"/>
    </xf>
    <xf numFmtId="0" fontId="53" fillId="0" borderId="20" xfId="0" applyFont="1" applyBorder="1" applyAlignment="1">
      <alignment horizontal="center" vertical="center"/>
    </xf>
    <xf numFmtId="0" fontId="53" fillId="0" borderId="22" xfId="0" applyFont="1" applyBorder="1" applyAlignment="1">
      <alignment vertical="center" wrapText="1"/>
    </xf>
    <xf numFmtId="49" fontId="0" fillId="0" borderId="22" xfId="0" applyNumberFormat="1" applyFont="1" applyBorder="1" applyAlignment="1">
      <alignment horizontal="center" vertical="center" wrapText="1"/>
    </xf>
    <xf numFmtId="0" fontId="53" fillId="0" borderId="1" xfId="0" applyFont="1" applyFill="1" applyBorder="1" applyAlignment="1">
      <alignment horizontal="center" vertical="center"/>
    </xf>
    <xf numFmtId="4" fontId="0" fillId="0" borderId="16" xfId="30" applyNumberFormat="1" applyFont="1" applyBorder="1" applyAlignment="1">
      <alignment horizontal="center" vertical="center"/>
    </xf>
    <xf numFmtId="9" fontId="0" fillId="0" borderId="1" xfId="25" applyFont="1" applyFill="1" applyBorder="1" applyAlignment="1" applyProtection="1">
      <alignment horizontal="center" vertical="center"/>
      <protection locked="0"/>
    </xf>
    <xf numFmtId="4" fontId="0" fillId="0" borderId="16" xfId="30" applyNumberFormat="1" applyFont="1" applyBorder="1" applyAlignment="1">
      <alignment horizontal="right" vertical="center"/>
    </xf>
    <xf numFmtId="0" fontId="53" fillId="0" borderId="6" xfId="0" applyFont="1" applyBorder="1" applyAlignment="1">
      <alignment vertical="center" wrapText="1"/>
    </xf>
    <xf numFmtId="0" fontId="0" fillId="0" borderId="18" xfId="30" applyNumberFormat="1" applyFont="1" applyBorder="1" applyAlignment="1">
      <alignment horizontal="left" vertical="center" wrapText="1"/>
    </xf>
    <xf numFmtId="0" fontId="0" fillId="0" borderId="16" xfId="30" applyNumberFormat="1" applyFont="1" applyBorder="1" applyAlignment="1">
      <alignment horizontal="left" vertical="center" wrapText="1"/>
    </xf>
    <xf numFmtId="0" fontId="7" fillId="0" borderId="22" xfId="0" applyFont="1" applyBorder="1" applyAlignment="1">
      <alignment vertical="center" wrapText="1"/>
    </xf>
    <xf numFmtId="0" fontId="0" fillId="0" borderId="22" xfId="0" applyFont="1" applyBorder="1" applyAlignment="1">
      <alignment horizontal="center" vertical="center" wrapText="1"/>
    </xf>
    <xf numFmtId="0" fontId="53" fillId="0" borderId="22" xfId="0" applyFont="1" applyFill="1" applyBorder="1" applyAlignment="1">
      <alignment horizontal="center" vertical="center"/>
    </xf>
    <xf numFmtId="0" fontId="52" fillId="0" borderId="22" xfId="0" applyFont="1" applyFill="1" applyBorder="1" applyAlignment="1">
      <alignment horizontal="center" vertical="center" wrapText="1"/>
    </xf>
    <xf numFmtId="9" fontId="0" fillId="0" borderId="22" xfId="25" applyFont="1" applyFill="1" applyBorder="1" applyAlignment="1" applyProtection="1">
      <alignment horizontal="center" vertical="center"/>
      <protection locked="0"/>
    </xf>
    <xf numFmtId="0" fontId="52" fillId="0" borderId="22" xfId="0" applyFont="1" applyBorder="1" applyAlignment="1">
      <alignment horizontal="left" vertical="center" wrapText="1"/>
    </xf>
    <xf numFmtId="4" fontId="0" fillId="0" borderId="16" xfId="30" applyNumberFormat="1" applyFont="1" applyBorder="1" applyAlignment="1">
      <alignment horizontal="center" vertical="center" wrapText="1"/>
    </xf>
    <xf numFmtId="4" fontId="0" fillId="0" borderId="16" xfId="30" applyNumberFormat="1" applyFont="1" applyBorder="1" applyAlignment="1">
      <alignment horizontal="right" vertical="center" wrapText="1"/>
    </xf>
    <xf numFmtId="0" fontId="52" fillId="0" borderId="23" xfId="0" applyFont="1" applyBorder="1" applyAlignment="1">
      <alignment vertical="center" wrapText="1"/>
    </xf>
    <xf numFmtId="0" fontId="0" fillId="0" borderId="23" xfId="0" applyFont="1" applyBorder="1" applyAlignment="1">
      <alignment horizontal="center" vertical="center" wrapText="1"/>
    </xf>
    <xf numFmtId="0" fontId="53" fillId="0" borderId="3" xfId="0" applyFont="1" applyFill="1" applyBorder="1" applyAlignment="1">
      <alignment horizontal="center" vertical="center"/>
    </xf>
    <xf numFmtId="4" fontId="0" fillId="0" borderId="25" xfId="30" applyNumberFormat="1" applyFont="1" applyBorder="1" applyAlignment="1">
      <alignment horizontal="center" vertical="center"/>
    </xf>
    <xf numFmtId="9" fontId="0" fillId="0" borderId="3" xfId="25" applyFont="1" applyFill="1" applyBorder="1" applyAlignment="1" applyProtection="1">
      <alignment horizontal="center" vertical="center"/>
      <protection locked="0"/>
    </xf>
    <xf numFmtId="4" fontId="0" fillId="0" borderId="25" xfId="30" applyNumberFormat="1" applyFont="1" applyBorder="1" applyAlignment="1">
      <alignment horizontal="right" vertical="center"/>
    </xf>
    <xf numFmtId="0" fontId="52" fillId="0" borderId="16" xfId="0" applyFont="1" applyBorder="1" applyAlignment="1">
      <alignment horizontal="left" vertical="center" wrapText="1"/>
    </xf>
    <xf numFmtId="0" fontId="53" fillId="0" borderId="6" xfId="0" applyFont="1" applyFill="1" applyBorder="1" applyAlignment="1">
      <alignment horizontal="center" vertical="center"/>
    </xf>
    <xf numFmtId="0" fontId="52" fillId="0" borderId="6" xfId="0" applyFont="1" applyFill="1" applyBorder="1" applyAlignment="1">
      <alignment horizontal="center" vertical="center" wrapText="1"/>
    </xf>
    <xf numFmtId="9" fontId="0" fillId="0" borderId="6" xfId="25" applyFont="1" applyFill="1" applyBorder="1" applyAlignment="1" applyProtection="1">
      <alignment horizontal="center" vertical="center"/>
      <protection locked="0"/>
    </xf>
    <xf numFmtId="0" fontId="0" fillId="0" borderId="18" xfId="0" applyFont="1" applyBorder="1" applyAlignment="1">
      <alignment horizontal="left" vertical="center" wrapText="1"/>
    </xf>
    <xf numFmtId="0" fontId="0" fillId="0" borderId="16" xfId="0" applyFont="1" applyBorder="1" applyAlignment="1">
      <alignment horizontal="left" vertical="center" wrapText="1"/>
    </xf>
    <xf numFmtId="0" fontId="52" fillId="0" borderId="16" xfId="0" applyFont="1" applyBorder="1" applyAlignment="1">
      <alignment vertical="center" wrapText="1"/>
    </xf>
    <xf numFmtId="0" fontId="0"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0" fillId="0" borderId="6" xfId="0" applyFont="1" applyBorder="1" applyAlignment="1">
      <alignment vertical="center" wrapText="1"/>
    </xf>
    <xf numFmtId="0" fontId="0" fillId="0" borderId="18" xfId="0" applyFont="1" applyBorder="1" applyAlignment="1">
      <alignment horizontal="left" vertical="center"/>
    </xf>
    <xf numFmtId="0" fontId="0" fillId="0" borderId="16" xfId="0" applyFont="1" applyBorder="1" applyAlignment="1">
      <alignment horizontal="left" vertical="center"/>
    </xf>
    <xf numFmtId="0" fontId="53" fillId="0" borderId="4" xfId="0" applyFont="1" applyFill="1" applyBorder="1" applyAlignment="1">
      <alignment horizontal="center" vertical="center"/>
    </xf>
    <xf numFmtId="0" fontId="52" fillId="0" borderId="4" xfId="0" applyFont="1" applyFill="1" applyBorder="1" applyAlignment="1">
      <alignment horizontal="center" vertical="center" wrapText="1"/>
    </xf>
    <xf numFmtId="4" fontId="0" fillId="0" borderId="13" xfId="30" applyNumberFormat="1" applyFont="1" applyBorder="1" applyAlignment="1">
      <alignment horizontal="center" vertical="center"/>
    </xf>
    <xf numFmtId="9" fontId="0" fillId="0" borderId="4" xfId="25" applyFont="1" applyFill="1" applyBorder="1" applyAlignment="1" applyProtection="1">
      <alignment horizontal="center" vertical="center"/>
      <protection locked="0"/>
    </xf>
    <xf numFmtId="4" fontId="0" fillId="0" borderId="13" xfId="30" applyNumberFormat="1" applyFont="1" applyBorder="1" applyAlignment="1">
      <alignment horizontal="right" vertical="center"/>
    </xf>
    <xf numFmtId="0" fontId="53" fillId="0" borderId="13" xfId="0" applyFont="1" applyBorder="1" applyAlignment="1">
      <alignment vertical="center" wrapText="1"/>
    </xf>
    <xf numFmtId="0" fontId="0" fillId="0" borderId="17" xfId="0" applyFont="1" applyBorder="1" applyAlignment="1">
      <alignment horizontal="left" vertical="center" wrapText="1"/>
    </xf>
    <xf numFmtId="0" fontId="52" fillId="0" borderId="4" xfId="0" applyFont="1" applyBorder="1" applyAlignment="1">
      <alignment vertical="center" wrapText="1"/>
    </xf>
    <xf numFmtId="0" fontId="53" fillId="0" borderId="4" xfId="0" applyFont="1" applyBorder="1" applyAlignment="1">
      <alignment horizontal="center" vertical="center" wrapText="1"/>
    </xf>
    <xf numFmtId="0" fontId="52" fillId="0" borderId="22" xfId="0" applyFont="1" applyBorder="1" applyAlignment="1">
      <alignment vertical="center" wrapText="1"/>
    </xf>
    <xf numFmtId="0" fontId="53" fillId="0" borderId="22" xfId="0" applyFont="1" applyBorder="1" applyAlignment="1">
      <alignment horizontal="center" vertical="center" wrapText="1"/>
    </xf>
    <xf numFmtId="0" fontId="53" fillId="0" borderId="22" xfId="0" applyFont="1" applyBorder="1" applyAlignment="1">
      <alignment horizontal="left" vertical="center" wrapText="1"/>
    </xf>
    <xf numFmtId="0" fontId="7" fillId="0" borderId="1" xfId="0" applyFont="1" applyBorder="1" applyAlignment="1">
      <alignment horizontal="center" vertical="center" wrapText="1"/>
    </xf>
    <xf numFmtId="0" fontId="0" fillId="0" borderId="22" xfId="0" applyFont="1" applyBorder="1" applyAlignment="1">
      <alignment horizontal="left" vertical="center" wrapText="1"/>
    </xf>
    <xf numFmtId="0" fontId="0"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19" xfId="21" applyFont="1" applyBorder="1" applyAlignment="1">
      <alignment horizontal="left" vertical="center" wrapText="1"/>
    </xf>
    <xf numFmtId="0" fontId="0" fillId="0" borderId="16" xfId="21" applyFont="1" applyBorder="1" applyAlignment="1">
      <alignment horizontal="left" vertical="center" wrapText="1"/>
    </xf>
    <xf numFmtId="0" fontId="0" fillId="0" borderId="22" xfId="37" applyFont="1" applyBorder="1" applyAlignment="1">
      <alignment horizontal="left" vertical="center" wrapText="1"/>
    </xf>
    <xf numFmtId="0" fontId="0" fillId="0" borderId="14" xfId="21" applyFont="1" applyBorder="1" applyAlignment="1">
      <alignment horizontal="left" vertical="center" wrapText="1"/>
    </xf>
    <xf numFmtId="0" fontId="0" fillId="0" borderId="15" xfId="21" applyFont="1" applyBorder="1" applyAlignment="1">
      <alignment horizontal="left" vertical="center" wrapText="1"/>
    </xf>
    <xf numFmtId="4" fontId="0" fillId="0" borderId="16" xfId="30" applyNumberFormat="1" applyFont="1" applyFill="1" applyBorder="1" applyAlignment="1" applyProtection="1">
      <alignment horizontal="center" vertical="center"/>
    </xf>
    <xf numFmtId="9" fontId="0" fillId="0" borderId="1" xfId="25" applyFont="1" applyFill="1" applyBorder="1" applyAlignment="1" applyProtection="1">
      <alignment horizontal="center" vertical="center"/>
    </xf>
    <xf numFmtId="4" fontId="0" fillId="0" borderId="16" xfId="30" applyNumberFormat="1" applyFont="1" applyFill="1" applyBorder="1" applyAlignment="1" applyProtection="1">
      <alignment horizontal="right" vertical="center"/>
    </xf>
    <xf numFmtId="0" fontId="0" fillId="0" borderId="16" xfId="7" applyFont="1" applyBorder="1" applyAlignment="1">
      <alignment vertical="center" wrapText="1"/>
    </xf>
    <xf numFmtId="0" fontId="0" fillId="0" borderId="25" xfId="0" applyFont="1" applyBorder="1" applyAlignment="1">
      <alignment horizontal="center" vertical="center"/>
    </xf>
    <xf numFmtId="0" fontId="7" fillId="0" borderId="25" xfId="0" applyFont="1" applyBorder="1" applyAlignment="1">
      <alignment horizontal="center" vertical="center" wrapText="1"/>
    </xf>
    <xf numFmtId="4" fontId="0" fillId="0" borderId="25" xfId="30" applyNumberFormat="1" applyFont="1" applyFill="1" applyBorder="1" applyAlignment="1" applyProtection="1">
      <alignment horizontal="center" vertical="center"/>
    </xf>
    <xf numFmtId="9" fontId="0" fillId="0" borderId="25" xfId="25" applyFont="1" applyFill="1" applyBorder="1" applyAlignment="1" applyProtection="1">
      <alignment horizontal="center" vertical="center"/>
    </xf>
    <xf numFmtId="4" fontId="0" fillId="0" borderId="25" xfId="30" applyNumberFormat="1" applyFont="1" applyFill="1" applyBorder="1" applyAlignment="1" applyProtection="1">
      <alignment horizontal="right" vertical="center"/>
    </xf>
    <xf numFmtId="0" fontId="53" fillId="0" borderId="25" xfId="0" applyFont="1" applyBorder="1" applyAlignment="1">
      <alignment vertical="center" wrapText="1"/>
    </xf>
    <xf numFmtId="0" fontId="0" fillId="0" borderId="25" xfId="0" applyFont="1" applyBorder="1" applyAlignment="1">
      <alignment vertical="center"/>
    </xf>
    <xf numFmtId="9" fontId="0" fillId="0" borderId="16" xfId="25" applyFont="1" applyFill="1" applyBorder="1" applyAlignment="1" applyProtection="1">
      <alignment horizontal="center" vertical="center"/>
      <protection locked="0"/>
    </xf>
    <xf numFmtId="0" fontId="7" fillId="0" borderId="16" xfId="0" applyFont="1" applyBorder="1" applyAlignment="1">
      <alignment horizontal="center" vertical="center"/>
    </xf>
    <xf numFmtId="9" fontId="0" fillId="0" borderId="16" xfId="0" applyNumberFormat="1" applyFont="1" applyBorder="1" applyAlignment="1">
      <alignment vertical="center"/>
    </xf>
    <xf numFmtId="0" fontId="0" fillId="0" borderId="16" xfId="0" applyFont="1" applyBorder="1" applyAlignment="1">
      <alignment vertical="center"/>
    </xf>
    <xf numFmtId="0" fontId="56" fillId="0" borderId="16" xfId="0" applyFont="1" applyBorder="1" applyAlignment="1">
      <alignment vertical="center"/>
    </xf>
    <xf numFmtId="2" fontId="0" fillId="0" borderId="16" xfId="0" applyNumberFormat="1" applyFont="1" applyBorder="1" applyAlignment="1">
      <alignment vertical="center"/>
    </xf>
    <xf numFmtId="2" fontId="11" fillId="0" borderId="0" xfId="0" applyNumberFormat="1" applyFont="1" applyAlignment="1">
      <alignment vertical="center"/>
    </xf>
    <xf numFmtId="2" fontId="38" fillId="0" borderId="16" xfId="0" applyNumberFormat="1" applyFont="1" applyBorder="1" applyAlignment="1">
      <alignment horizontal="center" vertical="center"/>
    </xf>
    <xf numFmtId="2" fontId="10" fillId="0" borderId="0" xfId="0" applyNumberFormat="1" applyFont="1" applyAlignment="1">
      <alignment vertical="center"/>
    </xf>
    <xf numFmtId="0" fontId="0" fillId="0" borderId="0" xfId="0" applyBorder="1" applyAlignment="1">
      <alignment vertical="center"/>
    </xf>
    <xf numFmtId="0" fontId="0" fillId="0" borderId="0" xfId="0" applyBorder="1" applyAlignment="1">
      <alignment vertical="center" wrapText="1"/>
    </xf>
    <xf numFmtId="2" fontId="38" fillId="0" borderId="16" xfId="0" applyNumberFormat="1" applyFont="1" applyBorder="1" applyAlignment="1">
      <alignment vertical="center"/>
    </xf>
    <xf numFmtId="4" fontId="38" fillId="0" borderId="4" xfId="21" applyNumberFormat="1" applyFont="1" applyBorder="1" applyAlignment="1">
      <alignment horizontal="center" vertical="center"/>
    </xf>
    <xf numFmtId="4" fontId="38" fillId="0" borderId="4" xfId="21" applyNumberFormat="1" applyFont="1" applyBorder="1" applyAlignment="1">
      <alignment horizontal="right" vertical="center"/>
    </xf>
    <xf numFmtId="0" fontId="4" fillId="0" borderId="16" xfId="0" applyFont="1" applyBorder="1" applyAlignment="1">
      <alignment vertical="center"/>
    </xf>
    <xf numFmtId="0" fontId="0" fillId="0" borderId="0" xfId="0"/>
    <xf numFmtId="0" fontId="0" fillId="0" borderId="0" xfId="0" applyFont="1"/>
    <xf numFmtId="0" fontId="38" fillId="0" borderId="16" xfId="17" applyFont="1" applyBorder="1" applyAlignment="1">
      <alignment horizontal="center" vertical="center"/>
    </xf>
    <xf numFmtId="0" fontId="38" fillId="0" borderId="16" xfId="17" applyFont="1" applyBorder="1" applyAlignment="1">
      <alignment horizontal="center" vertical="center" wrapText="1"/>
    </xf>
    <xf numFmtId="0" fontId="38" fillId="0" borderId="0" xfId="17" applyFont="1" applyFill="1" applyAlignment="1">
      <alignment vertical="center" wrapText="1"/>
    </xf>
    <xf numFmtId="0" fontId="58" fillId="0" borderId="16" xfId="0" applyFont="1" applyBorder="1" applyAlignment="1">
      <alignment horizontal="center" vertical="center" wrapText="1"/>
    </xf>
    <xf numFmtId="0" fontId="0" fillId="0" borderId="0" xfId="0" applyAlignment="1">
      <alignment vertical="center"/>
    </xf>
    <xf numFmtId="0" fontId="58" fillId="0" borderId="16" xfId="0" applyFont="1" applyBorder="1" applyAlignment="1">
      <alignment horizontal="center" vertical="center" wrapText="1"/>
    </xf>
    <xf numFmtId="0" fontId="0" fillId="0" borderId="0" xfId="0" applyAlignment="1">
      <alignment vertical="center"/>
    </xf>
    <xf numFmtId="0" fontId="38" fillId="0" borderId="0" xfId="0" applyFont="1" applyAlignment="1">
      <alignment vertical="center"/>
    </xf>
    <xf numFmtId="0" fontId="38" fillId="0" borderId="22" xfId="0" applyFont="1" applyBorder="1" applyAlignment="1">
      <alignment horizontal="center" vertical="center"/>
    </xf>
    <xf numFmtId="0" fontId="58" fillId="0" borderId="16" xfId="0" applyFont="1" applyBorder="1" applyAlignment="1">
      <alignment horizontal="center" vertical="center" wrapText="1"/>
    </xf>
    <xf numFmtId="0" fontId="38" fillId="0" borderId="16" xfId="0" applyFont="1" applyBorder="1" applyAlignment="1">
      <alignment horizontal="center" vertical="center"/>
    </xf>
    <xf numFmtId="0" fontId="0" fillId="0" borderId="0" xfId="0" applyAlignment="1">
      <alignment vertical="center"/>
    </xf>
    <xf numFmtId="0" fontId="38" fillId="0" borderId="0" xfId="0" applyFont="1" applyAlignment="1">
      <alignment vertical="center"/>
    </xf>
    <xf numFmtId="0" fontId="38" fillId="0" borderId="0" xfId="0" applyFont="1" applyAlignment="1">
      <alignment horizontal="center" vertical="center"/>
    </xf>
    <xf numFmtId="0" fontId="38" fillId="0" borderId="22" xfId="0" applyFont="1" applyBorder="1" applyAlignment="1">
      <alignment horizontal="center" vertical="center"/>
    </xf>
    <xf numFmtId="0" fontId="58" fillId="0" borderId="16" xfId="0" applyFont="1" applyBorder="1" applyAlignment="1">
      <alignment horizontal="center" vertical="center" wrapText="1"/>
    </xf>
    <xf numFmtId="0" fontId="57" fillId="0" borderId="16" xfId="0" applyFont="1" applyBorder="1" applyAlignment="1">
      <alignment horizontal="center" vertical="center" wrapText="1"/>
    </xf>
    <xf numFmtId="4" fontId="35" fillId="0" borderId="27" xfId="36" applyNumberFormat="1" applyFont="1" applyFill="1" applyBorder="1" applyAlignment="1" applyProtection="1">
      <alignment horizontal="center" vertical="center"/>
      <protection locked="0"/>
    </xf>
    <xf numFmtId="4" fontId="0" fillId="0" borderId="27" xfId="36" applyNumberFormat="1" applyFont="1" applyFill="1" applyBorder="1" applyAlignment="1" applyProtection="1">
      <alignment horizontal="center" vertical="center"/>
      <protection locked="0"/>
    </xf>
    <xf numFmtId="4" fontId="38" fillId="0" borderId="1" xfId="0" applyNumberFormat="1" applyFont="1" applyBorder="1" applyAlignment="1">
      <alignment horizontal="right" vertical="center"/>
    </xf>
    <xf numFmtId="4" fontId="38" fillId="0" borderId="5" xfId="0" applyNumberFormat="1" applyFont="1" applyBorder="1" applyAlignment="1">
      <alignment horizontal="right" vertical="center"/>
    </xf>
    <xf numFmtId="4" fontId="39" fillId="0" borderId="1" xfId="0" applyNumberFormat="1" applyFont="1" applyBorder="1" applyAlignment="1">
      <alignment horizontal="right"/>
    </xf>
    <xf numFmtId="0" fontId="38" fillId="0" borderId="22" xfId="21" applyFont="1" applyBorder="1" applyAlignment="1">
      <alignment horizontal="center" vertical="center"/>
    </xf>
    <xf numFmtId="0" fontId="4" fillId="0" borderId="27" xfId="0" applyFont="1" applyBorder="1" applyAlignment="1">
      <alignment horizontal="center" vertical="center"/>
    </xf>
    <xf numFmtId="0" fontId="39" fillId="0" borderId="8" xfId="23" applyFont="1" applyBorder="1" applyAlignment="1">
      <alignment horizontal="left" vertical="center"/>
    </xf>
    <xf numFmtId="0" fontId="39" fillId="0" borderId="0" xfId="23" applyFont="1" applyBorder="1" applyAlignment="1">
      <alignment horizontal="left" vertical="center"/>
    </xf>
    <xf numFmtId="0" fontId="39" fillId="0" borderId="8" xfId="23" applyFont="1" applyBorder="1" applyAlignment="1">
      <alignment horizontal="left" vertical="center" wrapText="1"/>
    </xf>
    <xf numFmtId="0" fontId="39" fillId="0" borderId="0" xfId="23" applyFont="1" applyBorder="1" applyAlignment="1">
      <alignment horizontal="left" vertical="center" wrapText="1"/>
    </xf>
    <xf numFmtId="0" fontId="39" fillId="0" borderId="0" xfId="0" applyFont="1" applyBorder="1" applyAlignment="1">
      <alignment vertical="center"/>
    </xf>
    <xf numFmtId="0" fontId="39" fillId="0" borderId="8" xfId="21" applyFont="1" applyBorder="1" applyAlignment="1">
      <alignment vertical="center"/>
    </xf>
    <xf numFmtId="0" fontId="39" fillId="0" borderId="0" xfId="21" applyFont="1" applyBorder="1" applyAlignment="1">
      <alignment horizontal="center" vertical="center" wrapText="1"/>
    </xf>
    <xf numFmtId="0" fontId="7" fillId="0" borderId="0" xfId="21" applyFont="1" applyBorder="1" applyAlignment="1">
      <alignment vertical="center" wrapText="1"/>
    </xf>
    <xf numFmtId="0" fontId="39" fillId="0" borderId="1" xfId="17" applyFont="1" applyFill="1" applyBorder="1" applyAlignment="1">
      <alignment horizontal="center" vertical="center"/>
    </xf>
    <xf numFmtId="0" fontId="38" fillId="0" borderId="4" xfId="19" applyFont="1" applyBorder="1" applyAlignment="1">
      <alignment horizontal="center" vertical="top"/>
    </xf>
    <xf numFmtId="0" fontId="39" fillId="0" borderId="4" xfId="19" applyFont="1" applyBorder="1" applyAlignment="1">
      <alignment horizontal="right"/>
    </xf>
    <xf numFmtId="0" fontId="38" fillId="0" borderId="0" xfId="0" applyFont="1" applyBorder="1" applyAlignment="1"/>
    <xf numFmtId="0" fontId="33" fillId="0" borderId="8" xfId="22" applyFont="1" applyBorder="1" applyAlignment="1">
      <alignment vertical="center"/>
    </xf>
    <xf numFmtId="0" fontId="39" fillId="0" borderId="5" xfId="0" applyFont="1" applyBorder="1" applyAlignment="1">
      <alignment horizontal="center" vertical="center"/>
    </xf>
    <xf numFmtId="0" fontId="39" fillId="0" borderId="9" xfId="0" applyFont="1" applyBorder="1" applyAlignment="1">
      <alignment horizontal="center" vertical="center"/>
    </xf>
    <xf numFmtId="0" fontId="38" fillId="0" borderId="9" xfId="0" applyFont="1" applyBorder="1" applyAlignment="1"/>
    <xf numFmtId="0" fontId="38" fillId="0" borderId="2" xfId="0" applyFont="1" applyBorder="1" applyAlignment="1"/>
    <xf numFmtId="0" fontId="38" fillId="0" borderId="0" xfId="0" applyFont="1" applyAlignment="1"/>
    <xf numFmtId="0" fontId="7" fillId="0" borderId="8" xfId="23" applyFont="1" applyBorder="1" applyAlignment="1">
      <alignment horizontal="left" vertical="center"/>
    </xf>
    <xf numFmtId="0" fontId="7" fillId="0" borderId="1" xfId="0" applyFont="1" applyFill="1" applyBorder="1" applyAlignment="1">
      <alignment horizontal="center" vertical="center"/>
    </xf>
  </cellXfs>
  <cellStyles count="47">
    <cellStyle name="Accent" xfId="1"/>
    <cellStyle name="Accent 1" xfId="2"/>
    <cellStyle name="Accent 2" xfId="3"/>
    <cellStyle name="Accent 3" xfId="4"/>
    <cellStyle name="Bad" xfId="5"/>
    <cellStyle name="Default 2" xfId="34"/>
    <cellStyle name="Error" xfId="6"/>
    <cellStyle name="Excel Built-in Normal" xfId="7"/>
    <cellStyle name="Footnote" xfId="8"/>
    <cellStyle name="Good" xfId="9"/>
    <cellStyle name="Heading" xfId="10"/>
    <cellStyle name="Heading (user)" xfId="11"/>
    <cellStyle name="Heading 1" xfId="12"/>
    <cellStyle name="Heading 2" xfId="13"/>
    <cellStyle name="Heading1" xfId="14"/>
    <cellStyle name="Hyperlink" xfId="15"/>
    <cellStyle name="Neutral" xfId="16"/>
    <cellStyle name="Normalny" xfId="0" builtinId="0"/>
    <cellStyle name="Normalny 2" xfId="17"/>
    <cellStyle name="Normalny 2 3" xfId="33"/>
    <cellStyle name="Normalny 3" xfId="18"/>
    <cellStyle name="Normalny 4" xfId="19"/>
    <cellStyle name="Normalny 4 2" xfId="38"/>
    <cellStyle name="Normalny 5" xfId="20"/>
    <cellStyle name="Normalny 6" xfId="35"/>
    <cellStyle name="Normalny 6 2" xfId="41"/>
    <cellStyle name="Normalny 6 3" xfId="45"/>
    <cellStyle name="Normalny_Arkusz1" xfId="21"/>
    <cellStyle name="Normalny_Arkusz1 2" xfId="37"/>
    <cellStyle name="Normalny_Arkusz7" xfId="22"/>
    <cellStyle name="Normalny_Arkusz8" xfId="23"/>
    <cellStyle name="Note" xfId="24"/>
    <cellStyle name="Procentowy" xfId="25" builtinId="5"/>
    <cellStyle name="Result" xfId="26"/>
    <cellStyle name="Result2" xfId="27"/>
    <cellStyle name="Status" xfId="28"/>
    <cellStyle name="Text" xfId="29"/>
    <cellStyle name="Walutowy" xfId="30" builtinId="4"/>
    <cellStyle name="Walutowy 2" xfId="32"/>
    <cellStyle name="Walutowy 2 2" xfId="40"/>
    <cellStyle name="Walutowy 2 3" xfId="44"/>
    <cellStyle name="Walutowy 3" xfId="36"/>
    <cellStyle name="Walutowy 3 2" xfId="42"/>
    <cellStyle name="Walutowy 3 3" xfId="46"/>
    <cellStyle name="Walutowy 4" xfId="39"/>
    <cellStyle name="Walutowy 5" xfId="43"/>
    <cellStyle name="Warning" xfId="3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00000"/>
      <rgbColor rgb="00008000"/>
      <rgbColor rgb="0000000A"/>
      <rgbColor rgb="00548235"/>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zoomScale="85" zoomScaleNormal="85" workbookViewId="0">
      <selection activeCell="U13" sqref="U13"/>
    </sheetView>
  </sheetViews>
  <sheetFormatPr defaultRowHeight="12.75"/>
  <cols>
    <col min="1" max="1" width="4.28515625" style="16" customWidth="1"/>
    <col min="2" max="2" width="56.7109375" style="16" customWidth="1"/>
    <col min="3" max="3" width="5.42578125" style="16" customWidth="1"/>
    <col min="4" max="5" width="10.28515625" style="16" customWidth="1"/>
    <col min="6" max="6" width="9.5703125" style="16" customWidth="1"/>
    <col min="7" max="7" width="8.5703125" style="16" customWidth="1"/>
    <col min="8" max="8" width="8.85546875" style="336"/>
    <col min="9" max="9" width="8.85546875" style="337"/>
    <col min="10" max="10" width="11.140625" style="336" customWidth="1"/>
    <col min="11" max="11" width="12.28515625" style="336" bestFit="1" customWidth="1"/>
    <col min="12" max="12" width="8.85546875" style="336"/>
    <col min="13" max="13" width="9.140625" style="16"/>
    <col min="14" max="14" width="10.7109375" style="16" customWidth="1"/>
    <col min="15" max="16384" width="9.140625" style="16"/>
  </cols>
  <sheetData>
    <row r="1" spans="1:14">
      <c r="A1" s="307"/>
      <c r="B1" s="307"/>
      <c r="C1" s="308"/>
      <c r="D1" s="307"/>
      <c r="E1" s="307"/>
      <c r="F1" s="307"/>
      <c r="G1" s="307"/>
      <c r="H1" s="321"/>
      <c r="I1" s="322"/>
      <c r="J1" s="321"/>
      <c r="K1" s="323"/>
      <c r="L1" s="321"/>
      <c r="M1" s="70"/>
      <c r="N1" s="70"/>
    </row>
    <row r="2" spans="1:14">
      <c r="A2" s="307"/>
      <c r="B2" s="307" t="s">
        <v>85</v>
      </c>
      <c r="C2" s="308"/>
      <c r="D2" s="307"/>
      <c r="E2" s="307"/>
      <c r="F2" s="307"/>
      <c r="G2" s="307"/>
      <c r="H2" s="321"/>
      <c r="I2" s="322"/>
      <c r="J2" s="321"/>
      <c r="K2" s="323"/>
      <c r="L2" s="321"/>
      <c r="M2" s="70"/>
      <c r="N2" s="70"/>
    </row>
    <row r="3" spans="1:14">
      <c r="A3" s="307"/>
      <c r="B3" s="308" t="s">
        <v>52</v>
      </c>
      <c r="C3" s="308"/>
      <c r="D3" s="307"/>
      <c r="E3" s="307"/>
      <c r="F3" s="307"/>
      <c r="G3" s="307"/>
      <c r="H3" s="321"/>
      <c r="I3" s="322"/>
      <c r="J3" s="321"/>
      <c r="K3" s="323"/>
      <c r="L3" s="321"/>
      <c r="M3" s="70"/>
      <c r="N3" s="70"/>
    </row>
    <row r="4" spans="1:14">
      <c r="A4" s="307"/>
      <c r="B4" s="307"/>
      <c r="C4" s="308"/>
      <c r="D4" s="307"/>
      <c r="E4" s="307"/>
      <c r="F4" s="307"/>
      <c r="G4" s="307"/>
      <c r="H4" s="321"/>
      <c r="I4" s="322"/>
      <c r="J4" s="321"/>
      <c r="K4" s="323"/>
      <c r="L4" s="321"/>
      <c r="M4" s="70"/>
      <c r="N4" s="70"/>
    </row>
    <row r="5" spans="1:14">
      <c r="A5" s="307"/>
      <c r="B5" s="309" t="s">
        <v>549</v>
      </c>
      <c r="C5" s="308"/>
      <c r="D5" s="307"/>
      <c r="E5" s="307"/>
      <c r="F5" s="307"/>
      <c r="G5" s="307"/>
      <c r="H5" s="321"/>
      <c r="I5" s="322"/>
      <c r="J5" s="321"/>
      <c r="K5" s="280"/>
      <c r="L5" s="321"/>
      <c r="M5" s="70"/>
      <c r="N5" s="70"/>
    </row>
    <row r="6" spans="1:14">
      <c r="A6" s="458" t="s">
        <v>511</v>
      </c>
      <c r="B6" s="459"/>
      <c r="C6" s="459"/>
      <c r="D6" s="459"/>
      <c r="E6" s="459"/>
      <c r="F6" s="459"/>
      <c r="G6" s="459"/>
      <c r="H6" s="459"/>
      <c r="I6" s="459"/>
      <c r="J6" s="459"/>
      <c r="K6" s="459"/>
      <c r="L6" s="459"/>
      <c r="M6" s="70"/>
      <c r="N6" s="70"/>
    </row>
    <row r="7" spans="1:14" ht="76.5">
      <c r="A7" s="54" t="s">
        <v>53</v>
      </c>
      <c r="B7" s="55" t="s">
        <v>54</v>
      </c>
      <c r="C7" s="55" t="s">
        <v>55</v>
      </c>
      <c r="D7" s="55" t="s">
        <v>56</v>
      </c>
      <c r="E7" s="437" t="s">
        <v>71</v>
      </c>
      <c r="F7" s="437" t="s">
        <v>72</v>
      </c>
      <c r="G7" s="437" t="s">
        <v>73</v>
      </c>
      <c r="H7" s="56" t="s">
        <v>57</v>
      </c>
      <c r="I7" s="41" t="s">
        <v>58</v>
      </c>
      <c r="J7" s="56" t="s">
        <v>59</v>
      </c>
      <c r="K7" s="56" t="s">
        <v>60</v>
      </c>
      <c r="L7" s="56" t="s">
        <v>61</v>
      </c>
      <c r="M7" s="55" t="s">
        <v>231</v>
      </c>
      <c r="N7" s="55" t="s">
        <v>232</v>
      </c>
    </row>
    <row r="8" spans="1:14" s="325" customFormat="1" ht="37.15" customHeight="1">
      <c r="A8" s="324">
        <v>1</v>
      </c>
      <c r="B8" s="324" t="s">
        <v>308</v>
      </c>
      <c r="C8" s="44" t="s">
        <v>62</v>
      </c>
      <c r="D8" s="44">
        <v>5</v>
      </c>
      <c r="E8" s="44"/>
      <c r="F8" s="64"/>
      <c r="G8" s="64"/>
      <c r="H8" s="46"/>
      <c r="I8" s="45"/>
      <c r="J8" s="287">
        <f>H8+H8*I8</f>
        <v>0</v>
      </c>
      <c r="K8" s="289">
        <f>G8*H8</f>
        <v>0</v>
      </c>
      <c r="L8" s="289">
        <f>K8+K8*I8</f>
        <v>0</v>
      </c>
      <c r="M8" s="44"/>
      <c r="N8" s="44"/>
    </row>
    <row r="9" spans="1:14" s="325" customFormat="1" ht="61.15" customHeight="1">
      <c r="A9" s="324">
        <v>2</v>
      </c>
      <c r="B9" s="51" t="s">
        <v>332</v>
      </c>
      <c r="C9" s="44" t="s">
        <v>62</v>
      </c>
      <c r="D9" s="44">
        <v>20</v>
      </c>
      <c r="E9" s="44"/>
      <c r="F9" s="64"/>
      <c r="G9" s="64"/>
      <c r="H9" s="46"/>
      <c r="I9" s="45"/>
      <c r="J9" s="287">
        <f t="shared" ref="J9:J72" si="0">H9+H9*I9</f>
        <v>0</v>
      </c>
      <c r="K9" s="289">
        <f t="shared" ref="K9:K72" si="1">G9*H9</f>
        <v>0</v>
      </c>
      <c r="L9" s="289">
        <f t="shared" ref="L9:L72" si="2">K9+K9*I9</f>
        <v>0</v>
      </c>
      <c r="M9" s="47"/>
      <c r="N9" s="47"/>
    </row>
    <row r="10" spans="1:14" s="325" customFormat="1" ht="63.75">
      <c r="A10" s="324">
        <v>3</v>
      </c>
      <c r="B10" s="51" t="s">
        <v>330</v>
      </c>
      <c r="C10" s="44" t="s">
        <v>62</v>
      </c>
      <c r="D10" s="44">
        <v>20</v>
      </c>
      <c r="E10" s="44"/>
      <c r="F10" s="64"/>
      <c r="G10" s="64"/>
      <c r="H10" s="46"/>
      <c r="I10" s="45"/>
      <c r="J10" s="287">
        <f t="shared" si="0"/>
        <v>0</v>
      </c>
      <c r="K10" s="289">
        <f t="shared" si="1"/>
        <v>0</v>
      </c>
      <c r="L10" s="289">
        <f t="shared" si="2"/>
        <v>0</v>
      </c>
      <c r="M10" s="44"/>
      <c r="N10" s="44"/>
    </row>
    <row r="11" spans="1:14" s="326" customFormat="1" ht="72.599999999999994" customHeight="1">
      <c r="A11" s="324">
        <v>4</v>
      </c>
      <c r="B11" s="51" t="s">
        <v>331</v>
      </c>
      <c r="C11" s="44" t="s">
        <v>62</v>
      </c>
      <c r="D11" s="44">
        <v>20</v>
      </c>
      <c r="E11" s="44"/>
      <c r="F11" s="64"/>
      <c r="G11" s="64"/>
      <c r="H11" s="50"/>
      <c r="I11" s="45"/>
      <c r="J11" s="287">
        <f t="shared" si="0"/>
        <v>0</v>
      </c>
      <c r="K11" s="289">
        <f t="shared" si="1"/>
        <v>0</v>
      </c>
      <c r="L11" s="289">
        <f t="shared" si="2"/>
        <v>0</v>
      </c>
      <c r="M11" s="49"/>
      <c r="N11" s="49"/>
    </row>
    <row r="12" spans="1:14" s="325" customFormat="1" ht="51">
      <c r="A12" s="324">
        <v>5</v>
      </c>
      <c r="B12" s="51" t="s">
        <v>333</v>
      </c>
      <c r="C12" s="44" t="s">
        <v>62</v>
      </c>
      <c r="D12" s="44">
        <v>10</v>
      </c>
      <c r="E12" s="44"/>
      <c r="F12" s="64"/>
      <c r="G12" s="64"/>
      <c r="H12" s="46"/>
      <c r="I12" s="45"/>
      <c r="J12" s="287">
        <f t="shared" si="0"/>
        <v>0</v>
      </c>
      <c r="K12" s="289">
        <f t="shared" si="1"/>
        <v>0</v>
      </c>
      <c r="L12" s="289">
        <f t="shared" si="2"/>
        <v>0</v>
      </c>
      <c r="M12" s="44"/>
      <c r="N12" s="44"/>
    </row>
    <row r="13" spans="1:14" s="325" customFormat="1" ht="51">
      <c r="A13" s="324">
        <v>6</v>
      </c>
      <c r="B13" s="51" t="s">
        <v>334</v>
      </c>
      <c r="C13" s="44" t="s">
        <v>62</v>
      </c>
      <c r="D13" s="44">
        <v>10</v>
      </c>
      <c r="E13" s="44"/>
      <c r="F13" s="64"/>
      <c r="G13" s="64"/>
      <c r="H13" s="46"/>
      <c r="I13" s="45"/>
      <c r="J13" s="287">
        <f t="shared" si="0"/>
        <v>0</v>
      </c>
      <c r="K13" s="289">
        <f t="shared" si="1"/>
        <v>0</v>
      </c>
      <c r="L13" s="289">
        <f t="shared" si="2"/>
        <v>0</v>
      </c>
      <c r="M13" s="44"/>
      <c r="N13" s="44"/>
    </row>
    <row r="14" spans="1:14" s="325" customFormat="1" ht="25.5">
      <c r="A14" s="324">
        <v>7</v>
      </c>
      <c r="B14" s="51" t="s">
        <v>254</v>
      </c>
      <c r="C14" s="44" t="s">
        <v>62</v>
      </c>
      <c r="D14" s="44">
        <v>10</v>
      </c>
      <c r="E14" s="44"/>
      <c r="F14" s="64"/>
      <c r="G14" s="64"/>
      <c r="H14" s="46"/>
      <c r="I14" s="45"/>
      <c r="J14" s="287">
        <f t="shared" si="0"/>
        <v>0</v>
      </c>
      <c r="K14" s="289">
        <f t="shared" si="1"/>
        <v>0</v>
      </c>
      <c r="L14" s="289">
        <f t="shared" si="2"/>
        <v>0</v>
      </c>
      <c r="M14" s="44"/>
      <c r="N14" s="44"/>
    </row>
    <row r="15" spans="1:14" s="325" customFormat="1" ht="25.5">
      <c r="A15" s="324">
        <v>8</v>
      </c>
      <c r="B15" s="51" t="s">
        <v>240</v>
      </c>
      <c r="C15" s="44" t="s">
        <v>62</v>
      </c>
      <c r="D15" s="44">
        <v>10</v>
      </c>
      <c r="E15" s="44"/>
      <c r="F15" s="64"/>
      <c r="G15" s="64"/>
      <c r="H15" s="46"/>
      <c r="I15" s="45"/>
      <c r="J15" s="287">
        <f t="shared" si="0"/>
        <v>0</v>
      </c>
      <c r="K15" s="289">
        <f t="shared" si="1"/>
        <v>0</v>
      </c>
      <c r="L15" s="289">
        <f t="shared" si="2"/>
        <v>0</v>
      </c>
      <c r="M15" s="44"/>
      <c r="N15" s="44"/>
    </row>
    <row r="16" spans="1:14" s="325" customFormat="1" ht="25.5">
      <c r="A16" s="324">
        <v>9</v>
      </c>
      <c r="B16" s="51" t="s">
        <v>265</v>
      </c>
      <c r="C16" s="44" t="s">
        <v>62</v>
      </c>
      <c r="D16" s="44">
        <v>10</v>
      </c>
      <c r="E16" s="44"/>
      <c r="F16" s="64"/>
      <c r="G16" s="64"/>
      <c r="H16" s="46"/>
      <c r="I16" s="45"/>
      <c r="J16" s="287">
        <f t="shared" si="0"/>
        <v>0</v>
      </c>
      <c r="K16" s="289">
        <f t="shared" si="1"/>
        <v>0</v>
      </c>
      <c r="L16" s="289">
        <f t="shared" si="2"/>
        <v>0</v>
      </c>
      <c r="M16" s="44"/>
      <c r="N16" s="44"/>
    </row>
    <row r="17" spans="1:14" s="325" customFormat="1" ht="25.5">
      <c r="A17" s="324">
        <v>10</v>
      </c>
      <c r="B17" s="51" t="s">
        <v>335</v>
      </c>
      <c r="C17" s="44" t="s">
        <v>62</v>
      </c>
      <c r="D17" s="44">
        <v>10</v>
      </c>
      <c r="E17" s="44"/>
      <c r="F17" s="64"/>
      <c r="G17" s="64"/>
      <c r="H17" s="46"/>
      <c r="I17" s="45"/>
      <c r="J17" s="287">
        <f t="shared" si="0"/>
        <v>0</v>
      </c>
      <c r="K17" s="289">
        <f t="shared" si="1"/>
        <v>0</v>
      </c>
      <c r="L17" s="289">
        <f t="shared" si="2"/>
        <v>0</v>
      </c>
      <c r="M17" s="44"/>
      <c r="N17" s="44"/>
    </row>
    <row r="18" spans="1:14" s="325" customFormat="1">
      <c r="A18" s="324">
        <v>11</v>
      </c>
      <c r="B18" s="324" t="s">
        <v>222</v>
      </c>
      <c r="C18" s="44" t="s">
        <v>62</v>
      </c>
      <c r="D18" s="44">
        <v>10</v>
      </c>
      <c r="E18" s="44"/>
      <c r="F18" s="64"/>
      <c r="G18" s="64"/>
      <c r="H18" s="46"/>
      <c r="I18" s="45"/>
      <c r="J18" s="287">
        <f t="shared" si="0"/>
        <v>0</v>
      </c>
      <c r="K18" s="289">
        <f t="shared" si="1"/>
        <v>0</v>
      </c>
      <c r="L18" s="289">
        <f t="shared" si="2"/>
        <v>0</v>
      </c>
      <c r="M18" s="44"/>
      <c r="N18" s="44"/>
    </row>
    <row r="19" spans="1:14" s="325" customFormat="1">
      <c r="A19" s="324">
        <v>12</v>
      </c>
      <c r="B19" s="324" t="s">
        <v>225</v>
      </c>
      <c r="C19" s="44" t="s">
        <v>62</v>
      </c>
      <c r="D19" s="44">
        <v>40</v>
      </c>
      <c r="E19" s="44"/>
      <c r="F19" s="64"/>
      <c r="G19" s="64"/>
      <c r="H19" s="46"/>
      <c r="I19" s="45"/>
      <c r="J19" s="287">
        <f t="shared" si="0"/>
        <v>0</v>
      </c>
      <c r="K19" s="289">
        <f t="shared" si="1"/>
        <v>0</v>
      </c>
      <c r="L19" s="289">
        <f t="shared" si="2"/>
        <v>0</v>
      </c>
      <c r="M19" s="44"/>
      <c r="N19" s="44"/>
    </row>
    <row r="20" spans="1:14" s="325" customFormat="1" ht="13.9" customHeight="1">
      <c r="A20" s="324">
        <v>13</v>
      </c>
      <c r="B20" s="324" t="s">
        <v>224</v>
      </c>
      <c r="C20" s="44" t="s">
        <v>62</v>
      </c>
      <c r="D20" s="44">
        <v>10</v>
      </c>
      <c r="E20" s="44"/>
      <c r="F20" s="64"/>
      <c r="G20" s="64"/>
      <c r="H20" s="46"/>
      <c r="I20" s="45"/>
      <c r="J20" s="287">
        <f t="shared" si="0"/>
        <v>0</v>
      </c>
      <c r="K20" s="289">
        <f t="shared" si="1"/>
        <v>0</v>
      </c>
      <c r="L20" s="289">
        <f t="shared" si="2"/>
        <v>0</v>
      </c>
      <c r="M20" s="44"/>
      <c r="N20" s="44"/>
    </row>
    <row r="21" spans="1:14" s="325" customFormat="1">
      <c r="A21" s="324">
        <v>14</v>
      </c>
      <c r="B21" s="324" t="s">
        <v>223</v>
      </c>
      <c r="C21" s="44" t="s">
        <v>62</v>
      </c>
      <c r="D21" s="44">
        <v>10</v>
      </c>
      <c r="E21" s="44"/>
      <c r="F21" s="64"/>
      <c r="G21" s="64"/>
      <c r="H21" s="46"/>
      <c r="I21" s="45"/>
      <c r="J21" s="287">
        <f t="shared" si="0"/>
        <v>0</v>
      </c>
      <c r="K21" s="289">
        <f t="shared" si="1"/>
        <v>0</v>
      </c>
      <c r="L21" s="289">
        <f t="shared" si="2"/>
        <v>0</v>
      </c>
      <c r="M21" s="44"/>
      <c r="N21" s="44"/>
    </row>
    <row r="22" spans="1:14" s="325" customFormat="1" ht="25.5">
      <c r="A22" s="324">
        <v>15</v>
      </c>
      <c r="B22" s="67" t="s">
        <v>336</v>
      </c>
      <c r="C22" s="44" t="s">
        <v>174</v>
      </c>
      <c r="D22" s="44">
        <v>1000</v>
      </c>
      <c r="E22" s="44"/>
      <c r="F22" s="64"/>
      <c r="G22" s="64"/>
      <c r="H22" s="46"/>
      <c r="I22" s="45"/>
      <c r="J22" s="287">
        <f t="shared" si="0"/>
        <v>0</v>
      </c>
      <c r="K22" s="289">
        <f t="shared" si="1"/>
        <v>0</v>
      </c>
      <c r="L22" s="289">
        <f t="shared" si="2"/>
        <v>0</v>
      </c>
      <c r="M22" s="44"/>
      <c r="N22" s="44"/>
    </row>
    <row r="23" spans="1:14" s="325" customFormat="1">
      <c r="A23" s="324">
        <v>16</v>
      </c>
      <c r="B23" s="324" t="s">
        <v>449</v>
      </c>
      <c r="C23" s="44" t="s">
        <v>174</v>
      </c>
      <c r="D23" s="44">
        <v>60</v>
      </c>
      <c r="E23" s="44"/>
      <c r="F23" s="64"/>
      <c r="G23" s="64"/>
      <c r="H23" s="46"/>
      <c r="I23" s="45"/>
      <c r="J23" s="287">
        <f t="shared" si="0"/>
        <v>0</v>
      </c>
      <c r="K23" s="289">
        <f t="shared" si="1"/>
        <v>0</v>
      </c>
      <c r="L23" s="289">
        <f t="shared" si="2"/>
        <v>0</v>
      </c>
      <c r="M23" s="44"/>
      <c r="N23" s="44"/>
    </row>
    <row r="24" spans="1:14" s="327" customFormat="1">
      <c r="A24" s="324">
        <v>17</v>
      </c>
      <c r="B24" s="324" t="s">
        <v>239</v>
      </c>
      <c r="C24" s="44" t="s">
        <v>62</v>
      </c>
      <c r="D24" s="44">
        <v>20</v>
      </c>
      <c r="E24" s="44"/>
      <c r="F24" s="64"/>
      <c r="G24" s="64"/>
      <c r="H24" s="46"/>
      <c r="I24" s="45"/>
      <c r="J24" s="287">
        <f t="shared" si="0"/>
        <v>0</v>
      </c>
      <c r="K24" s="289">
        <f t="shared" si="1"/>
        <v>0</v>
      </c>
      <c r="L24" s="289">
        <f t="shared" si="2"/>
        <v>0</v>
      </c>
      <c r="M24" s="44"/>
      <c r="N24" s="44"/>
    </row>
    <row r="25" spans="1:14" s="325" customFormat="1">
      <c r="A25" s="324">
        <v>18</v>
      </c>
      <c r="B25" s="324" t="s">
        <v>202</v>
      </c>
      <c r="C25" s="44" t="s">
        <v>62</v>
      </c>
      <c r="D25" s="44">
        <v>4</v>
      </c>
      <c r="E25" s="44"/>
      <c r="F25" s="64"/>
      <c r="G25" s="64"/>
      <c r="H25" s="46"/>
      <c r="I25" s="45"/>
      <c r="J25" s="287">
        <f t="shared" si="0"/>
        <v>0</v>
      </c>
      <c r="K25" s="289">
        <f t="shared" si="1"/>
        <v>0</v>
      </c>
      <c r="L25" s="289">
        <f t="shared" si="2"/>
        <v>0</v>
      </c>
      <c r="M25" s="44"/>
      <c r="N25" s="44"/>
    </row>
    <row r="26" spans="1:14" s="325" customFormat="1" ht="25.5">
      <c r="A26" s="324">
        <v>19</v>
      </c>
      <c r="B26" s="51" t="s">
        <v>448</v>
      </c>
      <c r="C26" s="44" t="s">
        <v>174</v>
      </c>
      <c r="D26" s="44">
        <v>5</v>
      </c>
      <c r="E26" s="44"/>
      <c r="F26" s="64"/>
      <c r="G26" s="64"/>
      <c r="H26" s="46"/>
      <c r="I26" s="45"/>
      <c r="J26" s="287">
        <f t="shared" si="0"/>
        <v>0</v>
      </c>
      <c r="K26" s="289">
        <f t="shared" si="1"/>
        <v>0</v>
      </c>
      <c r="L26" s="289">
        <f t="shared" si="2"/>
        <v>0</v>
      </c>
      <c r="M26" s="44"/>
      <c r="N26" s="44"/>
    </row>
    <row r="27" spans="1:14" s="328" customFormat="1">
      <c r="A27" s="324">
        <v>20</v>
      </c>
      <c r="B27" s="324" t="s">
        <v>307</v>
      </c>
      <c r="C27" s="44" t="s">
        <v>174</v>
      </c>
      <c r="D27" s="44">
        <v>6</v>
      </c>
      <c r="E27" s="44"/>
      <c r="F27" s="64"/>
      <c r="G27" s="64"/>
      <c r="H27" s="46"/>
      <c r="I27" s="45"/>
      <c r="J27" s="287">
        <f t="shared" si="0"/>
        <v>0</v>
      </c>
      <c r="K27" s="289">
        <f t="shared" si="1"/>
        <v>0</v>
      </c>
      <c r="L27" s="289">
        <f t="shared" si="2"/>
        <v>0</v>
      </c>
      <c r="M27" s="44"/>
      <c r="N27" s="44"/>
    </row>
    <row r="28" spans="1:14" s="325" customFormat="1">
      <c r="A28" s="324">
        <v>21</v>
      </c>
      <c r="B28" s="324" t="s">
        <v>306</v>
      </c>
      <c r="C28" s="44" t="s">
        <v>174</v>
      </c>
      <c r="D28" s="44">
        <v>6</v>
      </c>
      <c r="E28" s="44"/>
      <c r="F28" s="64"/>
      <c r="G28" s="64"/>
      <c r="H28" s="46"/>
      <c r="I28" s="45"/>
      <c r="J28" s="287">
        <f t="shared" si="0"/>
        <v>0</v>
      </c>
      <c r="K28" s="289">
        <f t="shared" si="1"/>
        <v>0</v>
      </c>
      <c r="L28" s="289">
        <f t="shared" si="2"/>
        <v>0</v>
      </c>
      <c r="M28" s="44"/>
      <c r="N28" s="44"/>
    </row>
    <row r="29" spans="1:14" s="328" customFormat="1">
      <c r="A29" s="324">
        <v>22</v>
      </c>
      <c r="B29" s="324" t="s">
        <v>305</v>
      </c>
      <c r="C29" s="44" t="s">
        <v>174</v>
      </c>
      <c r="D29" s="44">
        <v>6</v>
      </c>
      <c r="E29" s="44"/>
      <c r="F29" s="64"/>
      <c r="G29" s="64"/>
      <c r="H29" s="46"/>
      <c r="I29" s="45"/>
      <c r="J29" s="287">
        <f t="shared" si="0"/>
        <v>0</v>
      </c>
      <c r="K29" s="289">
        <f t="shared" si="1"/>
        <v>0</v>
      </c>
      <c r="L29" s="289">
        <f t="shared" si="2"/>
        <v>0</v>
      </c>
      <c r="M29" s="44"/>
      <c r="N29" s="44"/>
    </row>
    <row r="30" spans="1:14" s="325" customFormat="1">
      <c r="A30" s="324">
        <v>23</v>
      </c>
      <c r="B30" s="324" t="s">
        <v>304</v>
      </c>
      <c r="C30" s="44" t="s">
        <v>174</v>
      </c>
      <c r="D30" s="44">
        <v>10</v>
      </c>
      <c r="E30" s="44"/>
      <c r="F30" s="64"/>
      <c r="G30" s="64"/>
      <c r="H30" s="46"/>
      <c r="I30" s="45"/>
      <c r="J30" s="287">
        <f t="shared" si="0"/>
        <v>0</v>
      </c>
      <c r="K30" s="289">
        <f t="shared" si="1"/>
        <v>0</v>
      </c>
      <c r="L30" s="289">
        <f t="shared" si="2"/>
        <v>0</v>
      </c>
      <c r="M30" s="44"/>
      <c r="N30" s="44"/>
    </row>
    <row r="31" spans="1:14" s="325" customFormat="1">
      <c r="A31" s="324">
        <v>24</v>
      </c>
      <c r="B31" s="324" t="s">
        <v>303</v>
      </c>
      <c r="C31" s="44" t="s">
        <v>174</v>
      </c>
      <c r="D31" s="44">
        <v>5</v>
      </c>
      <c r="E31" s="44"/>
      <c r="F31" s="64"/>
      <c r="G31" s="64"/>
      <c r="H31" s="46"/>
      <c r="I31" s="45"/>
      <c r="J31" s="287">
        <f t="shared" si="0"/>
        <v>0</v>
      </c>
      <c r="K31" s="289">
        <f t="shared" si="1"/>
        <v>0</v>
      </c>
      <c r="L31" s="289">
        <f t="shared" si="2"/>
        <v>0</v>
      </c>
      <c r="M31" s="44"/>
      <c r="N31" s="44"/>
    </row>
    <row r="32" spans="1:14" s="325" customFormat="1">
      <c r="A32" s="324">
        <v>25</v>
      </c>
      <c r="B32" s="324" t="s">
        <v>376</v>
      </c>
      <c r="C32" s="44" t="s">
        <v>174</v>
      </c>
      <c r="D32" s="44">
        <v>3</v>
      </c>
      <c r="E32" s="44"/>
      <c r="F32" s="64"/>
      <c r="G32" s="64"/>
      <c r="H32" s="46"/>
      <c r="I32" s="45"/>
      <c r="J32" s="287">
        <f t="shared" si="0"/>
        <v>0</v>
      </c>
      <c r="K32" s="289">
        <f t="shared" si="1"/>
        <v>0</v>
      </c>
      <c r="L32" s="289">
        <f t="shared" si="2"/>
        <v>0</v>
      </c>
      <c r="M32" s="44"/>
      <c r="N32" s="44"/>
    </row>
    <row r="33" spans="1:14" s="325" customFormat="1">
      <c r="A33" s="324">
        <v>26</v>
      </c>
      <c r="B33" s="324" t="s">
        <v>302</v>
      </c>
      <c r="C33" s="44" t="s">
        <v>174</v>
      </c>
      <c r="D33" s="44">
        <v>10</v>
      </c>
      <c r="E33" s="44"/>
      <c r="F33" s="64"/>
      <c r="G33" s="64"/>
      <c r="H33" s="46"/>
      <c r="I33" s="45"/>
      <c r="J33" s="287">
        <f t="shared" si="0"/>
        <v>0</v>
      </c>
      <c r="K33" s="289">
        <f t="shared" si="1"/>
        <v>0</v>
      </c>
      <c r="L33" s="289">
        <f t="shared" si="2"/>
        <v>0</v>
      </c>
      <c r="M33" s="44"/>
      <c r="N33" s="44"/>
    </row>
    <row r="34" spans="1:14" s="325" customFormat="1">
      <c r="A34" s="324">
        <v>27</v>
      </c>
      <c r="B34" s="324" t="s">
        <v>301</v>
      </c>
      <c r="C34" s="44" t="s">
        <v>174</v>
      </c>
      <c r="D34" s="44">
        <v>6</v>
      </c>
      <c r="E34" s="44"/>
      <c r="F34" s="64"/>
      <c r="G34" s="64"/>
      <c r="H34" s="46"/>
      <c r="I34" s="45"/>
      <c r="J34" s="287">
        <f t="shared" si="0"/>
        <v>0</v>
      </c>
      <c r="K34" s="289">
        <f t="shared" si="1"/>
        <v>0</v>
      </c>
      <c r="L34" s="289">
        <f t="shared" si="2"/>
        <v>0</v>
      </c>
      <c r="M34" s="44"/>
      <c r="N34" s="44"/>
    </row>
    <row r="35" spans="1:14" s="325" customFormat="1">
      <c r="A35" s="324">
        <v>28</v>
      </c>
      <c r="B35" s="324" t="s">
        <v>300</v>
      </c>
      <c r="C35" s="44" t="s">
        <v>174</v>
      </c>
      <c r="D35" s="44">
        <v>6</v>
      </c>
      <c r="E35" s="44"/>
      <c r="F35" s="64"/>
      <c r="G35" s="64"/>
      <c r="H35" s="46"/>
      <c r="I35" s="45"/>
      <c r="J35" s="287">
        <f t="shared" si="0"/>
        <v>0</v>
      </c>
      <c r="K35" s="289">
        <f t="shared" si="1"/>
        <v>0</v>
      </c>
      <c r="L35" s="289">
        <f t="shared" si="2"/>
        <v>0</v>
      </c>
      <c r="M35" s="44"/>
      <c r="N35" s="44"/>
    </row>
    <row r="36" spans="1:14" s="325" customFormat="1">
      <c r="A36" s="324">
        <v>29</v>
      </c>
      <c r="B36" s="324" t="s">
        <v>299</v>
      </c>
      <c r="C36" s="44" t="s">
        <v>174</v>
      </c>
      <c r="D36" s="44">
        <v>7</v>
      </c>
      <c r="E36" s="44"/>
      <c r="F36" s="64"/>
      <c r="G36" s="64"/>
      <c r="H36" s="46"/>
      <c r="I36" s="45"/>
      <c r="J36" s="287">
        <f t="shared" si="0"/>
        <v>0</v>
      </c>
      <c r="K36" s="289">
        <f t="shared" si="1"/>
        <v>0</v>
      </c>
      <c r="L36" s="289">
        <f t="shared" si="2"/>
        <v>0</v>
      </c>
      <c r="M36" s="44"/>
      <c r="N36" s="44"/>
    </row>
    <row r="37" spans="1:14" s="325" customFormat="1">
      <c r="A37" s="324">
        <v>30</v>
      </c>
      <c r="B37" s="324" t="s">
        <v>298</v>
      </c>
      <c r="C37" s="44" t="s">
        <v>174</v>
      </c>
      <c r="D37" s="44">
        <v>18</v>
      </c>
      <c r="E37" s="44"/>
      <c r="F37" s="64"/>
      <c r="G37" s="64"/>
      <c r="H37" s="46"/>
      <c r="I37" s="45"/>
      <c r="J37" s="287">
        <f t="shared" si="0"/>
        <v>0</v>
      </c>
      <c r="K37" s="289">
        <f t="shared" si="1"/>
        <v>0</v>
      </c>
      <c r="L37" s="289">
        <f t="shared" si="2"/>
        <v>0</v>
      </c>
      <c r="M37" s="44"/>
      <c r="N37" s="44"/>
    </row>
    <row r="38" spans="1:14" s="325" customFormat="1">
      <c r="A38" s="324">
        <v>31</v>
      </c>
      <c r="B38" s="324" t="s">
        <v>297</v>
      </c>
      <c r="C38" s="44" t="s">
        <v>174</v>
      </c>
      <c r="D38" s="44">
        <v>18</v>
      </c>
      <c r="E38" s="44"/>
      <c r="F38" s="64"/>
      <c r="G38" s="64"/>
      <c r="H38" s="46"/>
      <c r="I38" s="45"/>
      <c r="J38" s="287">
        <f t="shared" si="0"/>
        <v>0</v>
      </c>
      <c r="K38" s="289">
        <f t="shared" si="1"/>
        <v>0</v>
      </c>
      <c r="L38" s="289">
        <f t="shared" si="2"/>
        <v>0</v>
      </c>
      <c r="M38" s="44"/>
      <c r="N38" s="44"/>
    </row>
    <row r="39" spans="1:14" s="325" customFormat="1">
      <c r="A39" s="324">
        <v>32</v>
      </c>
      <c r="B39" s="329" t="s">
        <v>369</v>
      </c>
      <c r="C39" s="44" t="s">
        <v>174</v>
      </c>
      <c r="D39" s="64">
        <v>1</v>
      </c>
      <c r="E39" s="44"/>
      <c r="F39" s="64"/>
      <c r="G39" s="64"/>
      <c r="H39" s="66"/>
      <c r="I39" s="65"/>
      <c r="J39" s="287">
        <f t="shared" si="0"/>
        <v>0</v>
      </c>
      <c r="K39" s="289">
        <f t="shared" si="1"/>
        <v>0</v>
      </c>
      <c r="L39" s="289">
        <f t="shared" si="2"/>
        <v>0</v>
      </c>
      <c r="M39" s="64"/>
      <c r="N39" s="64"/>
    </row>
    <row r="40" spans="1:14" s="325" customFormat="1">
      <c r="A40" s="324">
        <v>33</v>
      </c>
      <c r="B40" s="329" t="s">
        <v>370</v>
      </c>
      <c r="C40" s="44" t="s">
        <v>174</v>
      </c>
      <c r="D40" s="64">
        <v>2</v>
      </c>
      <c r="E40" s="44"/>
      <c r="F40" s="64"/>
      <c r="G40" s="64"/>
      <c r="H40" s="66"/>
      <c r="I40" s="65"/>
      <c r="J40" s="287">
        <f t="shared" si="0"/>
        <v>0</v>
      </c>
      <c r="K40" s="289">
        <f t="shared" si="1"/>
        <v>0</v>
      </c>
      <c r="L40" s="289">
        <f t="shared" si="2"/>
        <v>0</v>
      </c>
      <c r="M40" s="64"/>
      <c r="N40" s="64"/>
    </row>
    <row r="41" spans="1:14" s="325" customFormat="1">
      <c r="A41" s="324">
        <v>34</v>
      </c>
      <c r="B41" s="324" t="s">
        <v>337</v>
      </c>
      <c r="C41" s="44" t="s">
        <v>174</v>
      </c>
      <c r="D41" s="44">
        <v>2</v>
      </c>
      <c r="E41" s="44"/>
      <c r="F41" s="64"/>
      <c r="G41" s="64"/>
      <c r="H41" s="46"/>
      <c r="I41" s="45"/>
      <c r="J41" s="287">
        <f t="shared" si="0"/>
        <v>0</v>
      </c>
      <c r="K41" s="289">
        <f t="shared" si="1"/>
        <v>0</v>
      </c>
      <c r="L41" s="289">
        <f t="shared" si="2"/>
        <v>0</v>
      </c>
      <c r="M41" s="44"/>
      <c r="N41" s="44"/>
    </row>
    <row r="42" spans="1:14" s="325" customFormat="1">
      <c r="A42" s="324">
        <v>35</v>
      </c>
      <c r="B42" s="324" t="s">
        <v>218</v>
      </c>
      <c r="C42" s="44" t="s">
        <v>62</v>
      </c>
      <c r="D42" s="44">
        <v>7</v>
      </c>
      <c r="E42" s="44"/>
      <c r="F42" s="64"/>
      <c r="G42" s="64"/>
      <c r="H42" s="46"/>
      <c r="I42" s="45"/>
      <c r="J42" s="287">
        <f t="shared" si="0"/>
        <v>0</v>
      </c>
      <c r="K42" s="289">
        <f t="shared" si="1"/>
        <v>0</v>
      </c>
      <c r="L42" s="289">
        <f t="shared" si="2"/>
        <v>0</v>
      </c>
      <c r="M42" s="44"/>
      <c r="N42" s="44"/>
    </row>
    <row r="43" spans="1:14" s="325" customFormat="1">
      <c r="A43" s="324">
        <v>36</v>
      </c>
      <c r="B43" s="324" t="s">
        <v>219</v>
      </c>
      <c r="C43" s="44" t="s">
        <v>62</v>
      </c>
      <c r="D43" s="44">
        <v>7</v>
      </c>
      <c r="E43" s="44"/>
      <c r="F43" s="64"/>
      <c r="G43" s="64"/>
      <c r="H43" s="46"/>
      <c r="I43" s="45"/>
      <c r="J43" s="287">
        <f t="shared" si="0"/>
        <v>0</v>
      </c>
      <c r="K43" s="289">
        <f t="shared" si="1"/>
        <v>0</v>
      </c>
      <c r="L43" s="289">
        <f t="shared" si="2"/>
        <v>0</v>
      </c>
      <c r="M43" s="44"/>
      <c r="N43" s="44"/>
    </row>
    <row r="44" spans="1:14" s="325" customFormat="1">
      <c r="A44" s="324">
        <v>37</v>
      </c>
      <c r="B44" s="324" t="s">
        <v>440</v>
      </c>
      <c r="C44" s="44" t="s">
        <v>174</v>
      </c>
      <c r="D44" s="44">
        <v>260</v>
      </c>
      <c r="E44" s="44"/>
      <c r="F44" s="64"/>
      <c r="G44" s="64"/>
      <c r="H44" s="46"/>
      <c r="I44" s="45"/>
      <c r="J44" s="287">
        <f t="shared" si="0"/>
        <v>0</v>
      </c>
      <c r="K44" s="289">
        <f t="shared" si="1"/>
        <v>0</v>
      </c>
      <c r="L44" s="289">
        <f t="shared" si="2"/>
        <v>0</v>
      </c>
      <c r="M44" s="44"/>
      <c r="N44" s="44"/>
    </row>
    <row r="45" spans="1:14" s="325" customFormat="1">
      <c r="A45" s="324">
        <v>38</v>
      </c>
      <c r="B45" s="324" t="s">
        <v>447</v>
      </c>
      <c r="C45" s="44" t="s">
        <v>174</v>
      </c>
      <c r="D45" s="44">
        <v>32</v>
      </c>
      <c r="E45" s="44"/>
      <c r="F45" s="64"/>
      <c r="G45" s="64"/>
      <c r="H45" s="46"/>
      <c r="I45" s="45"/>
      <c r="J45" s="287">
        <f t="shared" si="0"/>
        <v>0</v>
      </c>
      <c r="K45" s="289">
        <f t="shared" si="1"/>
        <v>0</v>
      </c>
      <c r="L45" s="289">
        <f t="shared" si="2"/>
        <v>0</v>
      </c>
      <c r="M45" s="44"/>
      <c r="N45" s="44"/>
    </row>
    <row r="46" spans="1:14" s="325" customFormat="1" ht="29.45" customHeight="1">
      <c r="A46" s="324">
        <v>39</v>
      </c>
      <c r="B46" s="51" t="s">
        <v>439</v>
      </c>
      <c r="C46" s="44" t="s">
        <v>174</v>
      </c>
      <c r="D46" s="44">
        <v>15</v>
      </c>
      <c r="E46" s="44"/>
      <c r="F46" s="64"/>
      <c r="G46" s="64"/>
      <c r="H46" s="46"/>
      <c r="I46" s="45"/>
      <c r="J46" s="287">
        <f t="shared" si="0"/>
        <v>0</v>
      </c>
      <c r="K46" s="289">
        <f t="shared" si="1"/>
        <v>0</v>
      </c>
      <c r="L46" s="289">
        <f t="shared" si="2"/>
        <v>0</v>
      </c>
      <c r="M46" s="44"/>
      <c r="N46" s="44"/>
    </row>
    <row r="47" spans="1:14" s="325" customFormat="1">
      <c r="A47" s="324">
        <v>40</v>
      </c>
      <c r="B47" s="324" t="s">
        <v>436</v>
      </c>
      <c r="C47" s="44" t="s">
        <v>62</v>
      </c>
      <c r="D47" s="44">
        <v>48</v>
      </c>
      <c r="E47" s="44"/>
      <c r="F47" s="64"/>
      <c r="G47" s="64"/>
      <c r="H47" s="46"/>
      <c r="I47" s="45"/>
      <c r="J47" s="287">
        <f t="shared" si="0"/>
        <v>0</v>
      </c>
      <c r="K47" s="289">
        <f t="shared" si="1"/>
        <v>0</v>
      </c>
      <c r="L47" s="289">
        <f t="shared" si="2"/>
        <v>0</v>
      </c>
      <c r="M47" s="44"/>
      <c r="N47" s="44"/>
    </row>
    <row r="48" spans="1:14" s="325" customFormat="1">
      <c r="A48" s="324">
        <v>41</v>
      </c>
      <c r="B48" s="324" t="s">
        <v>437</v>
      </c>
      <c r="C48" s="44" t="s">
        <v>62</v>
      </c>
      <c r="D48" s="44">
        <v>100</v>
      </c>
      <c r="E48" s="44"/>
      <c r="F48" s="64"/>
      <c r="G48" s="64"/>
      <c r="H48" s="46"/>
      <c r="I48" s="45"/>
      <c r="J48" s="287">
        <f t="shared" si="0"/>
        <v>0</v>
      </c>
      <c r="K48" s="289">
        <f t="shared" si="1"/>
        <v>0</v>
      </c>
      <c r="L48" s="289">
        <f t="shared" si="2"/>
        <v>0</v>
      </c>
      <c r="M48" s="44"/>
      <c r="N48" s="44"/>
    </row>
    <row r="49" spans="1:14" s="325" customFormat="1">
      <c r="A49" s="324">
        <v>42</v>
      </c>
      <c r="B49" s="324" t="s">
        <v>438</v>
      </c>
      <c r="C49" s="44" t="s">
        <v>62</v>
      </c>
      <c r="D49" s="44">
        <v>10</v>
      </c>
      <c r="E49" s="44"/>
      <c r="F49" s="64"/>
      <c r="G49" s="64"/>
      <c r="H49" s="46"/>
      <c r="I49" s="45"/>
      <c r="J49" s="287">
        <f t="shared" si="0"/>
        <v>0</v>
      </c>
      <c r="K49" s="289">
        <f t="shared" si="1"/>
        <v>0</v>
      </c>
      <c r="L49" s="289">
        <f t="shared" si="2"/>
        <v>0</v>
      </c>
      <c r="M49" s="44"/>
      <c r="N49" s="44"/>
    </row>
    <row r="50" spans="1:14" s="325" customFormat="1">
      <c r="A50" s="324">
        <v>43</v>
      </c>
      <c r="B50" s="324" t="s">
        <v>296</v>
      </c>
      <c r="C50" s="44" t="s">
        <v>62</v>
      </c>
      <c r="D50" s="44">
        <v>4</v>
      </c>
      <c r="E50" s="44"/>
      <c r="F50" s="64"/>
      <c r="G50" s="64"/>
      <c r="H50" s="46"/>
      <c r="I50" s="45"/>
      <c r="J50" s="287">
        <f t="shared" si="0"/>
        <v>0</v>
      </c>
      <c r="K50" s="289">
        <f t="shared" si="1"/>
        <v>0</v>
      </c>
      <c r="L50" s="289">
        <f t="shared" si="2"/>
        <v>0</v>
      </c>
      <c r="M50" s="44"/>
      <c r="N50" s="44"/>
    </row>
    <row r="51" spans="1:14" s="325" customFormat="1">
      <c r="A51" s="324">
        <v>44</v>
      </c>
      <c r="B51" s="51" t="s">
        <v>434</v>
      </c>
      <c r="C51" s="44" t="s">
        <v>62</v>
      </c>
      <c r="D51" s="44">
        <v>20</v>
      </c>
      <c r="E51" s="44"/>
      <c r="F51" s="64"/>
      <c r="G51" s="64"/>
      <c r="H51" s="46"/>
      <c r="I51" s="45"/>
      <c r="J51" s="287">
        <f t="shared" si="0"/>
        <v>0</v>
      </c>
      <c r="K51" s="289">
        <f t="shared" si="1"/>
        <v>0</v>
      </c>
      <c r="L51" s="289">
        <f t="shared" si="2"/>
        <v>0</v>
      </c>
      <c r="M51" s="44"/>
      <c r="N51" s="44"/>
    </row>
    <row r="52" spans="1:14" s="325" customFormat="1">
      <c r="A52" s="324">
        <v>45</v>
      </c>
      <c r="B52" s="51" t="s">
        <v>435</v>
      </c>
      <c r="C52" s="44" t="s">
        <v>62</v>
      </c>
      <c r="D52" s="44">
        <v>10</v>
      </c>
      <c r="E52" s="44"/>
      <c r="F52" s="64"/>
      <c r="G52" s="64"/>
      <c r="H52" s="46"/>
      <c r="I52" s="45"/>
      <c r="J52" s="287">
        <f t="shared" si="0"/>
        <v>0</v>
      </c>
      <c r="K52" s="289">
        <f t="shared" si="1"/>
        <v>0</v>
      </c>
      <c r="L52" s="289">
        <f t="shared" si="2"/>
        <v>0</v>
      </c>
      <c r="M52" s="44"/>
      <c r="N52" s="44"/>
    </row>
    <row r="53" spans="1:14" s="325" customFormat="1" ht="25.5">
      <c r="A53" s="324">
        <v>46</v>
      </c>
      <c r="B53" s="51" t="s">
        <v>372</v>
      </c>
      <c r="C53" s="44" t="s">
        <v>174</v>
      </c>
      <c r="D53" s="44">
        <v>22</v>
      </c>
      <c r="E53" s="44"/>
      <c r="F53" s="64"/>
      <c r="G53" s="64"/>
      <c r="H53" s="46"/>
      <c r="I53" s="45"/>
      <c r="J53" s="287">
        <f t="shared" si="0"/>
        <v>0</v>
      </c>
      <c r="K53" s="289">
        <f t="shared" si="1"/>
        <v>0</v>
      </c>
      <c r="L53" s="289">
        <f t="shared" si="2"/>
        <v>0</v>
      </c>
      <c r="M53" s="44"/>
      <c r="N53" s="44"/>
    </row>
    <row r="54" spans="1:14" s="327" customFormat="1" ht="120.6" customHeight="1">
      <c r="A54" s="324">
        <v>47</v>
      </c>
      <c r="B54" s="51" t="s">
        <v>338</v>
      </c>
      <c r="C54" s="44" t="s">
        <v>174</v>
      </c>
      <c r="D54" s="44">
        <v>80</v>
      </c>
      <c r="E54" s="44"/>
      <c r="F54" s="64"/>
      <c r="G54" s="64"/>
      <c r="H54" s="46"/>
      <c r="I54" s="45"/>
      <c r="J54" s="287">
        <f t="shared" si="0"/>
        <v>0</v>
      </c>
      <c r="K54" s="289">
        <f t="shared" si="1"/>
        <v>0</v>
      </c>
      <c r="L54" s="289">
        <f t="shared" si="2"/>
        <v>0</v>
      </c>
      <c r="M54" s="44"/>
      <c r="N54" s="44"/>
    </row>
    <row r="55" spans="1:14" s="325" customFormat="1">
      <c r="A55" s="324">
        <v>48</v>
      </c>
      <c r="B55" s="324" t="s">
        <v>430</v>
      </c>
      <c r="C55" s="44" t="s">
        <v>174</v>
      </c>
      <c r="D55" s="44">
        <v>1</v>
      </c>
      <c r="E55" s="44"/>
      <c r="F55" s="64"/>
      <c r="G55" s="64"/>
      <c r="H55" s="46"/>
      <c r="I55" s="45"/>
      <c r="J55" s="287">
        <f t="shared" si="0"/>
        <v>0</v>
      </c>
      <c r="K55" s="289">
        <f t="shared" si="1"/>
        <v>0</v>
      </c>
      <c r="L55" s="289">
        <f t="shared" si="2"/>
        <v>0</v>
      </c>
      <c r="M55" s="44"/>
      <c r="N55" s="44"/>
    </row>
    <row r="56" spans="1:14" s="325" customFormat="1">
      <c r="A56" s="324">
        <v>49</v>
      </c>
      <c r="B56" s="324" t="s">
        <v>431</v>
      </c>
      <c r="C56" s="44" t="s">
        <v>174</v>
      </c>
      <c r="D56" s="44">
        <v>1</v>
      </c>
      <c r="E56" s="44"/>
      <c r="F56" s="64"/>
      <c r="G56" s="64"/>
      <c r="H56" s="46"/>
      <c r="I56" s="45"/>
      <c r="J56" s="287">
        <f t="shared" si="0"/>
        <v>0</v>
      </c>
      <c r="K56" s="289">
        <f t="shared" si="1"/>
        <v>0</v>
      </c>
      <c r="L56" s="289">
        <f t="shared" si="2"/>
        <v>0</v>
      </c>
      <c r="M56" s="44"/>
      <c r="N56" s="44"/>
    </row>
    <row r="57" spans="1:14" s="325" customFormat="1">
      <c r="A57" s="324">
        <v>50</v>
      </c>
      <c r="B57" s="324" t="s">
        <v>432</v>
      </c>
      <c r="C57" s="44" t="s">
        <v>174</v>
      </c>
      <c r="D57" s="44">
        <v>3</v>
      </c>
      <c r="E57" s="44"/>
      <c r="F57" s="64"/>
      <c r="G57" s="64"/>
      <c r="H57" s="46"/>
      <c r="I57" s="45"/>
      <c r="J57" s="287">
        <f t="shared" si="0"/>
        <v>0</v>
      </c>
      <c r="K57" s="289">
        <f t="shared" si="1"/>
        <v>0</v>
      </c>
      <c r="L57" s="289">
        <f t="shared" si="2"/>
        <v>0</v>
      </c>
      <c r="M57" s="44"/>
      <c r="N57" s="44"/>
    </row>
    <row r="58" spans="1:14" s="325" customFormat="1">
      <c r="A58" s="324">
        <v>51</v>
      </c>
      <c r="B58" s="324" t="s">
        <v>433</v>
      </c>
      <c r="C58" s="44" t="s">
        <v>174</v>
      </c>
      <c r="D58" s="44">
        <v>1</v>
      </c>
      <c r="E58" s="44"/>
      <c r="F58" s="64"/>
      <c r="G58" s="64"/>
      <c r="H58" s="46"/>
      <c r="I58" s="45"/>
      <c r="J58" s="287">
        <f t="shared" si="0"/>
        <v>0</v>
      </c>
      <c r="K58" s="289">
        <f t="shared" si="1"/>
        <v>0</v>
      </c>
      <c r="L58" s="289">
        <f t="shared" si="2"/>
        <v>0</v>
      </c>
      <c r="M58" s="44"/>
      <c r="N58" s="44"/>
    </row>
    <row r="59" spans="1:14" s="325" customFormat="1">
      <c r="A59" s="324">
        <v>52</v>
      </c>
      <c r="B59" s="324" t="s">
        <v>294</v>
      </c>
      <c r="C59" s="44" t="s">
        <v>62</v>
      </c>
      <c r="D59" s="44">
        <v>20</v>
      </c>
      <c r="E59" s="44"/>
      <c r="F59" s="64"/>
      <c r="G59" s="64"/>
      <c r="H59" s="46"/>
      <c r="I59" s="45"/>
      <c r="J59" s="287">
        <f t="shared" si="0"/>
        <v>0</v>
      </c>
      <c r="K59" s="289">
        <f t="shared" si="1"/>
        <v>0</v>
      </c>
      <c r="L59" s="289">
        <f t="shared" si="2"/>
        <v>0</v>
      </c>
      <c r="M59" s="44"/>
      <c r="N59" s="44"/>
    </row>
    <row r="60" spans="1:14" s="325" customFormat="1">
      <c r="A60" s="324">
        <v>53</v>
      </c>
      <c r="B60" s="324" t="s">
        <v>293</v>
      </c>
      <c r="C60" s="44" t="s">
        <v>62</v>
      </c>
      <c r="D60" s="44">
        <v>100</v>
      </c>
      <c r="E60" s="44"/>
      <c r="F60" s="64"/>
      <c r="G60" s="64"/>
      <c r="H60" s="46"/>
      <c r="I60" s="45"/>
      <c r="J60" s="287">
        <f t="shared" si="0"/>
        <v>0</v>
      </c>
      <c r="K60" s="289">
        <f t="shared" si="1"/>
        <v>0</v>
      </c>
      <c r="L60" s="289">
        <f t="shared" si="2"/>
        <v>0</v>
      </c>
      <c r="M60" s="44"/>
      <c r="N60" s="44"/>
    </row>
    <row r="61" spans="1:14" s="325" customFormat="1" ht="25.5">
      <c r="A61" s="324">
        <v>54</v>
      </c>
      <c r="B61" s="51" t="s">
        <v>312</v>
      </c>
      <c r="C61" s="44" t="s">
        <v>62</v>
      </c>
      <c r="D61" s="44">
        <v>40</v>
      </c>
      <c r="E61" s="44"/>
      <c r="F61" s="64"/>
      <c r="G61" s="64"/>
      <c r="H61" s="46"/>
      <c r="I61" s="45"/>
      <c r="J61" s="287">
        <f t="shared" si="0"/>
        <v>0</v>
      </c>
      <c r="K61" s="289">
        <f t="shared" si="1"/>
        <v>0</v>
      </c>
      <c r="L61" s="289">
        <f t="shared" si="2"/>
        <v>0</v>
      </c>
      <c r="M61" s="44"/>
      <c r="N61" s="44"/>
    </row>
    <row r="62" spans="1:14" s="325" customFormat="1">
      <c r="A62" s="324">
        <v>55</v>
      </c>
      <c r="B62" s="324" t="s">
        <v>378</v>
      </c>
      <c r="C62" s="44" t="s">
        <v>62</v>
      </c>
      <c r="D62" s="44">
        <v>30</v>
      </c>
      <c r="E62" s="44"/>
      <c r="F62" s="64"/>
      <c r="G62" s="64"/>
      <c r="H62" s="46"/>
      <c r="I62" s="45"/>
      <c r="J62" s="287">
        <f t="shared" si="0"/>
        <v>0</v>
      </c>
      <c r="K62" s="289">
        <f t="shared" si="1"/>
        <v>0</v>
      </c>
      <c r="L62" s="289">
        <f t="shared" si="2"/>
        <v>0</v>
      </c>
      <c r="M62" s="44"/>
      <c r="N62" s="44"/>
    </row>
    <row r="63" spans="1:14" s="325" customFormat="1">
      <c r="A63" s="324">
        <v>56</v>
      </c>
      <c r="B63" s="324" t="s">
        <v>379</v>
      </c>
      <c r="C63" s="44" t="s">
        <v>62</v>
      </c>
      <c r="D63" s="44">
        <v>100</v>
      </c>
      <c r="E63" s="44"/>
      <c r="F63" s="64"/>
      <c r="G63" s="64"/>
      <c r="H63" s="46"/>
      <c r="I63" s="45"/>
      <c r="J63" s="287">
        <f t="shared" si="0"/>
        <v>0</v>
      </c>
      <c r="K63" s="289">
        <f t="shared" si="1"/>
        <v>0</v>
      </c>
      <c r="L63" s="289">
        <f t="shared" si="2"/>
        <v>0</v>
      </c>
      <c r="M63" s="44"/>
      <c r="N63" s="44"/>
    </row>
    <row r="64" spans="1:14" s="325" customFormat="1">
      <c r="A64" s="324">
        <v>57</v>
      </c>
      <c r="B64" s="324" t="s">
        <v>380</v>
      </c>
      <c r="C64" s="44" t="s">
        <v>62</v>
      </c>
      <c r="D64" s="44">
        <v>200</v>
      </c>
      <c r="E64" s="44"/>
      <c r="F64" s="64"/>
      <c r="G64" s="64"/>
      <c r="H64" s="46"/>
      <c r="I64" s="45"/>
      <c r="J64" s="287">
        <f t="shared" si="0"/>
        <v>0</v>
      </c>
      <c r="K64" s="289">
        <f t="shared" si="1"/>
        <v>0</v>
      </c>
      <c r="L64" s="289">
        <f t="shared" si="2"/>
        <v>0</v>
      </c>
      <c r="M64" s="44"/>
      <c r="N64" s="44"/>
    </row>
    <row r="65" spans="1:14" s="325" customFormat="1">
      <c r="A65" s="324">
        <v>58</v>
      </c>
      <c r="B65" s="324" t="s">
        <v>381</v>
      </c>
      <c r="C65" s="44" t="s">
        <v>62</v>
      </c>
      <c r="D65" s="44">
        <v>100</v>
      </c>
      <c r="E65" s="44"/>
      <c r="F65" s="64"/>
      <c r="G65" s="64"/>
      <c r="H65" s="46"/>
      <c r="I65" s="45"/>
      <c r="J65" s="287">
        <f t="shared" si="0"/>
        <v>0</v>
      </c>
      <c r="K65" s="289">
        <f t="shared" si="1"/>
        <v>0</v>
      </c>
      <c r="L65" s="289">
        <f t="shared" si="2"/>
        <v>0</v>
      </c>
      <c r="M65" s="44"/>
      <c r="N65" s="44"/>
    </row>
    <row r="66" spans="1:14" s="325" customFormat="1">
      <c r="A66" s="324">
        <v>59</v>
      </c>
      <c r="B66" s="329" t="s">
        <v>382</v>
      </c>
      <c r="C66" s="44" t="s">
        <v>62</v>
      </c>
      <c r="D66" s="64">
        <v>30</v>
      </c>
      <c r="E66" s="44"/>
      <c r="F66" s="64"/>
      <c r="G66" s="64"/>
      <c r="H66" s="66"/>
      <c r="I66" s="45"/>
      <c r="J66" s="287">
        <f t="shared" si="0"/>
        <v>0</v>
      </c>
      <c r="K66" s="289">
        <f t="shared" si="1"/>
        <v>0</v>
      </c>
      <c r="L66" s="289">
        <f t="shared" si="2"/>
        <v>0</v>
      </c>
      <c r="M66" s="64"/>
      <c r="N66" s="64"/>
    </row>
    <row r="67" spans="1:14" s="325" customFormat="1">
      <c r="A67" s="324">
        <v>60</v>
      </c>
      <c r="B67" s="324" t="s">
        <v>339</v>
      </c>
      <c r="C67" s="44" t="s">
        <v>62</v>
      </c>
      <c r="D67" s="44">
        <v>20</v>
      </c>
      <c r="E67" s="44"/>
      <c r="F67" s="64"/>
      <c r="G67" s="64"/>
      <c r="H67" s="46"/>
      <c r="I67" s="45"/>
      <c r="J67" s="287">
        <f t="shared" si="0"/>
        <v>0</v>
      </c>
      <c r="K67" s="289">
        <f t="shared" si="1"/>
        <v>0</v>
      </c>
      <c r="L67" s="289">
        <f t="shared" si="2"/>
        <v>0</v>
      </c>
      <c r="M67" s="44"/>
      <c r="N67" s="44"/>
    </row>
    <row r="68" spans="1:14" s="325" customFormat="1">
      <c r="A68" s="324">
        <v>61</v>
      </c>
      <c r="B68" s="324" t="s">
        <v>340</v>
      </c>
      <c r="C68" s="44" t="s">
        <v>62</v>
      </c>
      <c r="D68" s="44">
        <v>40</v>
      </c>
      <c r="E68" s="44"/>
      <c r="F68" s="64"/>
      <c r="G68" s="64"/>
      <c r="H68" s="46"/>
      <c r="I68" s="45"/>
      <c r="J68" s="287">
        <f t="shared" si="0"/>
        <v>0</v>
      </c>
      <c r="K68" s="289">
        <f t="shared" si="1"/>
        <v>0</v>
      </c>
      <c r="L68" s="289">
        <f t="shared" si="2"/>
        <v>0</v>
      </c>
      <c r="M68" s="44"/>
      <c r="N68" s="44"/>
    </row>
    <row r="69" spans="1:14" s="325" customFormat="1">
      <c r="A69" s="324">
        <v>62</v>
      </c>
      <c r="B69" s="324" t="s">
        <v>341</v>
      </c>
      <c r="C69" s="44" t="s">
        <v>62</v>
      </c>
      <c r="D69" s="44">
        <v>100</v>
      </c>
      <c r="E69" s="44"/>
      <c r="F69" s="64"/>
      <c r="G69" s="64"/>
      <c r="H69" s="46"/>
      <c r="I69" s="45"/>
      <c r="J69" s="287">
        <f t="shared" si="0"/>
        <v>0</v>
      </c>
      <c r="K69" s="289">
        <f t="shared" si="1"/>
        <v>0</v>
      </c>
      <c r="L69" s="289">
        <f t="shared" si="2"/>
        <v>0</v>
      </c>
      <c r="M69" s="44"/>
      <c r="N69" s="44"/>
    </row>
    <row r="70" spans="1:14" s="325" customFormat="1">
      <c r="A70" s="324">
        <v>63</v>
      </c>
      <c r="B70" s="324" t="s">
        <v>429</v>
      </c>
      <c r="C70" s="44" t="s">
        <v>174</v>
      </c>
      <c r="D70" s="44">
        <v>20</v>
      </c>
      <c r="E70" s="44"/>
      <c r="F70" s="64"/>
      <c r="G70" s="64"/>
      <c r="H70" s="46"/>
      <c r="I70" s="45"/>
      <c r="J70" s="287">
        <f t="shared" si="0"/>
        <v>0</v>
      </c>
      <c r="K70" s="289">
        <f t="shared" si="1"/>
        <v>0</v>
      </c>
      <c r="L70" s="289">
        <f t="shared" si="2"/>
        <v>0</v>
      </c>
      <c r="M70" s="44"/>
      <c r="N70" s="44"/>
    </row>
    <row r="71" spans="1:14" s="330" customFormat="1">
      <c r="A71" s="324">
        <v>64</v>
      </c>
      <c r="B71" s="324" t="s">
        <v>428</v>
      </c>
      <c r="C71" s="44" t="s">
        <v>174</v>
      </c>
      <c r="D71" s="44">
        <v>20</v>
      </c>
      <c r="E71" s="44"/>
      <c r="F71" s="64"/>
      <c r="G71" s="64"/>
      <c r="H71" s="46"/>
      <c r="I71" s="45"/>
      <c r="J71" s="287">
        <f t="shared" si="0"/>
        <v>0</v>
      </c>
      <c r="K71" s="289">
        <f t="shared" si="1"/>
        <v>0</v>
      </c>
      <c r="L71" s="289">
        <f t="shared" si="2"/>
        <v>0</v>
      </c>
      <c r="M71" s="44"/>
      <c r="N71" s="44"/>
    </row>
    <row r="72" spans="1:14" s="325" customFormat="1" ht="33.6" customHeight="1">
      <c r="A72" s="324">
        <v>65</v>
      </c>
      <c r="B72" s="51" t="s">
        <v>427</v>
      </c>
      <c r="C72" s="44" t="s">
        <v>174</v>
      </c>
      <c r="D72" s="44">
        <v>1200</v>
      </c>
      <c r="E72" s="44"/>
      <c r="F72" s="64"/>
      <c r="G72" s="64"/>
      <c r="H72" s="46"/>
      <c r="I72" s="45"/>
      <c r="J72" s="287">
        <f t="shared" si="0"/>
        <v>0</v>
      </c>
      <c r="K72" s="289">
        <f t="shared" si="1"/>
        <v>0</v>
      </c>
      <c r="L72" s="289">
        <f t="shared" si="2"/>
        <v>0</v>
      </c>
      <c r="M72" s="44"/>
      <c r="N72" s="44"/>
    </row>
    <row r="73" spans="1:14" s="325" customFormat="1" ht="38.25">
      <c r="A73" s="324">
        <v>66</v>
      </c>
      <c r="B73" s="51" t="s">
        <v>426</v>
      </c>
      <c r="C73" s="44" t="s">
        <v>174</v>
      </c>
      <c r="D73" s="44">
        <v>70</v>
      </c>
      <c r="E73" s="44"/>
      <c r="F73" s="64"/>
      <c r="G73" s="64"/>
      <c r="H73" s="46"/>
      <c r="I73" s="45"/>
      <c r="J73" s="287">
        <f t="shared" ref="J73:J105" si="3">H73+H73*I73</f>
        <v>0</v>
      </c>
      <c r="K73" s="289">
        <f t="shared" ref="K73:K105" si="4">G73*H73</f>
        <v>0</v>
      </c>
      <c r="L73" s="289">
        <f t="shared" ref="L73:L105" si="5">K73+K73*I73</f>
        <v>0</v>
      </c>
      <c r="M73" s="44"/>
      <c r="N73" s="44"/>
    </row>
    <row r="74" spans="1:14" s="325" customFormat="1" ht="89.25">
      <c r="A74" s="324">
        <v>67</v>
      </c>
      <c r="B74" s="51" t="s">
        <v>425</v>
      </c>
      <c r="C74" s="44" t="s">
        <v>174</v>
      </c>
      <c r="D74" s="44">
        <v>40</v>
      </c>
      <c r="E74" s="44"/>
      <c r="F74" s="64"/>
      <c r="G74" s="64"/>
      <c r="H74" s="46"/>
      <c r="I74" s="45"/>
      <c r="J74" s="287">
        <f t="shared" si="3"/>
        <v>0</v>
      </c>
      <c r="K74" s="289">
        <f t="shared" si="4"/>
        <v>0</v>
      </c>
      <c r="L74" s="289">
        <f t="shared" si="5"/>
        <v>0</v>
      </c>
      <c r="M74" s="44"/>
      <c r="N74" s="44"/>
    </row>
    <row r="75" spans="1:14" s="325" customFormat="1">
      <c r="A75" s="324">
        <v>68</v>
      </c>
      <c r="B75" s="324" t="s">
        <v>424</v>
      </c>
      <c r="C75" s="44" t="s">
        <v>62</v>
      </c>
      <c r="D75" s="44">
        <v>20</v>
      </c>
      <c r="E75" s="44"/>
      <c r="F75" s="64"/>
      <c r="G75" s="64"/>
      <c r="H75" s="46"/>
      <c r="I75" s="45"/>
      <c r="J75" s="287">
        <f t="shared" si="3"/>
        <v>0</v>
      </c>
      <c r="K75" s="289">
        <f t="shared" si="4"/>
        <v>0</v>
      </c>
      <c r="L75" s="289">
        <f t="shared" si="5"/>
        <v>0</v>
      </c>
      <c r="M75" s="44"/>
      <c r="N75" s="44"/>
    </row>
    <row r="76" spans="1:14" s="325" customFormat="1">
      <c r="A76" s="324">
        <v>69</v>
      </c>
      <c r="B76" s="324" t="s">
        <v>423</v>
      </c>
      <c r="C76" s="44" t="s">
        <v>174</v>
      </c>
      <c r="D76" s="44">
        <v>100</v>
      </c>
      <c r="E76" s="44"/>
      <c r="F76" s="64"/>
      <c r="G76" s="64"/>
      <c r="H76" s="46"/>
      <c r="I76" s="45"/>
      <c r="J76" s="287">
        <f t="shared" si="3"/>
        <v>0</v>
      </c>
      <c r="K76" s="289">
        <f t="shared" si="4"/>
        <v>0</v>
      </c>
      <c r="L76" s="289">
        <f t="shared" si="5"/>
        <v>0</v>
      </c>
      <c r="M76" s="44"/>
      <c r="N76" s="44"/>
    </row>
    <row r="77" spans="1:14" s="325" customFormat="1">
      <c r="A77" s="324">
        <v>70</v>
      </c>
      <c r="B77" s="324" t="s">
        <v>220</v>
      </c>
      <c r="C77" s="44" t="s">
        <v>62</v>
      </c>
      <c r="D77" s="44">
        <v>100</v>
      </c>
      <c r="E77" s="44"/>
      <c r="F77" s="64"/>
      <c r="G77" s="64"/>
      <c r="H77" s="46"/>
      <c r="I77" s="45"/>
      <c r="J77" s="287">
        <f t="shared" si="3"/>
        <v>0</v>
      </c>
      <c r="K77" s="289">
        <f t="shared" si="4"/>
        <v>0</v>
      </c>
      <c r="L77" s="289">
        <f t="shared" si="5"/>
        <v>0</v>
      </c>
      <c r="M77" s="44"/>
      <c r="N77" s="44"/>
    </row>
    <row r="78" spans="1:14" s="325" customFormat="1">
      <c r="A78" s="324">
        <v>71</v>
      </c>
      <c r="B78" s="324" t="s">
        <v>286</v>
      </c>
      <c r="C78" s="44" t="s">
        <v>62</v>
      </c>
      <c r="D78" s="44">
        <v>6</v>
      </c>
      <c r="E78" s="44"/>
      <c r="F78" s="64"/>
      <c r="G78" s="64"/>
      <c r="H78" s="46"/>
      <c r="I78" s="45"/>
      <c r="J78" s="287">
        <f t="shared" si="3"/>
        <v>0</v>
      </c>
      <c r="K78" s="289">
        <f t="shared" si="4"/>
        <v>0</v>
      </c>
      <c r="L78" s="289">
        <f t="shared" si="5"/>
        <v>0</v>
      </c>
      <c r="M78" s="44"/>
      <c r="N78" s="44"/>
    </row>
    <row r="79" spans="1:14" s="325" customFormat="1">
      <c r="A79" s="324">
        <v>72</v>
      </c>
      <c r="B79" s="324" t="s">
        <v>287</v>
      </c>
      <c r="C79" s="44" t="s">
        <v>62</v>
      </c>
      <c r="D79" s="44">
        <v>6</v>
      </c>
      <c r="E79" s="44"/>
      <c r="F79" s="64"/>
      <c r="G79" s="64"/>
      <c r="H79" s="46"/>
      <c r="I79" s="45"/>
      <c r="J79" s="287">
        <f t="shared" si="3"/>
        <v>0</v>
      </c>
      <c r="K79" s="289">
        <f t="shared" si="4"/>
        <v>0</v>
      </c>
      <c r="L79" s="289">
        <f t="shared" si="5"/>
        <v>0</v>
      </c>
      <c r="M79" s="44"/>
      <c r="N79" s="44"/>
    </row>
    <row r="80" spans="1:14" s="325" customFormat="1">
      <c r="A80" s="324">
        <v>73</v>
      </c>
      <c r="B80" s="324" t="s">
        <v>288</v>
      </c>
      <c r="C80" s="44" t="s">
        <v>62</v>
      </c>
      <c r="D80" s="44">
        <v>6</v>
      </c>
      <c r="E80" s="44"/>
      <c r="F80" s="64"/>
      <c r="G80" s="64"/>
      <c r="H80" s="46"/>
      <c r="I80" s="45"/>
      <c r="J80" s="287">
        <f t="shared" si="3"/>
        <v>0</v>
      </c>
      <c r="K80" s="289">
        <f t="shared" si="4"/>
        <v>0</v>
      </c>
      <c r="L80" s="289">
        <f t="shared" si="5"/>
        <v>0</v>
      </c>
      <c r="M80" s="44"/>
      <c r="N80" s="44"/>
    </row>
    <row r="81" spans="1:14" s="325" customFormat="1">
      <c r="A81" s="324">
        <v>74</v>
      </c>
      <c r="B81" s="324" t="s">
        <v>250</v>
      </c>
      <c r="C81" s="44" t="s">
        <v>62</v>
      </c>
      <c r="D81" s="44">
        <v>6</v>
      </c>
      <c r="E81" s="44"/>
      <c r="F81" s="64"/>
      <c r="G81" s="64"/>
      <c r="H81" s="46"/>
      <c r="I81" s="45"/>
      <c r="J81" s="287">
        <f t="shared" si="3"/>
        <v>0</v>
      </c>
      <c r="K81" s="289">
        <f t="shared" si="4"/>
        <v>0</v>
      </c>
      <c r="L81" s="289">
        <f t="shared" si="5"/>
        <v>0</v>
      </c>
      <c r="M81" s="44"/>
      <c r="N81" s="44"/>
    </row>
    <row r="82" spans="1:14" s="325" customFormat="1">
      <c r="A82" s="324">
        <v>75</v>
      </c>
      <c r="B82" s="324" t="s">
        <v>289</v>
      </c>
      <c r="C82" s="44" t="s">
        <v>62</v>
      </c>
      <c r="D82" s="44">
        <v>6</v>
      </c>
      <c r="E82" s="44"/>
      <c r="F82" s="64"/>
      <c r="G82" s="64"/>
      <c r="H82" s="46"/>
      <c r="I82" s="45"/>
      <c r="J82" s="287">
        <f t="shared" si="3"/>
        <v>0</v>
      </c>
      <c r="K82" s="289">
        <f t="shared" si="4"/>
        <v>0</v>
      </c>
      <c r="L82" s="289">
        <f t="shared" si="5"/>
        <v>0</v>
      </c>
      <c r="M82" s="44"/>
      <c r="N82" s="44"/>
    </row>
    <row r="83" spans="1:14" s="325" customFormat="1">
      <c r="A83" s="324">
        <v>76</v>
      </c>
      <c r="B83" s="324" t="s">
        <v>290</v>
      </c>
      <c r="C83" s="44" t="s">
        <v>62</v>
      </c>
      <c r="D83" s="44">
        <v>6</v>
      </c>
      <c r="E83" s="44"/>
      <c r="F83" s="64"/>
      <c r="G83" s="64"/>
      <c r="H83" s="46"/>
      <c r="I83" s="45"/>
      <c r="J83" s="287">
        <f t="shared" si="3"/>
        <v>0</v>
      </c>
      <c r="K83" s="289">
        <f t="shared" si="4"/>
        <v>0</v>
      </c>
      <c r="L83" s="289">
        <f t="shared" si="5"/>
        <v>0</v>
      </c>
      <c r="M83" s="44"/>
      <c r="N83" s="44"/>
    </row>
    <row r="84" spans="1:14" s="325" customFormat="1">
      <c r="A84" s="324">
        <v>77</v>
      </c>
      <c r="B84" s="324" t="s">
        <v>291</v>
      </c>
      <c r="C84" s="44" t="s">
        <v>62</v>
      </c>
      <c r="D84" s="44">
        <v>6</v>
      </c>
      <c r="E84" s="44"/>
      <c r="F84" s="64"/>
      <c r="G84" s="64"/>
      <c r="H84" s="46"/>
      <c r="I84" s="45"/>
      <c r="J84" s="287">
        <f t="shared" si="3"/>
        <v>0</v>
      </c>
      <c r="K84" s="289">
        <f t="shared" si="4"/>
        <v>0</v>
      </c>
      <c r="L84" s="289">
        <f t="shared" si="5"/>
        <v>0</v>
      </c>
      <c r="M84" s="44"/>
      <c r="N84" s="44"/>
    </row>
    <row r="85" spans="1:14" s="325" customFormat="1">
      <c r="A85" s="324">
        <v>78</v>
      </c>
      <c r="B85" s="324" t="s">
        <v>441</v>
      </c>
      <c r="C85" s="44" t="s">
        <v>174</v>
      </c>
      <c r="D85" s="44">
        <v>6</v>
      </c>
      <c r="E85" s="44"/>
      <c r="F85" s="64"/>
      <c r="G85" s="64"/>
      <c r="H85" s="46"/>
      <c r="I85" s="45"/>
      <c r="J85" s="287">
        <f t="shared" si="3"/>
        <v>0</v>
      </c>
      <c r="K85" s="289">
        <f t="shared" si="4"/>
        <v>0</v>
      </c>
      <c r="L85" s="289">
        <f t="shared" si="5"/>
        <v>0</v>
      </c>
      <c r="M85" s="44"/>
      <c r="N85" s="44"/>
    </row>
    <row r="86" spans="1:14" s="325" customFormat="1">
      <c r="A86" s="324">
        <v>79</v>
      </c>
      <c r="B86" s="324" t="s">
        <v>442</v>
      </c>
      <c r="C86" s="44" t="s">
        <v>174</v>
      </c>
      <c r="D86" s="44">
        <v>10</v>
      </c>
      <c r="E86" s="44"/>
      <c r="F86" s="64"/>
      <c r="G86" s="64"/>
      <c r="H86" s="46"/>
      <c r="I86" s="45"/>
      <c r="J86" s="287">
        <f t="shared" si="3"/>
        <v>0</v>
      </c>
      <c r="K86" s="289">
        <f t="shared" si="4"/>
        <v>0</v>
      </c>
      <c r="L86" s="289">
        <f t="shared" si="5"/>
        <v>0</v>
      </c>
      <c r="M86" s="44"/>
      <c r="N86" s="44"/>
    </row>
    <row r="87" spans="1:14" s="325" customFormat="1">
      <c r="A87" s="324">
        <v>80</v>
      </c>
      <c r="B87" s="329" t="s">
        <v>417</v>
      </c>
      <c r="C87" s="44" t="s">
        <v>174</v>
      </c>
      <c r="D87" s="64">
        <v>15</v>
      </c>
      <c r="E87" s="44"/>
      <c r="F87" s="64"/>
      <c r="G87" s="64"/>
      <c r="H87" s="66"/>
      <c r="I87" s="65"/>
      <c r="J87" s="287">
        <f t="shared" si="3"/>
        <v>0</v>
      </c>
      <c r="K87" s="289">
        <f t="shared" si="4"/>
        <v>0</v>
      </c>
      <c r="L87" s="289">
        <f t="shared" si="5"/>
        <v>0</v>
      </c>
      <c r="M87" s="64"/>
      <c r="N87" s="64"/>
    </row>
    <row r="88" spans="1:14" s="325" customFormat="1">
      <c r="A88" s="324">
        <v>81</v>
      </c>
      <c r="B88" s="329" t="s">
        <v>422</v>
      </c>
      <c r="C88" s="44" t="s">
        <v>174</v>
      </c>
      <c r="D88" s="64">
        <v>1</v>
      </c>
      <c r="E88" s="44"/>
      <c r="F88" s="64"/>
      <c r="G88" s="64"/>
      <c r="H88" s="66"/>
      <c r="I88" s="65"/>
      <c r="J88" s="287">
        <f t="shared" si="3"/>
        <v>0</v>
      </c>
      <c r="K88" s="289">
        <f t="shared" si="4"/>
        <v>0</v>
      </c>
      <c r="L88" s="289">
        <f t="shared" si="5"/>
        <v>0</v>
      </c>
      <c r="M88" s="64"/>
      <c r="N88" s="64"/>
    </row>
    <row r="89" spans="1:14" s="325" customFormat="1">
      <c r="A89" s="324">
        <v>82</v>
      </c>
      <c r="B89" s="324" t="s">
        <v>352</v>
      </c>
      <c r="C89" s="44" t="s">
        <v>62</v>
      </c>
      <c r="D89" s="44">
        <v>800</v>
      </c>
      <c r="E89" s="44"/>
      <c r="F89" s="64"/>
      <c r="G89" s="64"/>
      <c r="H89" s="46"/>
      <c r="I89" s="45"/>
      <c r="J89" s="287">
        <f t="shared" si="3"/>
        <v>0</v>
      </c>
      <c r="K89" s="289">
        <f t="shared" si="4"/>
        <v>0</v>
      </c>
      <c r="L89" s="289">
        <f t="shared" si="5"/>
        <v>0</v>
      </c>
      <c r="M89" s="44"/>
      <c r="N89" s="44"/>
    </row>
    <row r="90" spans="1:14" s="325" customFormat="1">
      <c r="A90" s="324">
        <v>83</v>
      </c>
      <c r="B90" s="324" t="s">
        <v>353</v>
      </c>
      <c r="C90" s="44" t="s">
        <v>62</v>
      </c>
      <c r="D90" s="44">
        <v>200</v>
      </c>
      <c r="E90" s="44"/>
      <c r="F90" s="64"/>
      <c r="G90" s="64"/>
      <c r="H90" s="46"/>
      <c r="I90" s="45"/>
      <c r="J90" s="287">
        <f t="shared" si="3"/>
        <v>0</v>
      </c>
      <c r="K90" s="289">
        <f t="shared" si="4"/>
        <v>0</v>
      </c>
      <c r="L90" s="289">
        <f t="shared" si="5"/>
        <v>0</v>
      </c>
      <c r="M90" s="44"/>
      <c r="N90" s="44"/>
    </row>
    <row r="91" spans="1:14" s="325" customFormat="1" ht="15.6" customHeight="1">
      <c r="A91" s="324">
        <v>84</v>
      </c>
      <c r="B91" s="324" t="s">
        <v>292</v>
      </c>
      <c r="C91" s="44" t="s">
        <v>63</v>
      </c>
      <c r="D91" s="44">
        <v>6</v>
      </c>
      <c r="E91" s="44"/>
      <c r="F91" s="64"/>
      <c r="G91" s="64"/>
      <c r="H91" s="46"/>
      <c r="I91" s="45"/>
      <c r="J91" s="287">
        <f t="shared" si="3"/>
        <v>0</v>
      </c>
      <c r="K91" s="289">
        <f t="shared" si="4"/>
        <v>0</v>
      </c>
      <c r="L91" s="289">
        <f t="shared" si="5"/>
        <v>0</v>
      </c>
      <c r="M91" s="44"/>
      <c r="N91" s="44"/>
    </row>
    <row r="92" spans="1:14" s="325" customFormat="1">
      <c r="A92" s="324">
        <v>85</v>
      </c>
      <c r="B92" s="324" t="s">
        <v>64</v>
      </c>
      <c r="C92" s="44" t="s">
        <v>174</v>
      </c>
      <c r="D92" s="44">
        <v>10</v>
      </c>
      <c r="E92" s="44"/>
      <c r="F92" s="64"/>
      <c r="G92" s="64"/>
      <c r="H92" s="46"/>
      <c r="I92" s="45"/>
      <c r="J92" s="287">
        <f t="shared" si="3"/>
        <v>0</v>
      </c>
      <c r="K92" s="289">
        <f t="shared" si="4"/>
        <v>0</v>
      </c>
      <c r="L92" s="289">
        <f t="shared" si="5"/>
        <v>0</v>
      </c>
      <c r="M92" s="44"/>
      <c r="N92" s="44"/>
    </row>
    <row r="93" spans="1:14" s="325" customFormat="1">
      <c r="A93" s="324">
        <v>86</v>
      </c>
      <c r="B93" s="324" t="s">
        <v>295</v>
      </c>
      <c r="C93" s="44" t="s">
        <v>174</v>
      </c>
      <c r="D93" s="44">
        <v>10</v>
      </c>
      <c r="E93" s="44"/>
      <c r="F93" s="64"/>
      <c r="G93" s="64"/>
      <c r="H93" s="46"/>
      <c r="I93" s="45"/>
      <c r="J93" s="287">
        <f t="shared" si="3"/>
        <v>0</v>
      </c>
      <c r="K93" s="289">
        <f t="shared" si="4"/>
        <v>0</v>
      </c>
      <c r="L93" s="289">
        <f t="shared" si="5"/>
        <v>0</v>
      </c>
      <c r="M93" s="44"/>
      <c r="N93" s="44"/>
    </row>
    <row r="94" spans="1:14" s="325" customFormat="1">
      <c r="A94" s="324">
        <v>87</v>
      </c>
      <c r="B94" s="324" t="s">
        <v>65</v>
      </c>
      <c r="C94" s="44" t="s">
        <v>62</v>
      </c>
      <c r="D94" s="44">
        <v>10</v>
      </c>
      <c r="E94" s="44"/>
      <c r="F94" s="64"/>
      <c r="G94" s="64"/>
      <c r="H94" s="46"/>
      <c r="I94" s="45"/>
      <c r="J94" s="287">
        <f t="shared" si="3"/>
        <v>0</v>
      </c>
      <c r="K94" s="289">
        <f t="shared" si="4"/>
        <v>0</v>
      </c>
      <c r="L94" s="289">
        <f t="shared" si="5"/>
        <v>0</v>
      </c>
      <c r="M94" s="44"/>
      <c r="N94" s="44"/>
    </row>
    <row r="95" spans="1:14" s="325" customFormat="1">
      <c r="A95" s="324">
        <v>88</v>
      </c>
      <c r="B95" s="324" t="s">
        <v>66</v>
      </c>
      <c r="C95" s="44" t="s">
        <v>62</v>
      </c>
      <c r="D95" s="44">
        <v>10</v>
      </c>
      <c r="E95" s="44"/>
      <c r="F95" s="64"/>
      <c r="G95" s="64"/>
      <c r="H95" s="46"/>
      <c r="I95" s="45"/>
      <c r="J95" s="287">
        <f t="shared" si="3"/>
        <v>0</v>
      </c>
      <c r="K95" s="289">
        <f t="shared" si="4"/>
        <v>0</v>
      </c>
      <c r="L95" s="289">
        <f t="shared" si="5"/>
        <v>0</v>
      </c>
      <c r="M95" s="44"/>
      <c r="N95" s="44"/>
    </row>
    <row r="96" spans="1:14" s="325" customFormat="1" ht="38.25">
      <c r="A96" s="324">
        <v>89</v>
      </c>
      <c r="B96" s="206" t="s">
        <v>285</v>
      </c>
      <c r="C96" s="64" t="s">
        <v>62</v>
      </c>
      <c r="D96" s="64">
        <v>40</v>
      </c>
      <c r="E96" s="44"/>
      <c r="F96" s="64"/>
      <c r="G96" s="64"/>
      <c r="H96" s="66"/>
      <c r="I96" s="65"/>
      <c r="J96" s="287">
        <f t="shared" si="3"/>
        <v>0</v>
      </c>
      <c r="K96" s="289">
        <f t="shared" si="4"/>
        <v>0</v>
      </c>
      <c r="L96" s="289">
        <f t="shared" si="5"/>
        <v>0</v>
      </c>
      <c r="M96" s="64"/>
      <c r="N96" s="64"/>
    </row>
    <row r="97" spans="1:14" s="325" customFormat="1">
      <c r="A97" s="324">
        <v>90</v>
      </c>
      <c r="B97" s="329" t="s">
        <v>67</v>
      </c>
      <c r="C97" s="64" t="s">
        <v>62</v>
      </c>
      <c r="D97" s="64">
        <v>10</v>
      </c>
      <c r="E97" s="44"/>
      <c r="F97" s="64"/>
      <c r="G97" s="64"/>
      <c r="H97" s="66"/>
      <c r="I97" s="65"/>
      <c r="J97" s="287">
        <f t="shared" si="3"/>
        <v>0</v>
      </c>
      <c r="K97" s="289">
        <f t="shared" si="4"/>
        <v>0</v>
      </c>
      <c r="L97" s="289">
        <f t="shared" si="5"/>
        <v>0</v>
      </c>
      <c r="M97" s="64"/>
      <c r="N97" s="64"/>
    </row>
    <row r="98" spans="1:14" s="325" customFormat="1">
      <c r="A98" s="324">
        <v>91</v>
      </c>
      <c r="B98" s="331" t="s">
        <v>373</v>
      </c>
      <c r="C98" s="64" t="s">
        <v>174</v>
      </c>
      <c r="D98" s="64">
        <v>4</v>
      </c>
      <c r="E98" s="44"/>
      <c r="F98" s="64"/>
      <c r="G98" s="64"/>
      <c r="H98" s="66"/>
      <c r="I98" s="65"/>
      <c r="J98" s="287">
        <f t="shared" si="3"/>
        <v>0</v>
      </c>
      <c r="K98" s="289">
        <f t="shared" si="4"/>
        <v>0</v>
      </c>
      <c r="L98" s="289">
        <f t="shared" si="5"/>
        <v>0</v>
      </c>
      <c r="M98" s="64"/>
      <c r="N98" s="64"/>
    </row>
    <row r="99" spans="1:14" s="325" customFormat="1">
      <c r="A99" s="324">
        <v>92</v>
      </c>
      <c r="B99" s="324" t="s">
        <v>384</v>
      </c>
      <c r="C99" s="44" t="s">
        <v>174</v>
      </c>
      <c r="D99" s="44">
        <v>2</v>
      </c>
      <c r="E99" s="44"/>
      <c r="F99" s="64"/>
      <c r="G99" s="64"/>
      <c r="H99" s="46"/>
      <c r="I99" s="65"/>
      <c r="J99" s="287">
        <f t="shared" si="3"/>
        <v>0</v>
      </c>
      <c r="K99" s="289">
        <f t="shared" si="4"/>
        <v>0</v>
      </c>
      <c r="L99" s="289">
        <f t="shared" si="5"/>
        <v>0</v>
      </c>
      <c r="M99" s="44"/>
      <c r="N99" s="44"/>
    </row>
    <row r="100" spans="1:14" s="325" customFormat="1">
      <c r="A100" s="324">
        <v>93</v>
      </c>
      <c r="B100" s="324" t="s">
        <v>385</v>
      </c>
      <c r="C100" s="64" t="s">
        <v>174</v>
      </c>
      <c r="D100" s="64">
        <v>4</v>
      </c>
      <c r="E100" s="44"/>
      <c r="F100" s="64"/>
      <c r="G100" s="64"/>
      <c r="H100" s="66"/>
      <c r="I100" s="65"/>
      <c r="J100" s="287">
        <f t="shared" si="3"/>
        <v>0</v>
      </c>
      <c r="K100" s="289">
        <f t="shared" si="4"/>
        <v>0</v>
      </c>
      <c r="L100" s="289">
        <f t="shared" si="5"/>
        <v>0</v>
      </c>
      <c r="M100" s="64"/>
      <c r="N100" s="64"/>
    </row>
    <row r="101" spans="1:14" s="325" customFormat="1" ht="13.9" customHeight="1">
      <c r="A101" s="324">
        <v>94</v>
      </c>
      <c r="B101" s="324" t="s">
        <v>418</v>
      </c>
      <c r="C101" s="44" t="s">
        <v>174</v>
      </c>
      <c r="D101" s="44">
        <v>30</v>
      </c>
      <c r="E101" s="44"/>
      <c r="F101" s="64"/>
      <c r="G101" s="64"/>
      <c r="H101" s="46"/>
      <c r="I101" s="45"/>
      <c r="J101" s="287">
        <f t="shared" si="3"/>
        <v>0</v>
      </c>
      <c r="K101" s="289">
        <f t="shared" si="4"/>
        <v>0</v>
      </c>
      <c r="L101" s="289">
        <f t="shared" si="5"/>
        <v>0</v>
      </c>
      <c r="M101" s="44"/>
      <c r="N101" s="44"/>
    </row>
    <row r="102" spans="1:14" s="325" customFormat="1">
      <c r="A102" s="324">
        <v>95</v>
      </c>
      <c r="B102" s="324" t="s">
        <v>419</v>
      </c>
      <c r="C102" s="44" t="s">
        <v>62</v>
      </c>
      <c r="D102" s="44">
        <v>40</v>
      </c>
      <c r="E102" s="44"/>
      <c r="F102" s="64"/>
      <c r="G102" s="64"/>
      <c r="H102" s="46"/>
      <c r="I102" s="45"/>
      <c r="J102" s="287">
        <f t="shared" si="3"/>
        <v>0</v>
      </c>
      <c r="K102" s="289">
        <f t="shared" si="4"/>
        <v>0</v>
      </c>
      <c r="L102" s="289">
        <f t="shared" si="5"/>
        <v>0</v>
      </c>
      <c r="M102" s="44"/>
      <c r="N102" s="44"/>
    </row>
    <row r="103" spans="1:14" s="325" customFormat="1">
      <c r="A103" s="324">
        <v>96</v>
      </c>
      <c r="B103" s="329" t="s">
        <v>420</v>
      </c>
      <c r="C103" s="64" t="s">
        <v>172</v>
      </c>
      <c r="D103" s="64">
        <v>2</v>
      </c>
      <c r="E103" s="44"/>
      <c r="F103" s="64"/>
      <c r="G103" s="64"/>
      <c r="H103" s="66"/>
      <c r="I103" s="65"/>
      <c r="J103" s="287">
        <f t="shared" si="3"/>
        <v>0</v>
      </c>
      <c r="K103" s="289">
        <f t="shared" si="4"/>
        <v>0</v>
      </c>
      <c r="L103" s="289">
        <f t="shared" si="5"/>
        <v>0</v>
      </c>
      <c r="M103" s="64"/>
      <c r="N103" s="64"/>
    </row>
    <row r="104" spans="1:14" s="325" customFormat="1">
      <c r="A104" s="324">
        <v>97</v>
      </c>
      <c r="B104" s="329" t="s">
        <v>348</v>
      </c>
      <c r="C104" s="64" t="s">
        <v>172</v>
      </c>
      <c r="D104" s="64">
        <v>2</v>
      </c>
      <c r="E104" s="44"/>
      <c r="F104" s="64"/>
      <c r="G104" s="64"/>
      <c r="H104" s="66"/>
      <c r="I104" s="65"/>
      <c r="J104" s="287">
        <f t="shared" si="3"/>
        <v>0</v>
      </c>
      <c r="K104" s="289">
        <f t="shared" si="4"/>
        <v>0</v>
      </c>
      <c r="L104" s="289">
        <f t="shared" si="5"/>
        <v>0</v>
      </c>
      <c r="M104" s="64"/>
      <c r="N104" s="64"/>
    </row>
    <row r="105" spans="1:14" s="325" customFormat="1" ht="63.75">
      <c r="A105" s="198">
        <v>98</v>
      </c>
      <c r="B105" s="90" t="s">
        <v>421</v>
      </c>
      <c r="C105" s="199" t="s">
        <v>62</v>
      </c>
      <c r="D105" s="91">
        <v>20</v>
      </c>
      <c r="E105" s="91"/>
      <c r="F105" s="91"/>
      <c r="G105" s="91"/>
      <c r="H105" s="76"/>
      <c r="I105" s="77"/>
      <c r="J105" s="287">
        <f t="shared" si="3"/>
        <v>0</v>
      </c>
      <c r="K105" s="289">
        <f t="shared" si="4"/>
        <v>0</v>
      </c>
      <c r="L105" s="289">
        <f t="shared" si="5"/>
        <v>0</v>
      </c>
      <c r="M105" s="187"/>
      <c r="N105" s="187"/>
    </row>
    <row r="106" spans="1:14" s="325" customFormat="1">
      <c r="A106" s="332"/>
      <c r="B106" s="332"/>
      <c r="C106" s="332"/>
      <c r="D106" s="332"/>
      <c r="E106" s="332"/>
      <c r="F106" s="332"/>
      <c r="G106" s="332"/>
      <c r="H106" s="333"/>
      <c r="I106" s="70"/>
      <c r="J106" s="334" t="s">
        <v>195</v>
      </c>
      <c r="K106" s="289">
        <f>SUM(K8:K105)</f>
        <v>0</v>
      </c>
      <c r="L106" s="289">
        <f>SUM(L8:L105)</f>
        <v>0</v>
      </c>
      <c r="M106" s="332"/>
      <c r="N106" s="332"/>
    </row>
    <row r="107" spans="1:14">
      <c r="A107" s="70"/>
      <c r="B107" s="70"/>
      <c r="C107" s="70"/>
      <c r="D107" s="70"/>
      <c r="E107" s="70"/>
      <c r="F107" s="70"/>
      <c r="G107" s="70"/>
      <c r="H107" s="185"/>
      <c r="I107" s="335"/>
      <c r="J107" s="185"/>
      <c r="K107" s="185"/>
      <c r="L107" s="185"/>
      <c r="M107" s="70"/>
      <c r="N107" s="70"/>
    </row>
  </sheetData>
  <sortState ref="B9:D108">
    <sortCondition ref="B8"/>
  </sortState>
  <mergeCells count="1">
    <mergeCell ref="A6:L6"/>
  </mergeCell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zoomScale="85" zoomScaleNormal="85" workbookViewId="0">
      <selection activeCell="K9" sqref="K9:K51"/>
    </sheetView>
  </sheetViews>
  <sheetFormatPr defaultRowHeight="12.75"/>
  <cols>
    <col min="1" max="1" width="5.42578125" customWidth="1"/>
    <col min="2" max="2" width="74.85546875" customWidth="1"/>
    <col min="4" max="4" width="10.42578125" customWidth="1"/>
    <col min="5" max="5" width="10.28515625" customWidth="1"/>
    <col min="8" max="9" width="9" bestFit="1" customWidth="1"/>
    <col min="10" max="10" width="10.28515625" bestFit="1" customWidth="1"/>
    <col min="11" max="11" width="9" bestFit="1" customWidth="1"/>
    <col min="12" max="12" width="10.28515625" bestFit="1" customWidth="1"/>
    <col min="13" max="13" width="10.42578125" customWidth="1"/>
  </cols>
  <sheetData>
    <row r="1" spans="1:13">
      <c r="A1" s="38"/>
      <c r="B1" s="36" t="s">
        <v>69</v>
      </c>
      <c r="C1" s="36"/>
      <c r="D1" s="38"/>
      <c r="E1" s="38"/>
      <c r="F1" s="38"/>
      <c r="G1" s="38"/>
      <c r="H1" s="36"/>
      <c r="I1" s="36"/>
      <c r="J1" s="36"/>
      <c r="K1" s="38"/>
      <c r="L1" s="36"/>
      <c r="M1" s="36"/>
    </row>
    <row r="2" spans="1:13">
      <c r="A2" s="38"/>
      <c r="B2" s="38" t="s">
        <v>52</v>
      </c>
      <c r="C2" s="36"/>
      <c r="D2" s="38"/>
      <c r="E2" s="38"/>
      <c r="F2" s="38"/>
      <c r="G2" s="38"/>
      <c r="H2" s="36"/>
      <c r="I2" s="36"/>
      <c r="J2" s="36"/>
      <c r="K2" s="38"/>
      <c r="L2" s="36"/>
      <c r="M2" s="36"/>
    </row>
    <row r="3" spans="1:13">
      <c r="A3" s="38"/>
      <c r="B3" s="36"/>
      <c r="C3" s="36"/>
      <c r="D3" s="38"/>
      <c r="E3" s="38"/>
      <c r="F3" s="38"/>
      <c r="G3" s="38"/>
      <c r="H3" s="36"/>
      <c r="I3" s="36"/>
      <c r="J3" s="36"/>
      <c r="K3" s="38"/>
      <c r="L3" s="36"/>
      <c r="M3" s="36"/>
    </row>
    <row r="4" spans="1:13">
      <c r="A4" s="38"/>
      <c r="B4" s="37" t="s">
        <v>549</v>
      </c>
      <c r="C4" s="36"/>
      <c r="D4" s="38"/>
      <c r="E4" s="38"/>
      <c r="F4" s="38"/>
      <c r="G4" s="38"/>
      <c r="H4" s="36"/>
      <c r="I4" s="36"/>
      <c r="J4" s="36"/>
      <c r="K4" s="38"/>
      <c r="L4" s="36"/>
      <c r="M4" s="36"/>
    </row>
    <row r="5" spans="1:13">
      <c r="A5" s="462" t="s">
        <v>513</v>
      </c>
      <c r="B5" s="462"/>
      <c r="C5" s="462"/>
      <c r="D5" s="462"/>
      <c r="E5" s="462"/>
      <c r="F5" s="462"/>
      <c r="G5" s="462"/>
      <c r="H5" s="462"/>
      <c r="I5" s="462"/>
      <c r="J5" s="462"/>
      <c r="K5" s="462"/>
      <c r="L5" s="462"/>
      <c r="M5" s="36"/>
    </row>
    <row r="6" spans="1:13">
      <c r="A6" s="462"/>
      <c r="B6" s="462"/>
      <c r="C6" s="462"/>
      <c r="D6" s="462"/>
      <c r="E6" s="462"/>
      <c r="F6" s="462"/>
      <c r="G6" s="462"/>
      <c r="H6" s="462"/>
      <c r="I6" s="462"/>
      <c r="J6" s="462"/>
      <c r="K6" s="462"/>
      <c r="L6" s="462"/>
      <c r="M6" s="36"/>
    </row>
    <row r="7" spans="1:13">
      <c r="A7" s="103"/>
      <c r="B7" s="103"/>
      <c r="C7" s="103"/>
      <c r="D7" s="103"/>
      <c r="E7" s="103"/>
      <c r="F7" s="103"/>
      <c r="G7" s="103"/>
      <c r="H7" s="103"/>
      <c r="I7" s="103"/>
      <c r="J7" s="103"/>
      <c r="K7" s="103"/>
      <c r="L7" s="103"/>
      <c r="M7" s="36"/>
    </row>
    <row r="8" spans="1:13" ht="89.25">
      <c r="A8" s="220"/>
      <c r="B8" s="220" t="s">
        <v>235</v>
      </c>
      <c r="C8" s="220" t="s">
        <v>55</v>
      </c>
      <c r="D8" s="220" t="s">
        <v>70</v>
      </c>
      <c r="E8" s="220" t="s">
        <v>71</v>
      </c>
      <c r="F8" s="220" t="s">
        <v>72</v>
      </c>
      <c r="G8" s="220" t="s">
        <v>73</v>
      </c>
      <c r="H8" s="221" t="s">
        <v>74</v>
      </c>
      <c r="I8" s="221" t="s">
        <v>75</v>
      </c>
      <c r="J8" s="221" t="s">
        <v>76</v>
      </c>
      <c r="K8" s="221" t="s">
        <v>77</v>
      </c>
      <c r="L8" s="221" t="s">
        <v>78</v>
      </c>
      <c r="M8" s="221" t="s">
        <v>234</v>
      </c>
    </row>
    <row r="9" spans="1:13" ht="28.15" customHeight="1">
      <c r="A9" s="222">
        <v>1</v>
      </c>
      <c r="B9" s="223" t="s">
        <v>354</v>
      </c>
      <c r="C9" s="224" t="s">
        <v>63</v>
      </c>
      <c r="D9" s="224">
        <v>60</v>
      </c>
      <c r="E9" s="222"/>
      <c r="F9" s="222"/>
      <c r="G9" s="222"/>
      <c r="H9" s="250"/>
      <c r="I9" s="250">
        <f>H9+H9*K9</f>
        <v>0</v>
      </c>
      <c r="J9" s="251">
        <f>H9*G9</f>
        <v>0</v>
      </c>
      <c r="K9" s="226"/>
      <c r="L9" s="251">
        <f>J9+J9*K9</f>
        <v>0</v>
      </c>
      <c r="M9" s="225"/>
    </row>
    <row r="10" spans="1:13" ht="135" customHeight="1">
      <c r="A10" s="222">
        <v>2</v>
      </c>
      <c r="B10" s="227" t="s">
        <v>514</v>
      </c>
      <c r="C10" s="228" t="s">
        <v>63</v>
      </c>
      <c r="D10" s="228">
        <v>350</v>
      </c>
      <c r="E10" s="228"/>
      <c r="F10" s="228"/>
      <c r="G10" s="228"/>
      <c r="H10" s="451"/>
      <c r="I10" s="229">
        <f>H10+H10*K10</f>
        <v>0</v>
      </c>
      <c r="J10" s="251">
        <f t="shared" ref="J10:J51" si="0">H10*G10</f>
        <v>0</v>
      </c>
      <c r="K10" s="230"/>
      <c r="L10" s="231">
        <f>J10+J10*K10</f>
        <v>0</v>
      </c>
      <c r="M10" s="232"/>
    </row>
    <row r="11" spans="1:13" ht="140.25">
      <c r="A11" s="222">
        <v>3</v>
      </c>
      <c r="B11" s="227" t="s">
        <v>556</v>
      </c>
      <c r="C11" s="228" t="s">
        <v>63</v>
      </c>
      <c r="D11" s="228">
        <v>230</v>
      </c>
      <c r="E11" s="228"/>
      <c r="F11" s="228"/>
      <c r="G11" s="228"/>
      <c r="H11" s="451"/>
      <c r="I11" s="229">
        <f t="shared" ref="I11:I25" si="1">H11+H11*K11</f>
        <v>0</v>
      </c>
      <c r="J11" s="251">
        <f t="shared" si="0"/>
        <v>0</v>
      </c>
      <c r="K11" s="230"/>
      <c r="L11" s="231">
        <f t="shared" ref="L11:L25" si="2">J11+J11*K11</f>
        <v>0</v>
      </c>
      <c r="M11" s="232"/>
    </row>
    <row r="12" spans="1:13" s="211" customFormat="1" ht="108" customHeight="1">
      <c r="A12" s="222">
        <v>4</v>
      </c>
      <c r="B12" s="233" t="s">
        <v>399</v>
      </c>
      <c r="C12" s="234" t="s">
        <v>63</v>
      </c>
      <c r="D12" s="234">
        <v>180</v>
      </c>
      <c r="E12" s="234"/>
      <c r="F12" s="234"/>
      <c r="G12" s="234"/>
      <c r="H12" s="452"/>
      <c r="I12" s="229">
        <f t="shared" si="1"/>
        <v>0</v>
      </c>
      <c r="J12" s="251">
        <f t="shared" si="0"/>
        <v>0</v>
      </c>
      <c r="K12" s="230"/>
      <c r="L12" s="231">
        <f t="shared" si="2"/>
        <v>0</v>
      </c>
      <c r="M12" s="232"/>
    </row>
    <row r="13" spans="1:13" s="101" customFormat="1" ht="245.45" customHeight="1">
      <c r="A13" s="222">
        <v>5</v>
      </c>
      <c r="B13" s="227" t="s">
        <v>515</v>
      </c>
      <c r="C13" s="228" t="s">
        <v>63</v>
      </c>
      <c r="D13" s="228">
        <v>100</v>
      </c>
      <c r="E13" s="228"/>
      <c r="F13" s="228"/>
      <c r="G13" s="228"/>
      <c r="H13" s="451"/>
      <c r="I13" s="229">
        <f t="shared" si="1"/>
        <v>0</v>
      </c>
      <c r="J13" s="251">
        <f t="shared" si="0"/>
        <v>0</v>
      </c>
      <c r="K13" s="230"/>
      <c r="L13" s="231">
        <f t="shared" si="2"/>
        <v>0</v>
      </c>
      <c r="M13" s="232"/>
    </row>
    <row r="14" spans="1:13" s="101" customFormat="1" ht="83.45" customHeight="1">
      <c r="A14" s="222">
        <v>6</v>
      </c>
      <c r="B14" s="227" t="s">
        <v>516</v>
      </c>
      <c r="C14" s="228" t="s">
        <v>63</v>
      </c>
      <c r="D14" s="228">
        <v>28</v>
      </c>
      <c r="E14" s="228"/>
      <c r="F14" s="228"/>
      <c r="G14" s="228"/>
      <c r="H14" s="451"/>
      <c r="I14" s="229">
        <f t="shared" si="1"/>
        <v>0</v>
      </c>
      <c r="J14" s="251">
        <f t="shared" si="0"/>
        <v>0</v>
      </c>
      <c r="K14" s="230"/>
      <c r="L14" s="231">
        <f t="shared" si="2"/>
        <v>0</v>
      </c>
      <c r="M14" s="232"/>
    </row>
    <row r="15" spans="1:13" s="101" customFormat="1" ht="155.44999999999999" customHeight="1">
      <c r="A15" s="222">
        <v>7</v>
      </c>
      <c r="B15" s="227" t="s">
        <v>517</v>
      </c>
      <c r="C15" s="228" t="s">
        <v>63</v>
      </c>
      <c r="D15" s="228">
        <v>420</v>
      </c>
      <c r="E15" s="228"/>
      <c r="F15" s="228"/>
      <c r="G15" s="228"/>
      <c r="H15" s="451"/>
      <c r="I15" s="229">
        <f t="shared" si="1"/>
        <v>0</v>
      </c>
      <c r="J15" s="251">
        <f t="shared" si="0"/>
        <v>0</v>
      </c>
      <c r="K15" s="230"/>
      <c r="L15" s="231">
        <f t="shared" si="2"/>
        <v>0</v>
      </c>
      <c r="M15" s="232"/>
    </row>
    <row r="16" spans="1:13" s="101" customFormat="1" ht="156" customHeight="1">
      <c r="A16" s="222">
        <v>8</v>
      </c>
      <c r="B16" s="227" t="s">
        <v>518</v>
      </c>
      <c r="C16" s="228" t="s">
        <v>63</v>
      </c>
      <c r="D16" s="228">
        <v>25</v>
      </c>
      <c r="E16" s="228"/>
      <c r="F16" s="228"/>
      <c r="G16" s="228"/>
      <c r="H16" s="451"/>
      <c r="I16" s="229">
        <f t="shared" si="1"/>
        <v>0</v>
      </c>
      <c r="J16" s="251">
        <f t="shared" si="0"/>
        <v>0</v>
      </c>
      <c r="K16" s="230"/>
      <c r="L16" s="231">
        <f t="shared" si="2"/>
        <v>0</v>
      </c>
      <c r="M16" s="232"/>
    </row>
    <row r="17" spans="1:13" s="101" customFormat="1" ht="117.6" customHeight="1">
      <c r="A17" s="222">
        <v>9</v>
      </c>
      <c r="B17" s="235" t="s">
        <v>519</v>
      </c>
      <c r="C17" s="234" t="s">
        <v>63</v>
      </c>
      <c r="D17" s="234">
        <v>230</v>
      </c>
      <c r="E17" s="234"/>
      <c r="F17" s="234"/>
      <c r="G17" s="234"/>
      <c r="H17" s="451"/>
      <c r="I17" s="229">
        <f t="shared" si="1"/>
        <v>0</v>
      </c>
      <c r="J17" s="251">
        <f t="shared" si="0"/>
        <v>0</v>
      </c>
      <c r="K17" s="230"/>
      <c r="L17" s="231">
        <f t="shared" si="2"/>
        <v>0</v>
      </c>
      <c r="M17" s="232"/>
    </row>
    <row r="18" spans="1:13" s="101" customFormat="1" ht="126" customHeight="1">
      <c r="A18" s="222">
        <v>10</v>
      </c>
      <c r="B18" s="235" t="s">
        <v>520</v>
      </c>
      <c r="C18" s="228" t="s">
        <v>63</v>
      </c>
      <c r="D18" s="228">
        <v>60</v>
      </c>
      <c r="E18" s="228"/>
      <c r="F18" s="228"/>
      <c r="G18" s="228"/>
      <c r="H18" s="451"/>
      <c r="I18" s="229">
        <f t="shared" si="1"/>
        <v>0</v>
      </c>
      <c r="J18" s="251">
        <f t="shared" si="0"/>
        <v>0</v>
      </c>
      <c r="K18" s="230"/>
      <c r="L18" s="231">
        <f t="shared" si="2"/>
        <v>0</v>
      </c>
      <c r="M18" s="232"/>
    </row>
    <row r="19" spans="1:13" s="101" customFormat="1" ht="148.9" customHeight="1">
      <c r="A19" s="222">
        <v>11</v>
      </c>
      <c r="B19" s="227" t="s">
        <v>400</v>
      </c>
      <c r="C19" s="228" t="s">
        <v>63</v>
      </c>
      <c r="D19" s="234">
        <v>110</v>
      </c>
      <c r="E19" s="234"/>
      <c r="F19" s="234"/>
      <c r="G19" s="234"/>
      <c r="H19" s="451"/>
      <c r="I19" s="229">
        <f t="shared" si="1"/>
        <v>0</v>
      </c>
      <c r="J19" s="251">
        <f t="shared" si="0"/>
        <v>0</v>
      </c>
      <c r="K19" s="230"/>
      <c r="L19" s="231">
        <f t="shared" si="2"/>
        <v>0</v>
      </c>
      <c r="M19" s="232"/>
    </row>
    <row r="20" spans="1:13" s="101" customFormat="1" ht="316.89999999999998" customHeight="1">
      <c r="A20" s="222">
        <v>12</v>
      </c>
      <c r="B20" s="227" t="s">
        <v>521</v>
      </c>
      <c r="C20" s="228" t="s">
        <v>63</v>
      </c>
      <c r="D20" s="228">
        <v>5</v>
      </c>
      <c r="E20" s="228"/>
      <c r="F20" s="228"/>
      <c r="G20" s="228"/>
      <c r="H20" s="451"/>
      <c r="I20" s="229">
        <f t="shared" si="1"/>
        <v>0</v>
      </c>
      <c r="J20" s="251">
        <f t="shared" si="0"/>
        <v>0</v>
      </c>
      <c r="K20" s="230"/>
      <c r="L20" s="231">
        <f t="shared" si="2"/>
        <v>0</v>
      </c>
      <c r="M20" s="232"/>
    </row>
    <row r="21" spans="1:13" s="101" customFormat="1" ht="26.45" customHeight="1">
      <c r="A21" s="222">
        <v>13</v>
      </c>
      <c r="B21" s="235" t="s">
        <v>522</v>
      </c>
      <c r="C21" s="228" t="s">
        <v>63</v>
      </c>
      <c r="D21" s="228">
        <v>7</v>
      </c>
      <c r="E21" s="228"/>
      <c r="F21" s="228"/>
      <c r="G21" s="228"/>
      <c r="H21" s="451"/>
      <c r="I21" s="229">
        <f t="shared" si="1"/>
        <v>0</v>
      </c>
      <c r="J21" s="251">
        <f t="shared" si="0"/>
        <v>0</v>
      </c>
      <c r="K21" s="230"/>
      <c r="L21" s="231">
        <f t="shared" si="2"/>
        <v>0</v>
      </c>
      <c r="M21" s="232"/>
    </row>
    <row r="22" spans="1:13" s="101" customFormat="1" ht="75.599999999999994" customHeight="1">
      <c r="A22" s="222">
        <v>14</v>
      </c>
      <c r="B22" s="227" t="s">
        <v>401</v>
      </c>
      <c r="C22" s="228" t="s">
        <v>62</v>
      </c>
      <c r="D22" s="228">
        <v>900</v>
      </c>
      <c r="E22" s="228"/>
      <c r="F22" s="228"/>
      <c r="G22" s="228"/>
      <c r="H22" s="451"/>
      <c r="I22" s="229">
        <f t="shared" si="1"/>
        <v>0</v>
      </c>
      <c r="J22" s="251">
        <f t="shared" si="0"/>
        <v>0</v>
      </c>
      <c r="K22" s="230"/>
      <c r="L22" s="231">
        <f t="shared" si="2"/>
        <v>0</v>
      </c>
      <c r="M22" s="232"/>
    </row>
    <row r="23" spans="1:13" s="101" customFormat="1" ht="37.15" customHeight="1">
      <c r="A23" s="222">
        <v>15</v>
      </c>
      <c r="B23" s="227" t="s">
        <v>314</v>
      </c>
      <c r="C23" s="228" t="s">
        <v>62</v>
      </c>
      <c r="D23" s="228">
        <v>4</v>
      </c>
      <c r="E23" s="228"/>
      <c r="F23" s="228"/>
      <c r="G23" s="228"/>
      <c r="H23" s="451"/>
      <c r="I23" s="229">
        <f t="shared" si="1"/>
        <v>0</v>
      </c>
      <c r="J23" s="251">
        <f t="shared" si="0"/>
        <v>0</v>
      </c>
      <c r="K23" s="230"/>
      <c r="L23" s="231">
        <f t="shared" si="2"/>
        <v>0</v>
      </c>
      <c r="M23" s="232"/>
    </row>
    <row r="24" spans="1:13" s="101" customFormat="1" ht="40.9" customHeight="1">
      <c r="A24" s="222">
        <v>16</v>
      </c>
      <c r="B24" s="227" t="s">
        <v>309</v>
      </c>
      <c r="C24" s="228" t="s">
        <v>62</v>
      </c>
      <c r="D24" s="228">
        <v>2</v>
      </c>
      <c r="E24" s="228"/>
      <c r="F24" s="228"/>
      <c r="G24" s="228"/>
      <c r="H24" s="451"/>
      <c r="I24" s="229">
        <f t="shared" si="1"/>
        <v>0</v>
      </c>
      <c r="J24" s="251">
        <f t="shared" si="0"/>
        <v>0</v>
      </c>
      <c r="K24" s="230"/>
      <c r="L24" s="231">
        <f t="shared" si="2"/>
        <v>0</v>
      </c>
      <c r="M24" s="232"/>
    </row>
    <row r="25" spans="1:13" s="101" customFormat="1" ht="126" customHeight="1">
      <c r="A25" s="222">
        <v>17</v>
      </c>
      <c r="B25" s="227" t="s">
        <v>523</v>
      </c>
      <c r="C25" s="234" t="s">
        <v>63</v>
      </c>
      <c r="D25" s="234">
        <v>8</v>
      </c>
      <c r="E25" s="234"/>
      <c r="F25" s="234"/>
      <c r="G25" s="234"/>
      <c r="H25" s="451"/>
      <c r="I25" s="229">
        <f t="shared" si="1"/>
        <v>0</v>
      </c>
      <c r="J25" s="251">
        <f t="shared" si="0"/>
        <v>0</v>
      </c>
      <c r="K25" s="230"/>
      <c r="L25" s="231">
        <f t="shared" si="2"/>
        <v>0</v>
      </c>
      <c r="M25" s="232"/>
    </row>
    <row r="26" spans="1:13" s="101" customFormat="1" ht="54.6" customHeight="1">
      <c r="A26" s="222">
        <v>18</v>
      </c>
      <c r="B26" s="236" t="s">
        <v>445</v>
      </c>
      <c r="C26" s="237" t="s">
        <v>63</v>
      </c>
      <c r="D26" s="237">
        <v>250</v>
      </c>
      <c r="E26" s="237"/>
      <c r="F26" s="237"/>
      <c r="G26" s="237"/>
      <c r="H26" s="238"/>
      <c r="I26" s="238">
        <f t="shared" ref="I26:I51" si="3">H26+H26*K26</f>
        <v>0</v>
      </c>
      <c r="J26" s="251">
        <f t="shared" si="0"/>
        <v>0</v>
      </c>
      <c r="K26" s="240"/>
      <c r="L26" s="239">
        <f t="shared" ref="L26:L51" si="4">J26+J26*K26</f>
        <v>0</v>
      </c>
      <c r="M26" s="232"/>
    </row>
    <row r="27" spans="1:13" s="214" customFormat="1" ht="33.6" customHeight="1">
      <c r="A27" s="222">
        <v>19</v>
      </c>
      <c r="B27" s="252" t="s">
        <v>446</v>
      </c>
      <c r="C27" s="237" t="s">
        <v>63</v>
      </c>
      <c r="D27" s="224">
        <v>10</v>
      </c>
      <c r="E27" s="224"/>
      <c r="F27" s="224"/>
      <c r="G27" s="224"/>
      <c r="H27" s="250"/>
      <c r="I27" s="250">
        <f t="shared" si="3"/>
        <v>0</v>
      </c>
      <c r="J27" s="251">
        <f t="shared" si="0"/>
        <v>0</v>
      </c>
      <c r="K27" s="226"/>
      <c r="L27" s="251">
        <f t="shared" si="4"/>
        <v>0</v>
      </c>
      <c r="M27" s="225"/>
    </row>
    <row r="28" spans="1:13" s="101" customFormat="1" ht="104.45" customHeight="1">
      <c r="A28" s="222">
        <v>20</v>
      </c>
      <c r="B28" s="241" t="s">
        <v>402</v>
      </c>
      <c r="C28" s="237" t="s">
        <v>63</v>
      </c>
      <c r="D28" s="237">
        <v>15</v>
      </c>
      <c r="E28" s="242"/>
      <c r="F28" s="242"/>
      <c r="G28" s="242"/>
      <c r="H28" s="238"/>
      <c r="I28" s="238">
        <f t="shared" si="3"/>
        <v>0</v>
      </c>
      <c r="J28" s="251">
        <f t="shared" si="0"/>
        <v>0</v>
      </c>
      <c r="K28" s="240"/>
      <c r="L28" s="239">
        <f t="shared" si="4"/>
        <v>0</v>
      </c>
      <c r="M28" s="225"/>
    </row>
    <row r="29" spans="1:13" s="101" customFormat="1" ht="99" customHeight="1">
      <c r="A29" s="222">
        <v>21</v>
      </c>
      <c r="B29" s="241" t="s">
        <v>403</v>
      </c>
      <c r="C29" s="237" t="s">
        <v>63</v>
      </c>
      <c r="D29" s="237">
        <v>8</v>
      </c>
      <c r="E29" s="242"/>
      <c r="F29" s="242"/>
      <c r="G29" s="242"/>
      <c r="H29" s="238"/>
      <c r="I29" s="238">
        <f t="shared" si="3"/>
        <v>0</v>
      </c>
      <c r="J29" s="251">
        <f t="shared" si="0"/>
        <v>0</v>
      </c>
      <c r="K29" s="240"/>
      <c r="L29" s="239">
        <f t="shared" si="4"/>
        <v>0</v>
      </c>
      <c r="M29" s="225"/>
    </row>
    <row r="30" spans="1:13" s="101" customFormat="1" ht="54.6" customHeight="1">
      <c r="A30" s="222">
        <v>22</v>
      </c>
      <c r="B30" s="241" t="s">
        <v>404</v>
      </c>
      <c r="C30" s="237" t="s">
        <v>63</v>
      </c>
      <c r="D30" s="237">
        <v>5</v>
      </c>
      <c r="E30" s="242"/>
      <c r="F30" s="242"/>
      <c r="G30" s="242"/>
      <c r="H30" s="238"/>
      <c r="I30" s="238">
        <f t="shared" si="3"/>
        <v>0</v>
      </c>
      <c r="J30" s="251">
        <f t="shared" si="0"/>
        <v>0</v>
      </c>
      <c r="K30" s="240"/>
      <c r="L30" s="239">
        <f t="shared" si="4"/>
        <v>0</v>
      </c>
      <c r="M30" s="232"/>
    </row>
    <row r="31" spans="1:13" s="101" customFormat="1" ht="135.6" customHeight="1">
      <c r="A31" s="222">
        <v>23</v>
      </c>
      <c r="B31" s="241" t="s">
        <v>405</v>
      </c>
      <c r="C31" s="237" t="s">
        <v>63</v>
      </c>
      <c r="D31" s="237">
        <v>60</v>
      </c>
      <c r="E31" s="242"/>
      <c r="F31" s="242"/>
      <c r="G31" s="242"/>
      <c r="H31" s="238"/>
      <c r="I31" s="238">
        <f t="shared" si="3"/>
        <v>0</v>
      </c>
      <c r="J31" s="251">
        <f t="shared" si="0"/>
        <v>0</v>
      </c>
      <c r="K31" s="240"/>
      <c r="L31" s="239">
        <f t="shared" si="4"/>
        <v>0</v>
      </c>
      <c r="M31" s="232"/>
    </row>
    <row r="32" spans="1:13" s="214" customFormat="1" ht="34.15" customHeight="1">
      <c r="A32" s="222">
        <v>24</v>
      </c>
      <c r="B32" s="241" t="s">
        <v>444</v>
      </c>
      <c r="C32" s="237" t="s">
        <v>63</v>
      </c>
      <c r="D32" s="237">
        <v>90</v>
      </c>
      <c r="E32" s="242"/>
      <c r="F32" s="242"/>
      <c r="G32" s="242"/>
      <c r="H32" s="238"/>
      <c r="I32" s="238">
        <f t="shared" ref="I32:I38" si="5">H32+H32*K32</f>
        <v>0</v>
      </c>
      <c r="J32" s="251">
        <f t="shared" si="0"/>
        <v>0</v>
      </c>
      <c r="K32" s="240"/>
      <c r="L32" s="239">
        <f t="shared" ref="L32:L38" si="6">J32+J32*K32</f>
        <v>0</v>
      </c>
      <c r="M32" s="232"/>
    </row>
    <row r="33" spans="1:13" s="214" customFormat="1" ht="34.15" customHeight="1">
      <c r="A33" s="222">
        <v>25</v>
      </c>
      <c r="B33" s="284" t="s">
        <v>528</v>
      </c>
      <c r="C33" s="237" t="s">
        <v>63</v>
      </c>
      <c r="D33" s="224">
        <v>70</v>
      </c>
      <c r="E33" s="283"/>
      <c r="F33" s="283"/>
      <c r="G33" s="283"/>
      <c r="H33" s="250"/>
      <c r="I33" s="250">
        <f t="shared" si="5"/>
        <v>0</v>
      </c>
      <c r="J33" s="251">
        <f t="shared" si="0"/>
        <v>0</v>
      </c>
      <c r="K33" s="226"/>
      <c r="L33" s="251">
        <f t="shared" si="6"/>
        <v>0</v>
      </c>
      <c r="M33" s="225"/>
    </row>
    <row r="34" spans="1:13" s="214" customFormat="1" ht="151.15" customHeight="1">
      <c r="A34" s="222">
        <v>26</v>
      </c>
      <c r="B34" s="284" t="s">
        <v>535</v>
      </c>
      <c r="C34" s="237" t="s">
        <v>63</v>
      </c>
      <c r="D34" s="224">
        <v>16</v>
      </c>
      <c r="E34" s="283"/>
      <c r="F34" s="283"/>
      <c r="G34" s="283"/>
      <c r="H34" s="250"/>
      <c r="I34" s="250">
        <f t="shared" si="5"/>
        <v>0</v>
      </c>
      <c r="J34" s="251">
        <f t="shared" si="0"/>
        <v>0</v>
      </c>
      <c r="K34" s="226"/>
      <c r="L34" s="251">
        <f t="shared" si="6"/>
        <v>0</v>
      </c>
      <c r="M34" s="225"/>
    </row>
    <row r="35" spans="1:13" s="214" customFormat="1" ht="34.15" customHeight="1">
      <c r="A35" s="222">
        <v>27</v>
      </c>
      <c r="B35" s="284" t="s">
        <v>530</v>
      </c>
      <c r="C35" s="237" t="s">
        <v>63</v>
      </c>
      <c r="D35" s="224">
        <v>5</v>
      </c>
      <c r="E35" s="283"/>
      <c r="F35" s="283"/>
      <c r="G35" s="283"/>
      <c r="H35" s="250"/>
      <c r="I35" s="250">
        <f t="shared" si="5"/>
        <v>0</v>
      </c>
      <c r="J35" s="251">
        <f t="shared" si="0"/>
        <v>0</v>
      </c>
      <c r="K35" s="226"/>
      <c r="L35" s="251">
        <f t="shared" si="6"/>
        <v>0</v>
      </c>
      <c r="M35" s="225"/>
    </row>
    <row r="36" spans="1:13" s="214" customFormat="1" ht="154.15" customHeight="1">
      <c r="A36" s="222">
        <v>28</v>
      </c>
      <c r="B36" s="284" t="s">
        <v>531</v>
      </c>
      <c r="C36" s="237" t="s">
        <v>63</v>
      </c>
      <c r="D36" s="224">
        <v>3</v>
      </c>
      <c r="E36" s="283"/>
      <c r="F36" s="283"/>
      <c r="G36" s="283"/>
      <c r="H36" s="250"/>
      <c r="I36" s="250">
        <f t="shared" si="5"/>
        <v>0</v>
      </c>
      <c r="J36" s="251">
        <f t="shared" si="0"/>
        <v>0</v>
      </c>
      <c r="K36" s="226"/>
      <c r="L36" s="251">
        <f t="shared" si="6"/>
        <v>0</v>
      </c>
      <c r="M36" s="225"/>
    </row>
    <row r="37" spans="1:13" s="214" customFormat="1" ht="67.900000000000006" customHeight="1">
      <c r="A37" s="222">
        <v>29</v>
      </c>
      <c r="B37" s="284" t="s">
        <v>532</v>
      </c>
      <c r="C37" s="237" t="s">
        <v>63</v>
      </c>
      <c r="D37" s="224">
        <v>1</v>
      </c>
      <c r="E37" s="283"/>
      <c r="F37" s="283"/>
      <c r="G37" s="283"/>
      <c r="H37" s="250"/>
      <c r="I37" s="250">
        <f t="shared" si="5"/>
        <v>0</v>
      </c>
      <c r="J37" s="251">
        <f t="shared" si="0"/>
        <v>0</v>
      </c>
      <c r="K37" s="226"/>
      <c r="L37" s="251">
        <f t="shared" si="6"/>
        <v>0</v>
      </c>
      <c r="M37" s="225"/>
    </row>
    <row r="38" spans="1:13" s="214" customFormat="1" ht="64.900000000000006" customHeight="1">
      <c r="A38" s="222">
        <v>30</v>
      </c>
      <c r="B38" s="284" t="s">
        <v>533</v>
      </c>
      <c r="C38" s="237" t="s">
        <v>63</v>
      </c>
      <c r="D38" s="224">
        <v>4</v>
      </c>
      <c r="E38" s="283"/>
      <c r="F38" s="283"/>
      <c r="G38" s="283"/>
      <c r="H38" s="250"/>
      <c r="I38" s="250">
        <f t="shared" si="5"/>
        <v>0</v>
      </c>
      <c r="J38" s="251">
        <f t="shared" si="0"/>
        <v>0</v>
      </c>
      <c r="K38" s="226"/>
      <c r="L38" s="251">
        <f t="shared" si="6"/>
        <v>0</v>
      </c>
      <c r="M38" s="225"/>
    </row>
    <row r="39" spans="1:13" s="213" customFormat="1" ht="97.15" customHeight="1">
      <c r="A39" s="222">
        <v>31</v>
      </c>
      <c r="B39" s="243" t="s">
        <v>524</v>
      </c>
      <c r="C39" s="237" t="s">
        <v>62</v>
      </c>
      <c r="D39" s="237">
        <v>2</v>
      </c>
      <c r="E39" s="242"/>
      <c r="F39" s="242"/>
      <c r="G39" s="242"/>
      <c r="H39" s="238"/>
      <c r="I39" s="238">
        <f t="shared" si="3"/>
        <v>0</v>
      </c>
      <c r="J39" s="251">
        <f t="shared" si="0"/>
        <v>0</v>
      </c>
      <c r="K39" s="240"/>
      <c r="L39" s="239">
        <f t="shared" si="4"/>
        <v>0</v>
      </c>
      <c r="M39" s="232"/>
    </row>
    <row r="40" spans="1:13" s="214" customFormat="1" ht="37.9" customHeight="1">
      <c r="A40" s="222">
        <v>32</v>
      </c>
      <c r="B40" s="285" t="s">
        <v>534</v>
      </c>
      <c r="C40" s="224" t="s">
        <v>62</v>
      </c>
      <c r="D40" s="224">
        <v>5</v>
      </c>
      <c r="E40" s="283"/>
      <c r="F40" s="283"/>
      <c r="G40" s="283"/>
      <c r="H40" s="250"/>
      <c r="I40" s="250">
        <f t="shared" si="3"/>
        <v>0</v>
      </c>
      <c r="J40" s="251">
        <f t="shared" si="0"/>
        <v>0</v>
      </c>
      <c r="K40" s="226"/>
      <c r="L40" s="251">
        <f t="shared" si="4"/>
        <v>0</v>
      </c>
      <c r="M40" s="225"/>
    </row>
    <row r="41" spans="1:13" s="101" customFormat="1" ht="243" customHeight="1">
      <c r="A41" s="222">
        <v>33</v>
      </c>
      <c r="B41" s="241" t="s">
        <v>406</v>
      </c>
      <c r="C41" s="237" t="s">
        <v>63</v>
      </c>
      <c r="D41" s="237">
        <v>5</v>
      </c>
      <c r="E41" s="242"/>
      <c r="F41" s="242"/>
      <c r="G41" s="242"/>
      <c r="H41" s="238"/>
      <c r="I41" s="238">
        <f t="shared" si="3"/>
        <v>0</v>
      </c>
      <c r="J41" s="251">
        <f t="shared" si="0"/>
        <v>0</v>
      </c>
      <c r="K41" s="240"/>
      <c r="L41" s="239">
        <f t="shared" si="4"/>
        <v>0</v>
      </c>
      <c r="M41" s="232"/>
    </row>
    <row r="42" spans="1:13" s="101" customFormat="1" ht="39" customHeight="1">
      <c r="A42" s="222">
        <v>34</v>
      </c>
      <c r="B42" s="241" t="s">
        <v>407</v>
      </c>
      <c r="C42" s="237" t="s">
        <v>63</v>
      </c>
      <c r="D42" s="237">
        <v>3</v>
      </c>
      <c r="E42" s="242"/>
      <c r="F42" s="242"/>
      <c r="G42" s="242"/>
      <c r="H42" s="238"/>
      <c r="I42" s="238">
        <f t="shared" si="3"/>
        <v>0</v>
      </c>
      <c r="J42" s="251">
        <f t="shared" si="0"/>
        <v>0</v>
      </c>
      <c r="K42" s="240"/>
      <c r="L42" s="239">
        <f t="shared" si="4"/>
        <v>0</v>
      </c>
      <c r="M42" s="232"/>
    </row>
    <row r="43" spans="1:13" s="214" customFormat="1" ht="210.6" customHeight="1">
      <c r="A43" s="222">
        <v>35</v>
      </c>
      <c r="B43" s="284" t="s">
        <v>529</v>
      </c>
      <c r="C43" s="237" t="s">
        <v>63</v>
      </c>
      <c r="D43" s="224">
        <v>15</v>
      </c>
      <c r="E43" s="283"/>
      <c r="F43" s="283"/>
      <c r="G43" s="283"/>
      <c r="H43" s="250"/>
      <c r="I43" s="250">
        <f t="shared" si="3"/>
        <v>0</v>
      </c>
      <c r="J43" s="251">
        <f t="shared" si="0"/>
        <v>0</v>
      </c>
      <c r="K43" s="226"/>
      <c r="L43" s="239">
        <f t="shared" si="4"/>
        <v>0</v>
      </c>
      <c r="M43" s="225"/>
    </row>
    <row r="44" spans="1:13" s="101" customFormat="1" ht="270" customHeight="1">
      <c r="A44" s="222">
        <v>36</v>
      </c>
      <c r="B44" s="248" t="s">
        <v>525</v>
      </c>
      <c r="C44" s="237" t="s">
        <v>63</v>
      </c>
      <c r="D44" s="237">
        <v>10</v>
      </c>
      <c r="E44" s="242"/>
      <c r="F44" s="242"/>
      <c r="G44" s="242"/>
      <c r="H44" s="238"/>
      <c r="I44" s="238">
        <f t="shared" si="3"/>
        <v>0</v>
      </c>
      <c r="J44" s="251">
        <f t="shared" si="0"/>
        <v>0</v>
      </c>
      <c r="K44" s="240"/>
      <c r="L44" s="239">
        <f t="shared" si="4"/>
        <v>0</v>
      </c>
      <c r="M44" s="232"/>
    </row>
    <row r="45" spans="1:13" s="213" customFormat="1" ht="211.9" customHeight="1">
      <c r="A45" s="222">
        <v>37</v>
      </c>
      <c r="B45" s="212" t="s">
        <v>443</v>
      </c>
      <c r="C45" s="237" t="s">
        <v>63</v>
      </c>
      <c r="D45" s="237">
        <v>36</v>
      </c>
      <c r="E45" s="242"/>
      <c r="F45" s="242"/>
      <c r="G45" s="242"/>
      <c r="H45" s="238"/>
      <c r="I45" s="238">
        <f t="shared" si="3"/>
        <v>0</v>
      </c>
      <c r="J45" s="251">
        <f t="shared" si="0"/>
        <v>0</v>
      </c>
      <c r="K45" s="240"/>
      <c r="L45" s="239">
        <f t="shared" si="4"/>
        <v>0</v>
      </c>
      <c r="M45" s="232"/>
    </row>
    <row r="46" spans="1:13" s="213" customFormat="1" ht="216.6" customHeight="1">
      <c r="A46" s="222">
        <v>38</v>
      </c>
      <c r="B46" s="212" t="s">
        <v>410</v>
      </c>
      <c r="C46" s="237" t="s">
        <v>63</v>
      </c>
      <c r="D46" s="237">
        <v>3</v>
      </c>
      <c r="E46" s="242"/>
      <c r="F46" s="242"/>
      <c r="G46" s="242"/>
      <c r="H46" s="238"/>
      <c r="I46" s="238">
        <f t="shared" si="3"/>
        <v>0</v>
      </c>
      <c r="J46" s="251">
        <f t="shared" si="0"/>
        <v>0</v>
      </c>
      <c r="K46" s="240"/>
      <c r="L46" s="239">
        <f t="shared" si="4"/>
        <v>0</v>
      </c>
      <c r="M46" s="232"/>
    </row>
    <row r="47" spans="1:13" s="214" customFormat="1" ht="151.15" customHeight="1">
      <c r="A47" s="222">
        <v>39</v>
      </c>
      <c r="B47" s="249" t="s">
        <v>411</v>
      </c>
      <c r="C47" s="237" t="s">
        <v>63</v>
      </c>
      <c r="D47" s="237">
        <v>30</v>
      </c>
      <c r="E47" s="242"/>
      <c r="F47" s="242"/>
      <c r="G47" s="242"/>
      <c r="H47" s="238"/>
      <c r="I47" s="238">
        <f t="shared" si="3"/>
        <v>0</v>
      </c>
      <c r="J47" s="251">
        <f t="shared" si="0"/>
        <v>0</v>
      </c>
      <c r="K47" s="240"/>
      <c r="L47" s="239">
        <f t="shared" si="4"/>
        <v>0</v>
      </c>
      <c r="M47" s="232"/>
    </row>
    <row r="48" spans="1:13" s="102" customFormat="1" ht="92.45" customHeight="1">
      <c r="A48" s="222">
        <v>40</v>
      </c>
      <c r="B48" s="236" t="s">
        <v>408</v>
      </c>
      <c r="C48" s="237" t="s">
        <v>63</v>
      </c>
      <c r="D48" s="237">
        <v>820</v>
      </c>
      <c r="E48" s="242"/>
      <c r="F48" s="242"/>
      <c r="G48" s="242"/>
      <c r="H48" s="238"/>
      <c r="I48" s="238">
        <f t="shared" si="3"/>
        <v>0</v>
      </c>
      <c r="J48" s="251">
        <f t="shared" si="0"/>
        <v>0</v>
      </c>
      <c r="K48" s="240"/>
      <c r="L48" s="239">
        <f t="shared" si="4"/>
        <v>0</v>
      </c>
      <c r="M48" s="232"/>
    </row>
    <row r="49" spans="1:13" s="102" customFormat="1" ht="43.15" customHeight="1">
      <c r="A49" s="222">
        <v>41</v>
      </c>
      <c r="B49" s="236" t="s">
        <v>537</v>
      </c>
      <c r="C49" s="237" t="s">
        <v>63</v>
      </c>
      <c r="D49" s="237">
        <v>54</v>
      </c>
      <c r="E49" s="242"/>
      <c r="F49" s="242"/>
      <c r="G49" s="242"/>
      <c r="H49" s="238"/>
      <c r="I49" s="238">
        <f t="shared" si="3"/>
        <v>0</v>
      </c>
      <c r="J49" s="251">
        <f t="shared" si="0"/>
        <v>0</v>
      </c>
      <c r="K49" s="240"/>
      <c r="L49" s="239">
        <f t="shared" si="4"/>
        <v>0</v>
      </c>
      <c r="M49" s="232"/>
    </row>
    <row r="50" spans="1:13" s="102" customFormat="1" ht="43.15" customHeight="1">
      <c r="A50" s="222">
        <v>42</v>
      </c>
      <c r="B50" s="236" t="s">
        <v>536</v>
      </c>
      <c r="C50" s="237" t="s">
        <v>62</v>
      </c>
      <c r="D50" s="237">
        <v>5</v>
      </c>
      <c r="E50" s="242"/>
      <c r="F50" s="242"/>
      <c r="G50" s="242"/>
      <c r="H50" s="238"/>
      <c r="I50" s="238">
        <f>H50+H50*K50</f>
        <v>0</v>
      </c>
      <c r="J50" s="251">
        <f t="shared" si="0"/>
        <v>0</v>
      </c>
      <c r="K50" s="240"/>
      <c r="L50" s="239">
        <f>J50+J50*K50</f>
        <v>0</v>
      </c>
      <c r="M50" s="225"/>
    </row>
    <row r="51" spans="1:13" s="102" customFormat="1" ht="16.149999999999999" customHeight="1">
      <c r="A51" s="222">
        <v>43</v>
      </c>
      <c r="B51" s="252" t="s">
        <v>527</v>
      </c>
      <c r="C51" s="224" t="s">
        <v>62</v>
      </c>
      <c r="D51" s="224">
        <v>15</v>
      </c>
      <c r="E51" s="283"/>
      <c r="F51" s="283"/>
      <c r="G51" s="283"/>
      <c r="H51" s="250"/>
      <c r="I51" s="250">
        <f t="shared" si="3"/>
        <v>0</v>
      </c>
      <c r="J51" s="251">
        <f t="shared" si="0"/>
        <v>0</v>
      </c>
      <c r="K51" s="226"/>
      <c r="L51" s="251">
        <f t="shared" si="4"/>
        <v>0</v>
      </c>
      <c r="M51" s="225"/>
    </row>
    <row r="52" spans="1:13">
      <c r="M52" s="26"/>
    </row>
    <row r="53" spans="1:13">
      <c r="A53" s="26"/>
      <c r="B53" s="26"/>
      <c r="C53" s="26"/>
      <c r="D53" s="26"/>
      <c r="E53" s="26"/>
      <c r="F53" s="26"/>
      <c r="G53" s="26"/>
      <c r="H53" s="26"/>
      <c r="I53" s="202" t="s">
        <v>398</v>
      </c>
      <c r="J53" s="251">
        <f>SUM(J9:J51)</f>
        <v>0</v>
      </c>
      <c r="K53" s="202"/>
      <c r="L53" s="251">
        <f>SUM(L9:L51)</f>
        <v>0</v>
      </c>
      <c r="M53" s="26"/>
    </row>
    <row r="54" spans="1:13" ht="14.25">
      <c r="A54" s="244"/>
      <c r="B54" s="245" t="s">
        <v>313</v>
      </c>
      <c r="C54" s="246"/>
      <c r="D54" s="244"/>
      <c r="E54" s="244"/>
      <c r="F54" s="244"/>
      <c r="G54" s="244"/>
      <c r="H54" s="244"/>
      <c r="I54" s="244"/>
      <c r="J54" s="26"/>
      <c r="K54" s="26"/>
      <c r="L54" s="26"/>
      <c r="M54" s="26"/>
    </row>
    <row r="55" spans="1:13" ht="14.25">
      <c r="A55" s="244"/>
      <c r="B55" s="245" t="s">
        <v>538</v>
      </c>
      <c r="C55" s="246"/>
      <c r="D55" s="244"/>
      <c r="E55" s="244"/>
      <c r="F55" s="244"/>
      <c r="G55" s="244"/>
      <c r="H55" s="244"/>
      <c r="I55" s="244"/>
      <c r="J55" s="26"/>
      <c r="K55" s="26"/>
      <c r="L55" s="26"/>
      <c r="M55" s="26"/>
    </row>
    <row r="56" spans="1:13" ht="14.25">
      <c r="A56" s="26"/>
      <c r="B56" s="245" t="s">
        <v>355</v>
      </c>
      <c r="C56" s="246"/>
      <c r="D56" s="26"/>
      <c r="E56" s="26"/>
      <c r="F56" s="26"/>
      <c r="G56" s="26"/>
      <c r="H56" s="26"/>
      <c r="I56" s="26"/>
      <c r="J56" s="26"/>
      <c r="K56" s="26"/>
      <c r="L56" s="26"/>
      <c r="M56" s="26"/>
    </row>
    <row r="57" spans="1:13" ht="14.25">
      <c r="A57" s="26"/>
      <c r="B57" s="245" t="s">
        <v>526</v>
      </c>
      <c r="C57" s="246"/>
      <c r="D57" s="26"/>
      <c r="E57" s="26"/>
      <c r="F57" s="26"/>
      <c r="G57" s="26"/>
      <c r="H57" s="26"/>
      <c r="I57" s="26"/>
      <c r="J57" s="26"/>
      <c r="K57" s="26"/>
      <c r="L57" s="26"/>
      <c r="M57" s="26"/>
    </row>
    <row r="58" spans="1:13" ht="14.25">
      <c r="A58" s="26"/>
      <c r="B58" s="245" t="s">
        <v>356</v>
      </c>
      <c r="C58" s="244"/>
      <c r="D58" s="26"/>
      <c r="E58" s="26"/>
      <c r="F58" s="26"/>
      <c r="G58" s="26"/>
      <c r="H58" s="26"/>
      <c r="I58" s="26"/>
      <c r="J58" s="26"/>
      <c r="K58" s="26"/>
      <c r="L58" s="26"/>
      <c r="M58" s="26"/>
    </row>
    <row r="59" spans="1:13" ht="14.25">
      <c r="A59" s="26"/>
      <c r="B59" s="247" t="s">
        <v>397</v>
      </c>
      <c r="C59" s="244"/>
      <c r="D59" s="26"/>
      <c r="E59" s="26"/>
      <c r="F59" s="26"/>
      <c r="G59" s="26"/>
      <c r="H59" s="26"/>
      <c r="I59" s="26"/>
      <c r="J59" s="26"/>
      <c r="K59" s="26"/>
      <c r="L59" s="26"/>
      <c r="M59" s="26"/>
    </row>
    <row r="60" spans="1:13" ht="14.25">
      <c r="A60" s="26"/>
      <c r="B60" s="210"/>
      <c r="C60" s="26"/>
      <c r="D60" s="26"/>
      <c r="E60" s="26"/>
      <c r="F60" s="26"/>
      <c r="G60" s="26"/>
      <c r="H60" s="26"/>
      <c r="I60" s="26"/>
      <c r="J60" s="26"/>
      <c r="K60" s="26"/>
      <c r="L60" s="26"/>
      <c r="M60" s="26"/>
    </row>
  </sheetData>
  <mergeCells count="1">
    <mergeCell ref="A5:L6"/>
  </mergeCells>
  <pageMargins left="0.7" right="0.7" top="0.75" bottom="0.75" header="0.3" footer="0.3"/>
  <pageSetup paperSize="9"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B1" workbookViewId="0">
      <selection activeCell="L2" sqref="L2"/>
    </sheetView>
  </sheetViews>
  <sheetFormatPr defaultRowHeight="12.75"/>
  <cols>
    <col min="1" max="1" width="3.7109375" bestFit="1" customWidth="1"/>
    <col min="2" max="2" width="36" customWidth="1"/>
    <col min="3" max="3" width="5.42578125" bestFit="1" customWidth="1"/>
    <col min="4" max="4" width="9.7109375" customWidth="1"/>
    <col min="5" max="7" width="9.7109375" style="432" customWidth="1"/>
    <col min="8" max="8" width="8.7109375" bestFit="1" customWidth="1"/>
    <col min="9" max="9" width="7.7109375" bestFit="1" customWidth="1"/>
    <col min="10" max="10" width="8.7109375" bestFit="1" customWidth="1"/>
    <col min="11" max="11" width="12.5703125" customWidth="1"/>
    <col min="12" max="12" width="12.5703125" bestFit="1" customWidth="1"/>
  </cols>
  <sheetData>
    <row r="1" spans="1:12">
      <c r="A1" s="1"/>
      <c r="B1" s="1" t="s">
        <v>51</v>
      </c>
      <c r="C1" s="1"/>
      <c r="D1" s="1"/>
      <c r="E1" s="1"/>
      <c r="F1" s="1"/>
      <c r="G1" s="1"/>
      <c r="H1" s="1"/>
      <c r="I1" s="1"/>
      <c r="J1" s="1"/>
      <c r="K1" s="1"/>
      <c r="L1" s="27"/>
    </row>
    <row r="2" spans="1:12">
      <c r="A2" s="1"/>
      <c r="B2" s="2" t="s">
        <v>52</v>
      </c>
      <c r="C2" s="1"/>
      <c r="D2" s="1"/>
      <c r="E2" s="1"/>
      <c r="F2" s="1"/>
      <c r="G2" s="1"/>
      <c r="H2" s="1"/>
      <c r="I2" s="1"/>
      <c r="J2" s="1"/>
      <c r="K2" s="1"/>
      <c r="L2" s="27"/>
    </row>
    <row r="3" spans="1:12">
      <c r="A3" s="1"/>
      <c r="B3" s="1"/>
      <c r="C3" s="1"/>
      <c r="D3" s="1"/>
      <c r="E3" s="1"/>
      <c r="F3" s="1"/>
      <c r="G3" s="1"/>
      <c r="H3" s="1"/>
      <c r="I3" s="1"/>
      <c r="J3" s="1"/>
      <c r="K3" s="1"/>
      <c r="L3" s="27"/>
    </row>
    <row r="4" spans="1:12">
      <c r="A4" s="1"/>
      <c r="B4" s="1" t="s">
        <v>555</v>
      </c>
      <c r="C4" s="1"/>
      <c r="D4" s="1"/>
      <c r="E4" s="1"/>
      <c r="F4" s="1"/>
      <c r="G4" s="1"/>
      <c r="H4" s="1"/>
      <c r="I4" s="1"/>
      <c r="J4" s="1"/>
      <c r="K4" s="1"/>
      <c r="L4" s="27"/>
    </row>
    <row r="5" spans="1:12">
      <c r="A5" s="1"/>
      <c r="B5" s="3" t="s">
        <v>553</v>
      </c>
      <c r="C5" s="1"/>
      <c r="D5" s="1"/>
      <c r="E5" s="1"/>
      <c r="F5" s="1"/>
      <c r="G5" s="1"/>
      <c r="H5" s="1"/>
      <c r="I5" s="1"/>
      <c r="J5" s="1"/>
      <c r="K5" s="1"/>
      <c r="L5" s="27"/>
    </row>
    <row r="6" spans="1:12" ht="63.6" customHeight="1">
      <c r="A6" s="72" t="s">
        <v>53</v>
      </c>
      <c r="B6" s="72" t="s">
        <v>54</v>
      </c>
      <c r="C6" s="72" t="s">
        <v>55</v>
      </c>
      <c r="D6" s="192" t="s">
        <v>56</v>
      </c>
      <c r="E6" s="192" t="s">
        <v>71</v>
      </c>
      <c r="F6" s="192" t="s">
        <v>72</v>
      </c>
      <c r="G6" s="192" t="s">
        <v>73</v>
      </c>
      <c r="H6" s="192" t="s">
        <v>57</v>
      </c>
      <c r="I6" s="72" t="s">
        <v>58</v>
      </c>
      <c r="J6" s="192" t="s">
        <v>59</v>
      </c>
      <c r="K6" s="192" t="s">
        <v>60</v>
      </c>
      <c r="L6" s="196" t="s">
        <v>61</v>
      </c>
    </row>
    <row r="7" spans="1:12" ht="51">
      <c r="A7" s="72">
        <v>1</v>
      </c>
      <c r="B7" s="92" t="s">
        <v>548</v>
      </c>
      <c r="C7" s="74" t="s">
        <v>174</v>
      </c>
      <c r="D7" s="93">
        <v>100</v>
      </c>
      <c r="E7" s="456"/>
      <c r="F7" s="456"/>
      <c r="G7" s="456"/>
      <c r="H7" s="76"/>
      <c r="I7" s="77"/>
      <c r="J7" s="78">
        <f>H7+H7*I7</f>
        <v>0</v>
      </c>
      <c r="K7" s="79">
        <f>G7*H7</f>
        <v>0</v>
      </c>
      <c r="L7" s="94">
        <f>K7+K7*I7</f>
        <v>0</v>
      </c>
    </row>
    <row r="8" spans="1:12">
      <c r="J8" t="s">
        <v>366</v>
      </c>
      <c r="K8" s="187">
        <f>SUM(K7:K7)</f>
        <v>0</v>
      </c>
      <c r="L8" s="187">
        <f>SUM(L7:L7)</f>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activeCell="G8" sqref="G8"/>
    </sheetView>
  </sheetViews>
  <sheetFormatPr defaultColWidth="8.7109375" defaultRowHeight="12.75"/>
  <cols>
    <col min="1" max="1" width="4.7109375" customWidth="1"/>
    <col min="2" max="2" width="56.28515625" customWidth="1"/>
    <col min="3" max="3" width="9.85546875" customWidth="1"/>
    <col min="4" max="4" width="7.5703125" customWidth="1"/>
    <col min="5" max="5" width="8.85546875" customWidth="1"/>
    <col min="6" max="6" width="8.7109375" customWidth="1"/>
    <col min="7" max="7" width="16.5703125" style="7" customWidth="1"/>
    <col min="8" max="8" width="9.85546875" style="4" customWidth="1"/>
    <col min="9" max="9" width="13.140625" style="7" customWidth="1"/>
    <col min="10" max="10" width="18.7109375" style="7" customWidth="1"/>
  </cols>
  <sheetData>
    <row r="1" spans="1:11" ht="24.6" customHeight="1">
      <c r="A1" s="36"/>
      <c r="B1" s="36" t="s">
        <v>2</v>
      </c>
      <c r="C1" s="36"/>
      <c r="D1" s="36"/>
      <c r="E1" s="36"/>
      <c r="F1" s="36"/>
      <c r="G1" s="104"/>
      <c r="H1" s="38"/>
      <c r="I1" s="104"/>
      <c r="J1" s="104"/>
    </row>
    <row r="2" spans="1:11">
      <c r="A2" s="36"/>
      <c r="B2" s="38" t="s">
        <v>52</v>
      </c>
      <c r="C2" s="36"/>
      <c r="D2" s="36"/>
      <c r="E2" s="36"/>
      <c r="F2" s="36"/>
      <c r="G2" s="104"/>
      <c r="H2" s="38"/>
      <c r="I2" s="104"/>
      <c r="J2" s="104"/>
    </row>
    <row r="3" spans="1:11">
      <c r="A3" s="36"/>
      <c r="B3" s="36"/>
      <c r="C3" s="36"/>
      <c r="D3" s="36"/>
      <c r="E3" s="36"/>
      <c r="F3" s="36"/>
      <c r="G3" s="104"/>
      <c r="H3" s="38"/>
      <c r="I3" s="104"/>
      <c r="J3" s="104"/>
    </row>
    <row r="4" spans="1:11">
      <c r="A4" s="105"/>
      <c r="B4" s="106" t="s">
        <v>549</v>
      </c>
      <c r="C4" s="105"/>
      <c r="D4" s="105"/>
      <c r="E4" s="105"/>
      <c r="F4" s="105"/>
      <c r="G4" s="107"/>
      <c r="H4" s="105"/>
      <c r="I4" s="107"/>
      <c r="J4" s="107"/>
    </row>
    <row r="5" spans="1:11">
      <c r="A5" s="108" t="s">
        <v>315</v>
      </c>
      <c r="B5" s="108"/>
      <c r="C5" s="108"/>
      <c r="D5" s="108"/>
      <c r="E5" s="108"/>
      <c r="F5" s="108"/>
      <c r="G5" s="109"/>
      <c r="H5" s="108"/>
      <c r="I5" s="109"/>
      <c r="J5" s="109"/>
      <c r="K5" s="12"/>
    </row>
    <row r="6" spans="1:11" ht="38.25">
      <c r="A6" s="110" t="s">
        <v>53</v>
      </c>
      <c r="B6" s="110" t="s">
        <v>54</v>
      </c>
      <c r="C6" s="110" t="s">
        <v>86</v>
      </c>
      <c r="D6" s="111" t="s">
        <v>87</v>
      </c>
      <c r="E6" s="112" t="s">
        <v>80</v>
      </c>
      <c r="F6" s="112" t="s">
        <v>81</v>
      </c>
      <c r="G6" s="112" t="s">
        <v>3</v>
      </c>
      <c r="H6" s="112" t="s">
        <v>82</v>
      </c>
      <c r="I6" s="113" t="s">
        <v>4</v>
      </c>
      <c r="J6" s="114" t="s">
        <v>185</v>
      </c>
      <c r="K6" s="13"/>
    </row>
    <row r="7" spans="1:11">
      <c r="A7" s="467">
        <v>1</v>
      </c>
      <c r="B7" s="115" t="s">
        <v>248</v>
      </c>
      <c r="C7" s="116" t="s">
        <v>83</v>
      </c>
      <c r="D7" s="116" t="s">
        <v>83</v>
      </c>
      <c r="E7" s="117" t="s">
        <v>83</v>
      </c>
      <c r="F7" s="117" t="s">
        <v>83</v>
      </c>
      <c r="G7" s="118" t="s">
        <v>83</v>
      </c>
      <c r="H7" s="119" t="s">
        <v>83</v>
      </c>
      <c r="I7" s="120" t="s">
        <v>83</v>
      </c>
      <c r="J7" s="121"/>
    </row>
    <row r="8" spans="1:11">
      <c r="A8" s="467"/>
      <c r="B8" s="115" t="s">
        <v>241</v>
      </c>
      <c r="C8" s="116" t="s">
        <v>168</v>
      </c>
      <c r="D8" s="116">
        <v>6</v>
      </c>
      <c r="E8" s="122"/>
      <c r="F8" s="122">
        <f t="shared" ref="F8:F26" si="0">E8+E8*H8</f>
        <v>0</v>
      </c>
      <c r="G8" s="118">
        <f t="shared" ref="G8:G26" si="1">D8*E8</f>
        <v>0</v>
      </c>
      <c r="H8" s="123"/>
      <c r="I8" s="120">
        <f t="shared" ref="I8:I26" si="2">G8+G8*H8</f>
        <v>0</v>
      </c>
      <c r="J8" s="121"/>
    </row>
    <row r="9" spans="1:11">
      <c r="A9" s="467"/>
      <c r="B9" s="115" t="s">
        <v>242</v>
      </c>
      <c r="C9" s="116" t="s">
        <v>168</v>
      </c>
      <c r="D9" s="116">
        <v>16</v>
      </c>
      <c r="E9" s="122"/>
      <c r="F9" s="122">
        <f t="shared" si="0"/>
        <v>0</v>
      </c>
      <c r="G9" s="118">
        <f t="shared" si="1"/>
        <v>0</v>
      </c>
      <c r="H9" s="123"/>
      <c r="I9" s="120">
        <f t="shared" si="2"/>
        <v>0</v>
      </c>
      <c r="J9" s="121"/>
    </row>
    <row r="10" spans="1:11">
      <c r="A10" s="467"/>
      <c r="B10" s="115" t="s">
        <v>243</v>
      </c>
      <c r="C10" s="116" t="s">
        <v>168</v>
      </c>
      <c r="D10" s="116">
        <v>6</v>
      </c>
      <c r="E10" s="122"/>
      <c r="F10" s="122">
        <f t="shared" si="0"/>
        <v>0</v>
      </c>
      <c r="G10" s="118">
        <f t="shared" si="1"/>
        <v>0</v>
      </c>
      <c r="H10" s="123"/>
      <c r="I10" s="120">
        <f t="shared" si="2"/>
        <v>0</v>
      </c>
      <c r="J10" s="121"/>
    </row>
    <row r="11" spans="1:11">
      <c r="A11" s="467"/>
      <c r="B11" s="115" t="s">
        <v>244</v>
      </c>
      <c r="C11" s="116" t="s">
        <v>168</v>
      </c>
      <c r="D11" s="116">
        <v>5</v>
      </c>
      <c r="E11" s="122"/>
      <c r="F11" s="122">
        <f t="shared" si="0"/>
        <v>0</v>
      </c>
      <c r="G11" s="118">
        <f t="shared" si="1"/>
        <v>0</v>
      </c>
      <c r="H11" s="123"/>
      <c r="I11" s="120">
        <f t="shared" si="2"/>
        <v>0</v>
      </c>
      <c r="J11" s="121"/>
    </row>
    <row r="12" spans="1:11" ht="25.5">
      <c r="A12" s="124">
        <v>2</v>
      </c>
      <c r="B12" s="125" t="s">
        <v>5</v>
      </c>
      <c r="C12" s="116" t="s">
        <v>168</v>
      </c>
      <c r="D12" s="116">
        <v>10</v>
      </c>
      <c r="E12" s="122"/>
      <c r="F12" s="122">
        <f t="shared" si="0"/>
        <v>0</v>
      </c>
      <c r="G12" s="118">
        <f t="shared" si="1"/>
        <v>0</v>
      </c>
      <c r="H12" s="123"/>
      <c r="I12" s="120">
        <f t="shared" si="2"/>
        <v>0</v>
      </c>
      <c r="J12" s="121"/>
    </row>
    <row r="13" spans="1:11" ht="16.5" customHeight="1">
      <c r="A13" s="124">
        <v>3</v>
      </c>
      <c r="B13" s="126" t="s">
        <v>6</v>
      </c>
      <c r="C13" s="116" t="s">
        <v>168</v>
      </c>
      <c r="D13" s="116">
        <v>10</v>
      </c>
      <c r="E13" s="122"/>
      <c r="F13" s="122">
        <f t="shared" si="0"/>
        <v>0</v>
      </c>
      <c r="G13" s="118">
        <f t="shared" si="1"/>
        <v>0</v>
      </c>
      <c r="H13" s="123"/>
      <c r="I13" s="120">
        <f t="shared" si="2"/>
        <v>0</v>
      </c>
      <c r="J13" s="121"/>
    </row>
    <row r="14" spans="1:11" ht="25.5">
      <c r="A14" s="124">
        <v>4</v>
      </c>
      <c r="B14" s="125" t="s">
        <v>539</v>
      </c>
      <c r="C14" s="116" t="s">
        <v>168</v>
      </c>
      <c r="D14" s="116">
        <v>3</v>
      </c>
      <c r="E14" s="122"/>
      <c r="F14" s="122">
        <f t="shared" si="0"/>
        <v>0</v>
      </c>
      <c r="G14" s="118">
        <f t="shared" si="1"/>
        <v>0</v>
      </c>
      <c r="H14" s="123"/>
      <c r="I14" s="120">
        <f t="shared" si="2"/>
        <v>0</v>
      </c>
      <c r="J14" s="121"/>
    </row>
    <row r="15" spans="1:11" s="5" customFormat="1" ht="43.9" customHeight="1">
      <c r="A15" s="127">
        <v>5</v>
      </c>
      <c r="B15" s="125" t="s">
        <v>540</v>
      </c>
      <c r="C15" s="116" t="s">
        <v>168</v>
      </c>
      <c r="D15" s="116">
        <v>3</v>
      </c>
      <c r="E15" s="122"/>
      <c r="F15" s="122">
        <f t="shared" si="0"/>
        <v>0</v>
      </c>
      <c r="G15" s="118">
        <f t="shared" si="1"/>
        <v>0</v>
      </c>
      <c r="H15" s="123"/>
      <c r="I15" s="120">
        <f t="shared" si="2"/>
        <v>0</v>
      </c>
      <c r="J15" s="121"/>
    </row>
    <row r="16" spans="1:11" ht="51">
      <c r="A16" s="127">
        <v>6</v>
      </c>
      <c r="B16" s="125" t="s">
        <v>541</v>
      </c>
      <c r="C16" s="116" t="s">
        <v>168</v>
      </c>
      <c r="D16" s="116">
        <v>12</v>
      </c>
      <c r="E16" s="122"/>
      <c r="F16" s="122">
        <f t="shared" si="0"/>
        <v>0</v>
      </c>
      <c r="G16" s="118">
        <f t="shared" si="1"/>
        <v>0</v>
      </c>
      <c r="H16" s="123"/>
      <c r="I16" s="120">
        <f t="shared" si="2"/>
        <v>0</v>
      </c>
      <c r="J16" s="121"/>
    </row>
    <row r="17" spans="1:10" ht="34.9" customHeight="1">
      <c r="A17" s="127">
        <v>7</v>
      </c>
      <c r="B17" s="125" t="s">
        <v>542</v>
      </c>
      <c r="C17" s="116" t="s">
        <v>168</v>
      </c>
      <c r="D17" s="116">
        <v>4</v>
      </c>
      <c r="E17" s="122"/>
      <c r="F17" s="122">
        <f t="shared" si="0"/>
        <v>0</v>
      </c>
      <c r="G17" s="118">
        <f t="shared" si="1"/>
        <v>0</v>
      </c>
      <c r="H17" s="123"/>
      <c r="I17" s="120">
        <f t="shared" si="2"/>
        <v>0</v>
      </c>
      <c r="J17" s="121"/>
    </row>
    <row r="18" spans="1:10" ht="117.75" customHeight="1">
      <c r="A18" s="127">
        <v>8</v>
      </c>
      <c r="B18" s="128" t="s">
        <v>543</v>
      </c>
      <c r="C18" s="116" t="s">
        <v>168</v>
      </c>
      <c r="D18" s="116">
        <v>2</v>
      </c>
      <c r="E18" s="122"/>
      <c r="F18" s="122">
        <f t="shared" si="0"/>
        <v>0</v>
      </c>
      <c r="G18" s="118">
        <f t="shared" si="1"/>
        <v>0</v>
      </c>
      <c r="H18" s="123"/>
      <c r="I18" s="120">
        <f t="shared" si="2"/>
        <v>0</v>
      </c>
      <c r="J18" s="121"/>
    </row>
    <row r="19" spans="1:10" ht="19.149999999999999" customHeight="1">
      <c r="A19" s="127">
        <v>9</v>
      </c>
      <c r="B19" s="128" t="s">
        <v>203</v>
      </c>
      <c r="C19" s="116" t="s">
        <v>62</v>
      </c>
      <c r="D19" s="116">
        <v>300</v>
      </c>
      <c r="E19" s="122"/>
      <c r="F19" s="122">
        <f t="shared" si="0"/>
        <v>0</v>
      </c>
      <c r="G19" s="118">
        <f t="shared" si="1"/>
        <v>0</v>
      </c>
      <c r="H19" s="123"/>
      <c r="I19" s="120">
        <f t="shared" si="2"/>
        <v>0</v>
      </c>
      <c r="J19" s="121"/>
    </row>
    <row r="20" spans="1:10" ht="24.6" customHeight="1">
      <c r="A20" s="127">
        <v>10</v>
      </c>
      <c r="B20" s="128" t="s">
        <v>204</v>
      </c>
      <c r="C20" s="116" t="s">
        <v>62</v>
      </c>
      <c r="D20" s="116">
        <v>300</v>
      </c>
      <c r="E20" s="122"/>
      <c r="F20" s="122">
        <f t="shared" si="0"/>
        <v>0</v>
      </c>
      <c r="G20" s="118">
        <f t="shared" si="1"/>
        <v>0</v>
      </c>
      <c r="H20" s="123"/>
      <c r="I20" s="120">
        <f t="shared" si="2"/>
        <v>0</v>
      </c>
      <c r="J20" s="121"/>
    </row>
    <row r="21" spans="1:10" ht="40.15" customHeight="1">
      <c r="A21" s="127">
        <v>11</v>
      </c>
      <c r="B21" s="129" t="s">
        <v>238</v>
      </c>
      <c r="C21" s="130" t="s">
        <v>62</v>
      </c>
      <c r="D21" s="130">
        <v>1</v>
      </c>
      <c r="E21" s="131"/>
      <c r="F21" s="132">
        <f t="shared" si="0"/>
        <v>0</v>
      </c>
      <c r="G21" s="133">
        <f t="shared" si="1"/>
        <v>0</v>
      </c>
      <c r="H21" s="134"/>
      <c r="I21" s="135">
        <f t="shared" si="2"/>
        <v>0</v>
      </c>
      <c r="J21" s="136"/>
    </row>
    <row r="22" spans="1:10" ht="40.9" customHeight="1">
      <c r="A22" s="127">
        <v>12</v>
      </c>
      <c r="B22" s="137" t="s">
        <v>544</v>
      </c>
      <c r="C22" s="138" t="s">
        <v>7</v>
      </c>
      <c r="D22" s="138">
        <v>6</v>
      </c>
      <c r="E22" s="139"/>
      <c r="F22" s="140">
        <f t="shared" si="0"/>
        <v>0</v>
      </c>
      <c r="G22" s="141">
        <f t="shared" si="1"/>
        <v>0</v>
      </c>
      <c r="H22" s="134"/>
      <c r="I22" s="142">
        <f t="shared" si="2"/>
        <v>0</v>
      </c>
      <c r="J22" s="143"/>
    </row>
    <row r="23" spans="1:10" ht="40.9" customHeight="1">
      <c r="A23" s="127">
        <v>13</v>
      </c>
      <c r="B23" s="144" t="s">
        <v>545</v>
      </c>
      <c r="C23" s="145" t="s">
        <v>168</v>
      </c>
      <c r="D23" s="145">
        <v>5</v>
      </c>
      <c r="E23" s="146"/>
      <c r="F23" s="146">
        <f t="shared" si="0"/>
        <v>0</v>
      </c>
      <c r="G23" s="136">
        <f t="shared" si="1"/>
        <v>0</v>
      </c>
      <c r="H23" s="147"/>
      <c r="I23" s="136">
        <f t="shared" si="2"/>
        <v>0</v>
      </c>
      <c r="J23" s="136"/>
    </row>
    <row r="24" spans="1:10" ht="40.9" customHeight="1">
      <c r="A24" s="204">
        <v>14</v>
      </c>
      <c r="B24" s="144" t="s">
        <v>358</v>
      </c>
      <c r="C24" s="145" t="s">
        <v>172</v>
      </c>
      <c r="D24" s="145">
        <v>1</v>
      </c>
      <c r="E24" s="146"/>
      <c r="F24" s="146">
        <f t="shared" si="0"/>
        <v>0</v>
      </c>
      <c r="G24" s="136">
        <f t="shared" si="1"/>
        <v>0</v>
      </c>
      <c r="H24" s="147"/>
      <c r="I24" s="136">
        <f t="shared" si="2"/>
        <v>0</v>
      </c>
      <c r="J24" s="136"/>
    </row>
    <row r="25" spans="1:10" ht="40.9" customHeight="1">
      <c r="A25" s="204">
        <v>15</v>
      </c>
      <c r="B25" s="144" t="s">
        <v>357</v>
      </c>
      <c r="C25" s="145" t="s">
        <v>172</v>
      </c>
      <c r="D25" s="145">
        <v>1</v>
      </c>
      <c r="E25" s="146"/>
      <c r="F25" s="146">
        <f t="shared" si="0"/>
        <v>0</v>
      </c>
      <c r="G25" s="136">
        <f t="shared" si="1"/>
        <v>0</v>
      </c>
      <c r="H25" s="147"/>
      <c r="I25" s="136">
        <f t="shared" si="2"/>
        <v>0</v>
      </c>
      <c r="J25" s="136"/>
    </row>
    <row r="26" spans="1:10" ht="40.9" customHeight="1">
      <c r="A26" s="127">
        <v>16</v>
      </c>
      <c r="B26" s="144" t="s">
        <v>546</v>
      </c>
      <c r="C26" s="145" t="s">
        <v>168</v>
      </c>
      <c r="D26" s="145">
        <v>1</v>
      </c>
      <c r="E26" s="146"/>
      <c r="F26" s="146">
        <f t="shared" si="0"/>
        <v>0</v>
      </c>
      <c r="G26" s="136">
        <f t="shared" si="1"/>
        <v>0</v>
      </c>
      <c r="H26" s="147"/>
      <c r="I26" s="136">
        <f t="shared" si="2"/>
        <v>0</v>
      </c>
      <c r="J26" s="136"/>
    </row>
    <row r="27" spans="1:10">
      <c r="A27" s="468" t="s">
        <v>195</v>
      </c>
      <c r="B27" s="468"/>
      <c r="C27" s="468"/>
      <c r="D27" s="468"/>
      <c r="E27" s="468"/>
      <c r="F27" s="468"/>
      <c r="G27" s="148">
        <f>SUM(G8:G26)</f>
        <v>0</v>
      </c>
      <c r="H27" s="149"/>
      <c r="I27" s="148">
        <f>SUM(I8:I26)</f>
        <v>0</v>
      </c>
      <c r="J27" s="150"/>
    </row>
    <row r="28" spans="1:10">
      <c r="A28" s="36"/>
      <c r="B28" s="36"/>
      <c r="C28" s="36"/>
      <c r="D28" s="36"/>
      <c r="E28" s="36"/>
      <c r="F28" s="36"/>
      <c r="G28" s="151"/>
      <c r="H28" s="38"/>
      <c r="I28" s="104"/>
      <c r="J28" s="104"/>
    </row>
    <row r="29" spans="1:10">
      <c r="A29" s="36"/>
      <c r="B29" s="36"/>
      <c r="C29" s="36"/>
      <c r="D29" s="36"/>
      <c r="E29" s="36"/>
      <c r="F29" s="36"/>
      <c r="G29" s="104"/>
      <c r="H29" s="38"/>
      <c r="I29" s="104"/>
      <c r="J29" s="104"/>
    </row>
    <row r="30" spans="1:10">
      <c r="A30" s="36"/>
      <c r="B30" s="36"/>
      <c r="C30" s="36"/>
      <c r="D30" s="469" t="s">
        <v>8</v>
      </c>
      <c r="E30" s="469"/>
      <c r="F30" s="469"/>
      <c r="G30" s="469"/>
      <c r="H30" s="469"/>
      <c r="I30" s="104"/>
      <c r="J30" s="104"/>
    </row>
    <row r="31" spans="1:10">
      <c r="A31" s="36"/>
      <c r="B31" s="36"/>
      <c r="C31" s="36"/>
      <c r="D31" s="469" t="s">
        <v>9</v>
      </c>
      <c r="E31" s="469"/>
      <c r="F31" s="469"/>
      <c r="G31" s="469"/>
      <c r="H31" s="469"/>
      <c r="I31" s="104"/>
      <c r="J31" s="104"/>
    </row>
    <row r="32" spans="1:10">
      <c r="A32" s="36"/>
      <c r="B32" s="36"/>
      <c r="C32" s="36"/>
      <c r="D32" s="36"/>
      <c r="E32" s="36"/>
      <c r="F32" s="36"/>
      <c r="G32" s="104"/>
      <c r="H32" s="38"/>
      <c r="I32" s="104"/>
      <c r="J32" s="104"/>
    </row>
  </sheetData>
  <sheetProtection selectLockedCells="1" selectUnlockedCells="1"/>
  <mergeCells count="4">
    <mergeCell ref="A7:A11"/>
    <mergeCell ref="A27:F27"/>
    <mergeCell ref="D30:H30"/>
    <mergeCell ref="D31:H31"/>
  </mergeCells>
  <phoneticPr fontId="10" type="noConversion"/>
  <pageMargins left="0.2" right="0.24027777777777778" top="0.98402777777777772" bottom="0.98402777777777772" header="0.51180555555555551" footer="0.51180555555555551"/>
  <pageSetup paperSize="9" firstPageNumber="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opLeftCell="A16" workbookViewId="0">
      <selection activeCell="S11" sqref="S11"/>
    </sheetView>
  </sheetViews>
  <sheetFormatPr defaultRowHeight="12.75"/>
  <cols>
    <col min="1" max="1" width="2.85546875" bestFit="1" customWidth="1"/>
    <col min="2" max="2" width="21.28515625" customWidth="1"/>
    <col min="3" max="3" width="21.140625" customWidth="1"/>
    <col min="4" max="4" width="5.140625" bestFit="1" customWidth="1"/>
    <col min="5" max="5" width="5.85546875" bestFit="1" customWidth="1"/>
    <col min="6" max="6" width="8.85546875" customWidth="1"/>
    <col min="7" max="7" width="8.5703125" style="28" customWidth="1"/>
    <col min="8" max="8" width="8.140625" customWidth="1"/>
    <col min="9" max="9" width="13.7109375" style="28" customWidth="1"/>
    <col min="10" max="10" width="12.42578125" style="28" bestFit="1" customWidth="1"/>
    <col min="11" max="11" width="11" style="6" bestFit="1" customWidth="1"/>
    <col min="12" max="12" width="12.42578125" customWidth="1"/>
    <col min="14" max="14" width="9.42578125" style="26" bestFit="1" customWidth="1"/>
  </cols>
  <sheetData>
    <row r="1" spans="1:13" ht="46.35" customHeight="1">
      <c r="A1" s="36"/>
      <c r="B1" s="36" t="s">
        <v>10</v>
      </c>
      <c r="C1" s="36"/>
      <c r="D1" s="36"/>
      <c r="E1" s="36"/>
      <c r="F1" s="36"/>
      <c r="G1" s="52"/>
      <c r="H1" s="36"/>
      <c r="I1" s="52"/>
      <c r="J1" s="52"/>
      <c r="K1" s="71"/>
      <c r="L1" s="36"/>
      <c r="M1" s="36"/>
    </row>
    <row r="2" spans="1:13">
      <c r="A2" s="36"/>
      <c r="B2" s="36" t="s">
        <v>52</v>
      </c>
      <c r="C2" s="36"/>
      <c r="D2" s="36"/>
      <c r="E2" s="36"/>
      <c r="F2" s="36"/>
      <c r="G2" s="52"/>
      <c r="H2" s="36"/>
      <c r="I2" s="52"/>
      <c r="J2" s="52"/>
      <c r="K2" s="71"/>
      <c r="L2" s="36"/>
      <c r="M2" s="36"/>
    </row>
    <row r="3" spans="1:13">
      <c r="A3" s="36"/>
      <c r="B3" s="36"/>
      <c r="C3" s="36"/>
      <c r="D3" s="36"/>
      <c r="E3" s="36"/>
      <c r="F3" s="36"/>
      <c r="G3" s="52"/>
      <c r="H3" s="36"/>
      <c r="I3" s="52"/>
      <c r="J3" s="52"/>
      <c r="K3" s="71"/>
      <c r="L3" s="36"/>
      <c r="M3" s="36"/>
    </row>
    <row r="4" spans="1:13">
      <c r="A4" s="36"/>
      <c r="B4" s="37" t="s">
        <v>549</v>
      </c>
      <c r="C4" s="36"/>
      <c r="D4" s="36"/>
      <c r="E4" s="36"/>
      <c r="F4" s="36"/>
      <c r="G4" s="52"/>
      <c r="H4" s="36"/>
      <c r="I4" s="52"/>
      <c r="J4" s="52"/>
      <c r="K4" s="71"/>
      <c r="L4" s="36"/>
      <c r="M4" s="36"/>
    </row>
    <row r="5" spans="1:13">
      <c r="A5" s="470" t="s">
        <v>321</v>
      </c>
      <c r="B5" s="470"/>
      <c r="C5" s="470"/>
      <c r="D5" s="470"/>
      <c r="E5" s="470"/>
      <c r="F5" s="470"/>
      <c r="G5" s="470"/>
      <c r="H5" s="470"/>
      <c r="I5" s="470"/>
      <c r="J5" s="470"/>
      <c r="K5" s="152"/>
      <c r="L5" s="108"/>
      <c r="M5" s="36"/>
    </row>
    <row r="6" spans="1:13" ht="48">
      <c r="A6" s="153" t="s">
        <v>11</v>
      </c>
      <c r="B6" s="153" t="s">
        <v>12</v>
      </c>
      <c r="C6" s="154" t="s">
        <v>54</v>
      </c>
      <c r="D6" s="155" t="s">
        <v>13</v>
      </c>
      <c r="E6" s="155" t="s">
        <v>14</v>
      </c>
      <c r="F6" s="155" t="s">
        <v>182</v>
      </c>
      <c r="G6" s="156" t="s">
        <v>183</v>
      </c>
      <c r="H6" s="155" t="s">
        <v>82</v>
      </c>
      <c r="I6" s="156" t="s">
        <v>15</v>
      </c>
      <c r="J6" s="157" t="s">
        <v>16</v>
      </c>
      <c r="K6" s="158" t="s">
        <v>184</v>
      </c>
      <c r="L6" s="158" t="s">
        <v>185</v>
      </c>
      <c r="M6" s="36"/>
    </row>
    <row r="7" spans="1:13" ht="38.25">
      <c r="A7" s="75">
        <v>1</v>
      </c>
      <c r="B7" s="73" t="s">
        <v>187</v>
      </c>
      <c r="C7" s="73" t="s">
        <v>275</v>
      </c>
      <c r="D7" s="75">
        <v>5</v>
      </c>
      <c r="E7" s="75">
        <v>24</v>
      </c>
      <c r="F7" s="159"/>
      <c r="G7" s="160">
        <f>F7+F7*H7</f>
        <v>0</v>
      </c>
      <c r="H7" s="161"/>
      <c r="I7" s="453">
        <f>D7*E7*F7</f>
        <v>0</v>
      </c>
      <c r="J7" s="454">
        <f>I7+I7*H7</f>
        <v>0</v>
      </c>
      <c r="K7" s="162"/>
      <c r="L7" s="163"/>
      <c r="M7" s="70"/>
    </row>
    <row r="8" spans="1:13" ht="51">
      <c r="A8" s="75">
        <v>2</v>
      </c>
      <c r="B8" s="73" t="s">
        <v>187</v>
      </c>
      <c r="C8" s="73" t="s">
        <v>17</v>
      </c>
      <c r="D8" s="75">
        <v>8</v>
      </c>
      <c r="E8" s="75">
        <v>24</v>
      </c>
      <c r="F8" s="159"/>
      <c r="G8" s="160">
        <f t="shared" ref="G8:G25" si="0">F8+F8*H8</f>
        <v>0</v>
      </c>
      <c r="H8" s="161"/>
      <c r="I8" s="453">
        <f t="shared" ref="I8:I25" si="1">D8*E8*F8</f>
        <v>0</v>
      </c>
      <c r="J8" s="454">
        <f t="shared" ref="J8:J25" si="2">I8+I8*H8</f>
        <v>0</v>
      </c>
      <c r="K8" s="164"/>
      <c r="L8" s="163"/>
      <c r="M8" s="70"/>
    </row>
    <row r="9" spans="1:13" ht="51">
      <c r="A9" s="75">
        <v>3</v>
      </c>
      <c r="B9" s="73" t="s">
        <v>187</v>
      </c>
      <c r="C9" s="73" t="s">
        <v>276</v>
      </c>
      <c r="D9" s="75">
        <v>12</v>
      </c>
      <c r="E9" s="75">
        <v>24</v>
      </c>
      <c r="F9" s="159"/>
      <c r="G9" s="160">
        <f t="shared" si="0"/>
        <v>0</v>
      </c>
      <c r="H9" s="161"/>
      <c r="I9" s="453">
        <f t="shared" si="1"/>
        <v>0</v>
      </c>
      <c r="J9" s="454">
        <f t="shared" si="2"/>
        <v>0</v>
      </c>
      <c r="K9" s="164"/>
      <c r="L9" s="163"/>
      <c r="M9" s="70"/>
    </row>
    <row r="10" spans="1:13" ht="38.25">
      <c r="A10" s="75">
        <v>4</v>
      </c>
      <c r="B10" s="73" t="s">
        <v>187</v>
      </c>
      <c r="C10" s="73" t="s">
        <v>18</v>
      </c>
      <c r="D10" s="75">
        <v>12</v>
      </c>
      <c r="E10" s="75">
        <v>24</v>
      </c>
      <c r="F10" s="159"/>
      <c r="G10" s="160">
        <f t="shared" si="0"/>
        <v>0</v>
      </c>
      <c r="H10" s="161"/>
      <c r="I10" s="453">
        <f t="shared" si="1"/>
        <v>0</v>
      </c>
      <c r="J10" s="454">
        <f t="shared" si="2"/>
        <v>0</v>
      </c>
      <c r="K10" s="164"/>
      <c r="L10" s="163"/>
      <c r="M10" s="70"/>
    </row>
    <row r="11" spans="1:13" ht="63.75">
      <c r="A11" s="75">
        <v>5</v>
      </c>
      <c r="B11" s="73" t="s">
        <v>188</v>
      </c>
      <c r="C11" s="73" t="s">
        <v>19</v>
      </c>
      <c r="D11" s="75">
        <v>1</v>
      </c>
      <c r="E11" s="75">
        <v>24</v>
      </c>
      <c r="F11" s="159"/>
      <c r="G11" s="160">
        <f t="shared" si="0"/>
        <v>0</v>
      </c>
      <c r="H11" s="161"/>
      <c r="I11" s="453">
        <f t="shared" si="1"/>
        <v>0</v>
      </c>
      <c r="J11" s="454">
        <f t="shared" si="2"/>
        <v>0</v>
      </c>
      <c r="K11" s="164"/>
      <c r="L11" s="163"/>
      <c r="M11" s="70"/>
    </row>
    <row r="12" spans="1:13" ht="51">
      <c r="A12" s="75">
        <v>6</v>
      </c>
      <c r="B12" s="73" t="s">
        <v>189</v>
      </c>
      <c r="C12" s="73" t="s">
        <v>20</v>
      </c>
      <c r="D12" s="75">
        <v>1</v>
      </c>
      <c r="E12" s="75">
        <v>24</v>
      </c>
      <c r="F12" s="159"/>
      <c r="G12" s="160">
        <f t="shared" si="0"/>
        <v>0</v>
      </c>
      <c r="H12" s="161"/>
      <c r="I12" s="453">
        <f t="shared" si="1"/>
        <v>0</v>
      </c>
      <c r="J12" s="454">
        <f t="shared" si="2"/>
        <v>0</v>
      </c>
      <c r="K12" s="164"/>
      <c r="L12" s="163"/>
      <c r="M12" s="70"/>
    </row>
    <row r="13" spans="1:13" ht="63.75">
      <c r="A13" s="75">
        <v>7</v>
      </c>
      <c r="B13" s="73" t="s">
        <v>189</v>
      </c>
      <c r="C13" s="73" t="s">
        <v>21</v>
      </c>
      <c r="D13" s="75">
        <v>5</v>
      </c>
      <c r="E13" s="75">
        <v>24</v>
      </c>
      <c r="F13" s="159"/>
      <c r="G13" s="160">
        <f t="shared" si="0"/>
        <v>0</v>
      </c>
      <c r="H13" s="161"/>
      <c r="I13" s="453">
        <f t="shared" si="1"/>
        <v>0</v>
      </c>
      <c r="J13" s="454">
        <f t="shared" si="2"/>
        <v>0</v>
      </c>
      <c r="K13" s="162"/>
      <c r="L13" s="163"/>
      <c r="M13" s="70"/>
    </row>
    <row r="14" spans="1:13" ht="69" customHeight="1">
      <c r="A14" s="75">
        <v>8</v>
      </c>
      <c r="B14" s="73" t="s">
        <v>190</v>
      </c>
      <c r="C14" s="73" t="s">
        <v>22</v>
      </c>
      <c r="D14" s="75">
        <v>5</v>
      </c>
      <c r="E14" s="75">
        <v>24</v>
      </c>
      <c r="F14" s="159"/>
      <c r="G14" s="160">
        <f t="shared" si="0"/>
        <v>0</v>
      </c>
      <c r="H14" s="161"/>
      <c r="I14" s="453">
        <f t="shared" si="1"/>
        <v>0</v>
      </c>
      <c r="J14" s="454">
        <f t="shared" si="2"/>
        <v>0</v>
      </c>
      <c r="K14" s="164"/>
      <c r="L14" s="163"/>
      <c r="M14" s="70"/>
    </row>
    <row r="15" spans="1:13" ht="66" customHeight="1">
      <c r="A15" s="75">
        <v>9</v>
      </c>
      <c r="B15" s="73" t="s">
        <v>191</v>
      </c>
      <c r="C15" s="73" t="s">
        <v>23</v>
      </c>
      <c r="D15" s="75">
        <v>3</v>
      </c>
      <c r="E15" s="75">
        <v>24</v>
      </c>
      <c r="F15" s="159"/>
      <c r="G15" s="160">
        <f t="shared" si="0"/>
        <v>0</v>
      </c>
      <c r="H15" s="161"/>
      <c r="I15" s="453">
        <f t="shared" si="1"/>
        <v>0</v>
      </c>
      <c r="J15" s="454">
        <f t="shared" si="2"/>
        <v>0</v>
      </c>
      <c r="K15" s="164"/>
      <c r="L15" s="163"/>
      <c r="M15" s="70"/>
    </row>
    <row r="16" spans="1:13" ht="60" customHeight="1">
      <c r="A16" s="75">
        <v>10</v>
      </c>
      <c r="B16" s="73" t="s">
        <v>24</v>
      </c>
      <c r="C16" s="73" t="s">
        <v>25</v>
      </c>
      <c r="D16" s="75">
        <v>2</v>
      </c>
      <c r="E16" s="75">
        <v>24</v>
      </c>
      <c r="F16" s="159"/>
      <c r="G16" s="160">
        <f t="shared" si="0"/>
        <v>0</v>
      </c>
      <c r="H16" s="161"/>
      <c r="I16" s="453">
        <f t="shared" si="1"/>
        <v>0</v>
      </c>
      <c r="J16" s="454">
        <f t="shared" si="2"/>
        <v>0</v>
      </c>
      <c r="K16" s="164"/>
      <c r="L16" s="163"/>
      <c r="M16" s="70"/>
    </row>
    <row r="17" spans="1:13" ht="38.25">
      <c r="A17" s="75">
        <v>11</v>
      </c>
      <c r="B17" s="73" t="s">
        <v>186</v>
      </c>
      <c r="C17" s="73" t="s">
        <v>26</v>
      </c>
      <c r="D17" s="75">
        <v>2</v>
      </c>
      <c r="E17" s="75">
        <v>24</v>
      </c>
      <c r="F17" s="159"/>
      <c r="G17" s="160">
        <f t="shared" si="0"/>
        <v>0</v>
      </c>
      <c r="H17" s="161"/>
      <c r="I17" s="453">
        <f t="shared" si="1"/>
        <v>0</v>
      </c>
      <c r="J17" s="454">
        <f t="shared" si="2"/>
        <v>0</v>
      </c>
      <c r="K17" s="164"/>
      <c r="L17" s="163"/>
      <c r="M17" s="70"/>
    </row>
    <row r="18" spans="1:13" ht="38.25">
      <c r="A18" s="75">
        <v>12</v>
      </c>
      <c r="B18" s="73" t="s">
        <v>186</v>
      </c>
      <c r="C18" s="73" t="s">
        <v>27</v>
      </c>
      <c r="D18" s="75">
        <v>4</v>
      </c>
      <c r="E18" s="75">
        <v>24</v>
      </c>
      <c r="F18" s="159"/>
      <c r="G18" s="160">
        <f t="shared" si="0"/>
        <v>0</v>
      </c>
      <c r="H18" s="161"/>
      <c r="I18" s="453">
        <f t="shared" si="1"/>
        <v>0</v>
      </c>
      <c r="J18" s="454">
        <f t="shared" si="2"/>
        <v>0</v>
      </c>
      <c r="K18" s="164"/>
      <c r="L18" s="163"/>
      <c r="M18" s="70"/>
    </row>
    <row r="19" spans="1:13" ht="62.45" customHeight="1">
      <c r="A19" s="75">
        <v>13</v>
      </c>
      <c r="B19" s="73" t="s">
        <v>192</v>
      </c>
      <c r="C19" s="73" t="s">
        <v>28</v>
      </c>
      <c r="D19" s="75">
        <v>2</v>
      </c>
      <c r="E19" s="75">
        <v>24</v>
      </c>
      <c r="F19" s="159"/>
      <c r="G19" s="160">
        <f t="shared" si="0"/>
        <v>0</v>
      </c>
      <c r="H19" s="161"/>
      <c r="I19" s="453">
        <f t="shared" si="1"/>
        <v>0</v>
      </c>
      <c r="J19" s="454">
        <f t="shared" si="2"/>
        <v>0</v>
      </c>
      <c r="K19" s="164"/>
      <c r="L19" s="163"/>
      <c r="M19" s="70"/>
    </row>
    <row r="20" spans="1:13" ht="38.25">
      <c r="A20" s="75">
        <v>14</v>
      </c>
      <c r="B20" s="73" t="s">
        <v>193</v>
      </c>
      <c r="C20" s="73" t="s">
        <v>29</v>
      </c>
      <c r="D20" s="75">
        <v>2</v>
      </c>
      <c r="E20" s="75">
        <v>24</v>
      </c>
      <c r="F20" s="159"/>
      <c r="G20" s="160">
        <f t="shared" si="0"/>
        <v>0</v>
      </c>
      <c r="H20" s="161"/>
      <c r="I20" s="453">
        <f t="shared" si="1"/>
        <v>0</v>
      </c>
      <c r="J20" s="454">
        <f t="shared" si="2"/>
        <v>0</v>
      </c>
      <c r="K20" s="164"/>
      <c r="L20" s="163"/>
      <c r="M20" s="70"/>
    </row>
    <row r="21" spans="1:13" ht="45.6" customHeight="1">
      <c r="A21" s="75">
        <v>15</v>
      </c>
      <c r="B21" s="73" t="s">
        <v>30</v>
      </c>
      <c r="C21" s="73" t="s">
        <v>31</v>
      </c>
      <c r="D21" s="75">
        <v>2</v>
      </c>
      <c r="E21" s="165">
        <v>24</v>
      </c>
      <c r="F21" s="166"/>
      <c r="G21" s="160">
        <f t="shared" si="0"/>
        <v>0</v>
      </c>
      <c r="H21" s="161"/>
      <c r="I21" s="453">
        <f t="shared" si="1"/>
        <v>0</v>
      </c>
      <c r="J21" s="454">
        <f t="shared" si="2"/>
        <v>0</v>
      </c>
      <c r="K21" s="164"/>
      <c r="L21" s="163"/>
      <c r="M21" s="70"/>
    </row>
    <row r="22" spans="1:13" ht="51">
      <c r="A22" s="75">
        <v>16</v>
      </c>
      <c r="B22" s="73" t="s">
        <v>32</v>
      </c>
      <c r="C22" s="73" t="s">
        <v>33</v>
      </c>
      <c r="D22" s="75">
        <v>2</v>
      </c>
      <c r="E22" s="165">
        <v>12</v>
      </c>
      <c r="F22" s="166"/>
      <c r="G22" s="160">
        <f t="shared" si="0"/>
        <v>0</v>
      </c>
      <c r="H22" s="161"/>
      <c r="I22" s="453">
        <f t="shared" si="1"/>
        <v>0</v>
      </c>
      <c r="J22" s="454">
        <f t="shared" si="2"/>
        <v>0</v>
      </c>
      <c r="K22" s="164"/>
      <c r="L22" s="163"/>
      <c r="M22" s="70"/>
    </row>
    <row r="23" spans="1:13" ht="51">
      <c r="A23" s="75">
        <v>17</v>
      </c>
      <c r="B23" s="73" t="s">
        <v>197</v>
      </c>
      <c r="C23" s="73" t="s">
        <v>198</v>
      </c>
      <c r="D23" s="75">
        <v>1</v>
      </c>
      <c r="E23" s="165">
        <v>12</v>
      </c>
      <c r="F23" s="166"/>
      <c r="G23" s="160">
        <f t="shared" si="0"/>
        <v>0</v>
      </c>
      <c r="H23" s="161"/>
      <c r="I23" s="453">
        <f t="shared" si="1"/>
        <v>0</v>
      </c>
      <c r="J23" s="454">
        <f t="shared" si="2"/>
        <v>0</v>
      </c>
      <c r="K23" s="164"/>
      <c r="L23" s="163"/>
      <c r="M23" s="70"/>
    </row>
    <row r="24" spans="1:13" ht="51">
      <c r="A24" s="75">
        <v>18</v>
      </c>
      <c r="B24" s="73" t="s">
        <v>34</v>
      </c>
      <c r="C24" s="73" t="s">
        <v>35</v>
      </c>
      <c r="D24" s="75">
        <v>4</v>
      </c>
      <c r="E24" s="165">
        <v>24</v>
      </c>
      <c r="F24" s="166"/>
      <c r="G24" s="160">
        <f t="shared" si="0"/>
        <v>0</v>
      </c>
      <c r="H24" s="161"/>
      <c r="I24" s="453">
        <f t="shared" si="1"/>
        <v>0</v>
      </c>
      <c r="J24" s="454">
        <f t="shared" si="2"/>
        <v>0</v>
      </c>
      <c r="K24" s="164"/>
      <c r="L24" s="163"/>
      <c r="M24" s="70"/>
    </row>
    <row r="25" spans="1:13" ht="38.25">
      <c r="A25" s="75">
        <v>19</v>
      </c>
      <c r="B25" s="73" t="s">
        <v>36</v>
      </c>
      <c r="C25" s="73" t="s">
        <v>37</v>
      </c>
      <c r="D25" s="75">
        <v>1</v>
      </c>
      <c r="E25" s="165">
        <v>24</v>
      </c>
      <c r="F25" s="167"/>
      <c r="G25" s="160">
        <f t="shared" si="0"/>
        <v>0</v>
      </c>
      <c r="H25" s="161"/>
      <c r="I25" s="453">
        <f t="shared" si="1"/>
        <v>0</v>
      </c>
      <c r="J25" s="454">
        <f t="shared" si="2"/>
        <v>0</v>
      </c>
      <c r="K25" s="164"/>
      <c r="L25" s="163"/>
      <c r="M25" s="70"/>
    </row>
    <row r="26" spans="1:13" ht="14.65" customHeight="1">
      <c r="A26" s="471" t="s">
        <v>216</v>
      </c>
      <c r="B26" s="472"/>
      <c r="C26" s="472"/>
      <c r="D26" s="472"/>
      <c r="E26" s="472"/>
      <c r="F26" s="472"/>
      <c r="G26" s="473"/>
      <c r="H26" s="474"/>
      <c r="I26" s="455">
        <f>SUM(I7:I25)</f>
        <v>0</v>
      </c>
      <c r="J26" s="455">
        <f>SUM(J7:J25)</f>
        <v>0</v>
      </c>
      <c r="K26" s="168"/>
      <c r="L26" s="169"/>
      <c r="M26" s="36"/>
    </row>
    <row r="27" spans="1:13" ht="47.65" customHeight="1">
      <c r="A27" s="36"/>
      <c r="B27" s="36"/>
      <c r="C27" s="36"/>
      <c r="D27" s="36"/>
      <c r="E27" s="36"/>
      <c r="F27" s="36"/>
      <c r="G27" s="52"/>
      <c r="H27" s="36"/>
      <c r="I27" s="36"/>
      <c r="J27" s="52"/>
      <c r="K27" s="71"/>
      <c r="L27" s="36"/>
      <c r="M27" s="36"/>
    </row>
    <row r="28" spans="1:13">
      <c r="A28" s="36"/>
      <c r="B28" s="36"/>
      <c r="C28" s="36"/>
      <c r="D28" s="36"/>
      <c r="E28" s="36"/>
      <c r="F28" s="36"/>
      <c r="G28" s="52"/>
      <c r="H28" s="475" t="s">
        <v>38</v>
      </c>
      <c r="I28" s="475"/>
      <c r="J28" s="52"/>
      <c r="K28" s="71"/>
      <c r="L28" s="36"/>
      <c r="M28" s="36"/>
    </row>
    <row r="29" spans="1:13">
      <c r="A29" s="36"/>
      <c r="B29" s="36"/>
      <c r="C29" s="36"/>
      <c r="D29" s="36"/>
      <c r="E29" s="36"/>
      <c r="F29" s="36"/>
      <c r="G29" s="52"/>
      <c r="H29" s="36" t="s">
        <v>68</v>
      </c>
      <c r="I29" s="36"/>
      <c r="J29" s="52"/>
      <c r="K29" s="71"/>
      <c r="L29" s="36"/>
      <c r="M29" s="36"/>
    </row>
    <row r="30" spans="1:13">
      <c r="A30" s="36"/>
      <c r="B30" s="36"/>
      <c r="C30" s="36"/>
      <c r="D30" s="36"/>
      <c r="E30" s="36"/>
      <c r="F30" s="36"/>
      <c r="G30" s="52"/>
      <c r="H30" s="36"/>
      <c r="I30" s="36"/>
      <c r="J30" s="52"/>
      <c r="K30" s="71"/>
      <c r="L30" s="36"/>
      <c r="M30" s="36"/>
    </row>
  </sheetData>
  <sheetProtection selectLockedCells="1" selectUnlockedCells="1"/>
  <mergeCells count="3">
    <mergeCell ref="A5:J5"/>
    <mergeCell ref="A26:H26"/>
    <mergeCell ref="H28:I28"/>
  </mergeCells>
  <phoneticPr fontId="10" type="noConversion"/>
  <pageMargins left="0.2361111111111111" right="0.2361111111111111" top="0.35416666666666669" bottom="0.35416666666666669" header="0.51180555555555551" footer="0.51180555555555551"/>
  <pageSetup paperSize="9" firstPageNumber="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topLeftCell="A4" workbookViewId="0">
      <selection activeCell="A4" sqref="A4"/>
    </sheetView>
  </sheetViews>
  <sheetFormatPr defaultColWidth="8.7109375" defaultRowHeight="12.75"/>
  <cols>
    <col min="1" max="1" width="8.7109375" customWidth="1"/>
    <col min="2" max="2" width="51.140625" customWidth="1"/>
    <col min="3" max="3" width="9.7109375" customWidth="1"/>
    <col min="4" max="4" width="7.7109375" customWidth="1"/>
    <col min="5" max="6" width="7.28515625" customWidth="1"/>
    <col min="7" max="7" width="9.28515625" customWidth="1"/>
    <col min="8" max="8" width="8.7109375" style="4" customWidth="1"/>
    <col min="9" max="9" width="10.140625" customWidth="1"/>
  </cols>
  <sheetData>
    <row r="1" spans="1:9">
      <c r="B1" s="5" t="s">
        <v>39</v>
      </c>
    </row>
    <row r="2" spans="1:9">
      <c r="A2" s="476" t="s">
        <v>40</v>
      </c>
      <c r="B2" s="476"/>
      <c r="C2" s="476"/>
      <c r="D2" s="476"/>
      <c r="E2" s="476"/>
      <c r="F2" s="476"/>
      <c r="G2" s="476"/>
      <c r="H2" s="476"/>
      <c r="I2" s="476"/>
    </row>
    <row r="3" spans="1:9" ht="51">
      <c r="A3" s="17" t="s">
        <v>11</v>
      </c>
      <c r="B3" s="17" t="s">
        <v>41</v>
      </c>
      <c r="C3" s="17" t="s">
        <v>86</v>
      </c>
      <c r="D3" s="17" t="s">
        <v>87</v>
      </c>
      <c r="E3" s="17" t="s">
        <v>88</v>
      </c>
      <c r="F3" s="17" t="s">
        <v>89</v>
      </c>
      <c r="G3" s="17" t="s">
        <v>90</v>
      </c>
      <c r="H3" s="17" t="s">
        <v>82</v>
      </c>
      <c r="I3" s="17" t="s">
        <v>91</v>
      </c>
    </row>
    <row r="4" spans="1:9" ht="72" customHeight="1">
      <c r="A4" s="14">
        <v>1</v>
      </c>
      <c r="B4" s="18" t="s">
        <v>42</v>
      </c>
      <c r="C4" s="15" t="s">
        <v>43</v>
      </c>
      <c r="D4" s="14">
        <v>1</v>
      </c>
      <c r="E4" s="19"/>
      <c r="F4" s="19"/>
      <c r="G4" s="19"/>
      <c r="H4" s="20"/>
      <c r="I4" s="19"/>
    </row>
    <row r="5" spans="1:9" ht="46.35" customHeight="1">
      <c r="A5" s="14">
        <v>2</v>
      </c>
      <c r="B5" s="18" t="s">
        <v>44</v>
      </c>
      <c r="C5" s="15" t="s">
        <v>43</v>
      </c>
      <c r="D5" s="14">
        <v>6</v>
      </c>
      <c r="E5" s="19"/>
      <c r="F5" s="19"/>
      <c r="G5" s="19"/>
      <c r="H5" s="20"/>
      <c r="I5" s="19"/>
    </row>
    <row r="6" spans="1:9" ht="126" customHeight="1">
      <c r="A6" s="14">
        <v>3</v>
      </c>
      <c r="B6" s="18" t="s">
        <v>45</v>
      </c>
      <c r="C6" s="15" t="s">
        <v>43</v>
      </c>
      <c r="D6" s="14">
        <v>1</v>
      </c>
      <c r="E6" s="19"/>
      <c r="F6" s="19"/>
      <c r="G6" s="19"/>
      <c r="H6" s="20"/>
      <c r="I6" s="19"/>
    </row>
    <row r="7" spans="1:9" ht="36.6" customHeight="1">
      <c r="A7" s="14">
        <v>4</v>
      </c>
      <c r="B7" s="15" t="s">
        <v>46</v>
      </c>
      <c r="C7" s="15" t="s">
        <v>43</v>
      </c>
      <c r="D7" s="14">
        <v>6</v>
      </c>
      <c r="E7" s="19"/>
      <c r="F7" s="19"/>
      <c r="G7" s="19"/>
      <c r="H7" s="20"/>
      <c r="I7" s="19"/>
    </row>
    <row r="8" spans="1:9" ht="36" customHeight="1">
      <c r="A8" s="14">
        <v>5</v>
      </c>
      <c r="B8" s="15" t="s">
        <v>47</v>
      </c>
      <c r="C8" s="15" t="s">
        <v>43</v>
      </c>
      <c r="D8" s="14">
        <v>6</v>
      </c>
      <c r="E8" s="19"/>
      <c r="F8" s="19"/>
      <c r="G8" s="19"/>
      <c r="H8" s="20"/>
      <c r="I8" s="19"/>
    </row>
    <row r="9" spans="1:9" s="5" customFormat="1">
      <c r="A9" s="477" t="s">
        <v>79</v>
      </c>
      <c r="B9" s="477"/>
      <c r="C9" s="477"/>
      <c r="D9" s="477"/>
      <c r="E9" s="477"/>
      <c r="F9" s="21"/>
      <c r="G9" s="22">
        <f>SUM(G4:G8)</f>
        <v>0</v>
      </c>
      <c r="H9" s="23"/>
      <c r="I9" s="22">
        <f>SUM(I4:I8)</f>
        <v>0</v>
      </c>
    </row>
    <row r="11" spans="1:9">
      <c r="B11" s="5" t="s">
        <v>48</v>
      </c>
    </row>
    <row r="12" spans="1:9" ht="51">
      <c r="B12" s="24" t="s">
        <v>84</v>
      </c>
    </row>
    <row r="14" spans="1:9" ht="5.0999999999999996" customHeight="1"/>
    <row r="15" spans="1:9" hidden="1"/>
    <row r="16" spans="1:9">
      <c r="B16" t="s">
        <v>49</v>
      </c>
    </row>
    <row r="18" spans="2:2">
      <c r="B18" t="s">
        <v>50</v>
      </c>
    </row>
  </sheetData>
  <sheetProtection selectLockedCells="1" selectUnlockedCells="1"/>
  <mergeCells count="2">
    <mergeCell ref="A2:I2"/>
    <mergeCell ref="A9:E9"/>
  </mergeCells>
  <phoneticPr fontId="10" type="noConversion"/>
  <pageMargins left="0.2902777777777778" right="0.3298611111111111" top="0.52986111111111112" bottom="0.55000000000000004" header="0.51180555555555551" footer="0.51180555555555551"/>
  <pageSetup paperSize="9" scale="9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topLeftCell="A19" zoomScale="85" zoomScaleNormal="85" workbookViewId="0">
      <selection activeCell="E8" sqref="E8"/>
    </sheetView>
  </sheetViews>
  <sheetFormatPr defaultRowHeight="12.75"/>
  <cols>
    <col min="1" max="1" width="4.85546875" customWidth="1"/>
    <col min="2" max="2" width="55.42578125" customWidth="1"/>
    <col min="3" max="3" width="11.7109375" customWidth="1"/>
    <col min="5" max="7" width="9.140625" style="432"/>
    <col min="8" max="8" width="8.85546875" style="28"/>
    <col min="9" max="9" width="8.85546875" style="31"/>
    <col min="10" max="10" width="12.7109375" style="28" customWidth="1"/>
    <col min="11" max="11" width="13.7109375" style="28" customWidth="1"/>
    <col min="12" max="12" width="10.5703125" style="28" customWidth="1"/>
    <col min="13" max="13" width="12.28515625" customWidth="1"/>
    <col min="14" max="14" width="10.28515625" customWidth="1"/>
  </cols>
  <sheetData>
    <row r="1" spans="1:14">
      <c r="A1" s="58"/>
      <c r="B1" s="58"/>
      <c r="C1" s="59"/>
      <c r="D1" s="58"/>
      <c r="E1" s="436"/>
      <c r="F1" s="436"/>
      <c r="G1" s="436"/>
      <c r="H1" s="61"/>
      <c r="I1" s="60"/>
      <c r="J1" s="61"/>
      <c r="K1" s="189"/>
      <c r="L1" s="61"/>
      <c r="M1" s="36"/>
      <c r="N1" s="36"/>
    </row>
    <row r="2" spans="1:14">
      <c r="A2" s="58"/>
      <c r="B2" s="58" t="s">
        <v>85</v>
      </c>
      <c r="C2" s="59"/>
      <c r="D2" s="58"/>
      <c r="E2" s="436"/>
      <c r="F2" s="436"/>
      <c r="G2" s="436"/>
      <c r="H2" s="61"/>
      <c r="I2" s="60"/>
      <c r="J2" s="61"/>
      <c r="K2" s="189"/>
      <c r="L2" s="61"/>
      <c r="M2" s="36"/>
      <c r="N2" s="36"/>
    </row>
    <row r="3" spans="1:14">
      <c r="A3" s="58"/>
      <c r="B3" s="59" t="s">
        <v>52</v>
      </c>
      <c r="C3" s="59"/>
      <c r="D3" s="58"/>
      <c r="E3" s="436"/>
      <c r="F3" s="436"/>
      <c r="G3" s="436"/>
      <c r="H3" s="61"/>
      <c r="I3" s="60"/>
      <c r="J3" s="61"/>
      <c r="K3" s="189"/>
      <c r="L3" s="61"/>
      <c r="M3" s="36"/>
      <c r="N3" s="36"/>
    </row>
    <row r="4" spans="1:14">
      <c r="A4" s="58"/>
      <c r="B4" s="58"/>
      <c r="C4" s="59"/>
      <c r="D4" s="58"/>
      <c r="E4" s="436"/>
      <c r="F4" s="436"/>
      <c r="G4" s="436"/>
      <c r="H4" s="61"/>
      <c r="I4" s="60"/>
      <c r="J4" s="61"/>
      <c r="K4" s="189"/>
      <c r="L4" s="61"/>
      <c r="M4" s="36"/>
      <c r="N4" s="36"/>
    </row>
    <row r="5" spans="1:14">
      <c r="A5" s="58"/>
      <c r="B5" s="62" t="s">
        <v>549</v>
      </c>
      <c r="C5" s="59"/>
      <c r="D5" s="58"/>
      <c r="E5" s="436"/>
      <c r="F5" s="436"/>
      <c r="G5" s="436"/>
      <c r="H5" s="61"/>
      <c r="I5" s="60"/>
      <c r="J5" s="61"/>
      <c r="K5" s="190"/>
      <c r="L5" s="61"/>
      <c r="M5" s="36"/>
      <c r="N5" s="36"/>
    </row>
    <row r="6" spans="1:14">
      <c r="A6" s="460" t="s">
        <v>317</v>
      </c>
      <c r="B6" s="461"/>
      <c r="C6" s="461"/>
      <c r="D6" s="461"/>
      <c r="E6" s="461"/>
      <c r="F6" s="461"/>
      <c r="G6" s="461"/>
      <c r="H6" s="461"/>
      <c r="I6" s="461"/>
      <c r="J6" s="461"/>
      <c r="K6" s="461"/>
      <c r="L6" s="461"/>
      <c r="M6" s="36"/>
      <c r="N6" s="36"/>
    </row>
    <row r="7" spans="1:14" ht="76.5">
      <c r="A7" s="39" t="s">
        <v>53</v>
      </c>
      <c r="B7" s="40" t="s">
        <v>54</v>
      </c>
      <c r="C7" s="40" t="s">
        <v>55</v>
      </c>
      <c r="D7" s="40" t="s">
        <v>56</v>
      </c>
      <c r="E7" s="439" t="s">
        <v>71</v>
      </c>
      <c r="F7" s="439" t="s">
        <v>72</v>
      </c>
      <c r="G7" s="439" t="s">
        <v>73</v>
      </c>
      <c r="H7" s="42" t="s">
        <v>57</v>
      </c>
      <c r="I7" s="41" t="s">
        <v>58</v>
      </c>
      <c r="J7" s="42" t="s">
        <v>59</v>
      </c>
      <c r="K7" s="290" t="s">
        <v>60</v>
      </c>
      <c r="L7" s="42" t="s">
        <v>61</v>
      </c>
      <c r="M7" s="40" t="s">
        <v>231</v>
      </c>
      <c r="N7" s="40" t="s">
        <v>232</v>
      </c>
    </row>
    <row r="8" spans="1:14" s="16" customFormat="1" ht="25.5">
      <c r="A8" s="51">
        <v>1</v>
      </c>
      <c r="B8" s="51" t="s">
        <v>344</v>
      </c>
      <c r="C8" s="49" t="s">
        <v>62</v>
      </c>
      <c r="D8" s="49">
        <v>360</v>
      </c>
      <c r="E8" s="435"/>
      <c r="F8" s="435"/>
      <c r="G8" s="435"/>
      <c r="H8" s="290"/>
      <c r="I8" s="53"/>
      <c r="J8" s="290">
        <f>H8+H8*I8</f>
        <v>0</v>
      </c>
      <c r="K8" s="293">
        <f>G8*H8</f>
        <v>0</v>
      </c>
      <c r="L8" s="294">
        <f>K8+K8*I8</f>
        <v>0</v>
      </c>
      <c r="M8" s="49"/>
      <c r="N8" s="49"/>
    </row>
    <row r="9" spans="1:14" s="16" customFormat="1" ht="25.5">
      <c r="A9" s="51">
        <v>2</v>
      </c>
      <c r="B9" s="48" t="s">
        <v>450</v>
      </c>
      <c r="C9" s="49" t="s">
        <v>62</v>
      </c>
      <c r="D9" s="49">
        <v>50</v>
      </c>
      <c r="E9" s="435"/>
      <c r="F9" s="435"/>
      <c r="G9" s="435"/>
      <c r="H9" s="288"/>
      <c r="I9" s="65"/>
      <c r="J9" s="290">
        <f t="shared" ref="J9:J72" si="0">H9+H9*I9</f>
        <v>0</v>
      </c>
      <c r="K9" s="293">
        <f t="shared" ref="K9:K72" si="1">G9*H9</f>
        <v>0</v>
      </c>
      <c r="L9" s="293">
        <f>+K9+K9*I9</f>
        <v>0</v>
      </c>
      <c r="M9" s="64"/>
      <c r="N9" s="64"/>
    </row>
    <row r="10" spans="1:14" s="16" customFormat="1" ht="38.25">
      <c r="A10" s="51">
        <v>3</v>
      </c>
      <c r="B10" s="48" t="s">
        <v>375</v>
      </c>
      <c r="C10" s="44" t="s">
        <v>62</v>
      </c>
      <c r="D10" s="44">
        <v>1000</v>
      </c>
      <c r="E10" s="434"/>
      <c r="F10" s="434"/>
      <c r="G10" s="434"/>
      <c r="H10" s="287"/>
      <c r="I10" s="45"/>
      <c r="J10" s="290">
        <f t="shared" si="0"/>
        <v>0</v>
      </c>
      <c r="K10" s="293">
        <f t="shared" si="1"/>
        <v>0</v>
      </c>
      <c r="L10" s="289">
        <f>+K10+K10*I10</f>
        <v>0</v>
      </c>
      <c r="M10" s="44"/>
      <c r="N10" s="44"/>
    </row>
    <row r="11" spans="1:14" s="16" customFormat="1" ht="63.75">
      <c r="A11" s="51">
        <v>4</v>
      </c>
      <c r="B11" s="48" t="s">
        <v>374</v>
      </c>
      <c r="C11" s="44" t="s">
        <v>62</v>
      </c>
      <c r="D11" s="44">
        <v>1000</v>
      </c>
      <c r="E11" s="434"/>
      <c r="F11" s="434"/>
      <c r="G11" s="434"/>
      <c r="H11" s="287"/>
      <c r="I11" s="45"/>
      <c r="J11" s="290">
        <f t="shared" si="0"/>
        <v>0</v>
      </c>
      <c r="K11" s="293">
        <f t="shared" si="1"/>
        <v>0</v>
      </c>
      <c r="L11" s="289">
        <f>+K11+K11*I11</f>
        <v>0</v>
      </c>
      <c r="M11" s="44"/>
      <c r="N11" s="44"/>
    </row>
    <row r="12" spans="1:14" s="16" customFormat="1">
      <c r="A12" s="51">
        <v>5</v>
      </c>
      <c r="B12" s="51" t="s">
        <v>451</v>
      </c>
      <c r="C12" s="49" t="s">
        <v>62</v>
      </c>
      <c r="D12" s="49">
        <v>5</v>
      </c>
      <c r="E12" s="435"/>
      <c r="F12" s="435"/>
      <c r="G12" s="435"/>
      <c r="H12" s="290"/>
      <c r="I12" s="53"/>
      <c r="J12" s="290">
        <f t="shared" si="0"/>
        <v>0</v>
      </c>
      <c r="K12" s="293">
        <f t="shared" si="1"/>
        <v>0</v>
      </c>
      <c r="L12" s="294">
        <f t="shared" ref="L12:L76" si="2">K12+K12*I12</f>
        <v>0</v>
      </c>
      <c r="M12" s="49"/>
      <c r="N12" s="49"/>
    </row>
    <row r="13" spans="1:14" s="279" customFormat="1">
      <c r="A13" s="51">
        <v>6</v>
      </c>
      <c r="B13" s="43" t="s">
        <v>480</v>
      </c>
      <c r="C13" s="44" t="s">
        <v>174</v>
      </c>
      <c r="D13" s="44">
        <v>1</v>
      </c>
      <c r="E13" s="434"/>
      <c r="F13" s="434"/>
      <c r="G13" s="434"/>
      <c r="H13" s="290"/>
      <c r="I13" s="53"/>
      <c r="J13" s="290">
        <f t="shared" si="0"/>
        <v>0</v>
      </c>
      <c r="K13" s="293">
        <f t="shared" si="1"/>
        <v>0</v>
      </c>
      <c r="L13" s="294">
        <f t="shared" si="2"/>
        <v>0</v>
      </c>
      <c r="M13" s="49"/>
      <c r="N13" s="49"/>
    </row>
    <row r="14" spans="1:14" s="16" customFormat="1" ht="306">
      <c r="A14" s="51">
        <v>7</v>
      </c>
      <c r="B14" s="48" t="s">
        <v>452</v>
      </c>
      <c r="C14" s="49" t="s">
        <v>62</v>
      </c>
      <c r="D14" s="49">
        <v>200</v>
      </c>
      <c r="E14" s="435"/>
      <c r="F14" s="435"/>
      <c r="G14" s="435"/>
      <c r="H14" s="290"/>
      <c r="I14" s="53"/>
      <c r="J14" s="290">
        <f t="shared" si="0"/>
        <v>0</v>
      </c>
      <c r="K14" s="293">
        <f t="shared" si="1"/>
        <v>0</v>
      </c>
      <c r="L14" s="294">
        <f t="shared" si="2"/>
        <v>0</v>
      </c>
      <c r="M14" s="49"/>
      <c r="N14" s="49"/>
    </row>
    <row r="15" spans="1:14" s="16" customFormat="1" ht="306">
      <c r="A15" s="51">
        <v>8</v>
      </c>
      <c r="B15" s="48" t="s">
        <v>454</v>
      </c>
      <c r="C15" s="49" t="s">
        <v>62</v>
      </c>
      <c r="D15" s="49">
        <v>300</v>
      </c>
      <c r="E15" s="435"/>
      <c r="F15" s="435"/>
      <c r="G15" s="435"/>
      <c r="H15" s="290"/>
      <c r="I15" s="53"/>
      <c r="J15" s="290">
        <f t="shared" si="0"/>
        <v>0</v>
      </c>
      <c r="K15" s="293">
        <f t="shared" si="1"/>
        <v>0</v>
      </c>
      <c r="L15" s="294">
        <f t="shared" si="2"/>
        <v>0</v>
      </c>
      <c r="M15" s="49"/>
      <c r="N15" s="49"/>
    </row>
    <row r="16" spans="1:14" s="16" customFormat="1" ht="300.60000000000002" customHeight="1">
      <c r="A16" s="51">
        <v>9</v>
      </c>
      <c r="B16" s="48" t="s">
        <v>453</v>
      </c>
      <c r="C16" s="49" t="s">
        <v>62</v>
      </c>
      <c r="D16" s="49">
        <v>200</v>
      </c>
      <c r="E16" s="435"/>
      <c r="F16" s="435"/>
      <c r="G16" s="435"/>
      <c r="H16" s="290"/>
      <c r="I16" s="53"/>
      <c r="J16" s="290">
        <f t="shared" si="0"/>
        <v>0</v>
      </c>
      <c r="K16" s="293">
        <f t="shared" si="1"/>
        <v>0</v>
      </c>
      <c r="L16" s="294">
        <f t="shared" si="2"/>
        <v>0</v>
      </c>
      <c r="M16" s="49"/>
      <c r="N16" s="49"/>
    </row>
    <row r="17" spans="1:14" s="32" customFormat="1" ht="25.5">
      <c r="A17" s="51">
        <v>10</v>
      </c>
      <c r="B17" s="48" t="s">
        <v>279</v>
      </c>
      <c r="C17" s="49" t="s">
        <v>371</v>
      </c>
      <c r="D17" s="49">
        <v>4</v>
      </c>
      <c r="E17" s="435"/>
      <c r="F17" s="435"/>
      <c r="G17" s="435"/>
      <c r="H17" s="290"/>
      <c r="I17" s="53"/>
      <c r="J17" s="290">
        <f t="shared" si="0"/>
        <v>0</v>
      </c>
      <c r="K17" s="293">
        <f t="shared" si="1"/>
        <v>0</v>
      </c>
      <c r="L17" s="294">
        <f t="shared" si="2"/>
        <v>0</v>
      </c>
      <c r="M17" s="49"/>
      <c r="N17" s="49"/>
    </row>
    <row r="18" spans="1:14" s="32" customFormat="1" ht="25.5">
      <c r="A18" s="51">
        <v>11</v>
      </c>
      <c r="B18" s="48" t="s">
        <v>280</v>
      </c>
      <c r="C18" s="49" t="s">
        <v>371</v>
      </c>
      <c r="D18" s="49">
        <v>6</v>
      </c>
      <c r="E18" s="435"/>
      <c r="F18" s="435"/>
      <c r="G18" s="435"/>
      <c r="H18" s="290"/>
      <c r="I18" s="53"/>
      <c r="J18" s="290">
        <f t="shared" si="0"/>
        <v>0</v>
      </c>
      <c r="K18" s="293">
        <f t="shared" si="1"/>
        <v>0</v>
      </c>
      <c r="L18" s="294">
        <f t="shared" si="2"/>
        <v>0</v>
      </c>
      <c r="M18" s="49"/>
      <c r="N18" s="49"/>
    </row>
    <row r="19" spans="1:14" s="16" customFormat="1" ht="27.6" customHeight="1">
      <c r="A19" s="51">
        <v>12</v>
      </c>
      <c r="B19" s="48" t="s">
        <v>255</v>
      </c>
      <c r="C19" s="49" t="s">
        <v>455</v>
      </c>
      <c r="D19" s="49">
        <v>50</v>
      </c>
      <c r="E19" s="435"/>
      <c r="F19" s="435"/>
      <c r="G19" s="435"/>
      <c r="H19" s="290"/>
      <c r="I19" s="53"/>
      <c r="J19" s="290">
        <f t="shared" si="0"/>
        <v>0</v>
      </c>
      <c r="K19" s="293">
        <f t="shared" si="1"/>
        <v>0</v>
      </c>
      <c r="L19" s="294">
        <f t="shared" si="2"/>
        <v>0</v>
      </c>
      <c r="M19" s="49"/>
      <c r="N19" s="49"/>
    </row>
    <row r="20" spans="1:14" s="16" customFormat="1" ht="25.5">
      <c r="A20" s="51">
        <v>13</v>
      </c>
      <c r="B20" s="48" t="s">
        <v>256</v>
      </c>
      <c r="C20" s="49" t="s">
        <v>455</v>
      </c>
      <c r="D20" s="49">
        <v>4</v>
      </c>
      <c r="E20" s="435"/>
      <c r="F20" s="435"/>
      <c r="G20" s="435"/>
      <c r="H20" s="290"/>
      <c r="I20" s="53"/>
      <c r="J20" s="290">
        <f t="shared" si="0"/>
        <v>0</v>
      </c>
      <c r="K20" s="293">
        <f t="shared" si="1"/>
        <v>0</v>
      </c>
      <c r="L20" s="294">
        <f t="shared" si="2"/>
        <v>0</v>
      </c>
      <c r="M20" s="49"/>
      <c r="N20" s="49"/>
    </row>
    <row r="21" spans="1:14" s="16" customFormat="1" ht="25.5">
      <c r="A21" s="51">
        <v>14</v>
      </c>
      <c r="B21" s="48" t="s">
        <v>257</v>
      </c>
      <c r="C21" s="49" t="s">
        <v>455</v>
      </c>
      <c r="D21" s="49">
        <v>30</v>
      </c>
      <c r="E21" s="435"/>
      <c r="F21" s="435"/>
      <c r="G21" s="435"/>
      <c r="H21" s="290"/>
      <c r="I21" s="53"/>
      <c r="J21" s="290">
        <f t="shared" si="0"/>
        <v>0</v>
      </c>
      <c r="K21" s="293">
        <f t="shared" si="1"/>
        <v>0</v>
      </c>
      <c r="L21" s="294">
        <f t="shared" si="2"/>
        <v>0</v>
      </c>
      <c r="M21" s="49"/>
      <c r="N21" s="49"/>
    </row>
    <row r="22" spans="1:14" s="16" customFormat="1" ht="28.15" customHeight="1">
      <c r="A22" s="51">
        <v>15</v>
      </c>
      <c r="B22" s="48" t="s">
        <v>258</v>
      </c>
      <c r="C22" s="49" t="s">
        <v>174</v>
      </c>
      <c r="D22" s="49">
        <v>66</v>
      </c>
      <c r="E22" s="435"/>
      <c r="F22" s="435"/>
      <c r="G22" s="435"/>
      <c r="H22" s="290"/>
      <c r="I22" s="53"/>
      <c r="J22" s="290">
        <f t="shared" si="0"/>
        <v>0</v>
      </c>
      <c r="K22" s="293">
        <f t="shared" si="1"/>
        <v>0</v>
      </c>
      <c r="L22" s="294">
        <f t="shared" si="2"/>
        <v>0</v>
      </c>
      <c r="M22" s="49"/>
      <c r="N22" s="49"/>
    </row>
    <row r="23" spans="1:14" s="16" customFormat="1" ht="30.6" customHeight="1">
      <c r="A23" s="51">
        <v>16</v>
      </c>
      <c r="B23" s="48" t="s">
        <v>259</v>
      </c>
      <c r="C23" s="49" t="s">
        <v>174</v>
      </c>
      <c r="D23" s="49">
        <v>180</v>
      </c>
      <c r="E23" s="435"/>
      <c r="F23" s="435"/>
      <c r="G23" s="435"/>
      <c r="H23" s="290"/>
      <c r="I23" s="53"/>
      <c r="J23" s="290">
        <f t="shared" si="0"/>
        <v>0</v>
      </c>
      <c r="K23" s="293">
        <f t="shared" si="1"/>
        <v>0</v>
      </c>
      <c r="L23" s="294">
        <f t="shared" si="2"/>
        <v>0</v>
      </c>
      <c r="M23" s="49"/>
      <c r="N23" s="49"/>
    </row>
    <row r="24" spans="1:14" s="16" customFormat="1" ht="25.5">
      <c r="A24" s="51">
        <v>17</v>
      </c>
      <c r="B24" s="48" t="s">
        <v>260</v>
      </c>
      <c r="C24" s="49" t="s">
        <v>174</v>
      </c>
      <c r="D24" s="49">
        <v>25</v>
      </c>
      <c r="E24" s="435"/>
      <c r="F24" s="435"/>
      <c r="G24" s="435"/>
      <c r="H24" s="290"/>
      <c r="I24" s="53"/>
      <c r="J24" s="290">
        <f t="shared" si="0"/>
        <v>0</v>
      </c>
      <c r="K24" s="293">
        <f t="shared" si="1"/>
        <v>0</v>
      </c>
      <c r="L24" s="294">
        <f t="shared" si="2"/>
        <v>0</v>
      </c>
      <c r="M24" s="49"/>
      <c r="N24" s="49"/>
    </row>
    <row r="25" spans="1:14" s="16" customFormat="1" ht="25.5">
      <c r="A25" s="51">
        <v>18</v>
      </c>
      <c r="B25" s="48" t="s">
        <v>261</v>
      </c>
      <c r="C25" s="49" t="s">
        <v>174</v>
      </c>
      <c r="D25" s="49">
        <v>240</v>
      </c>
      <c r="E25" s="435"/>
      <c r="F25" s="435"/>
      <c r="G25" s="435"/>
      <c r="H25" s="290"/>
      <c r="I25" s="53"/>
      <c r="J25" s="290">
        <f t="shared" si="0"/>
        <v>0</v>
      </c>
      <c r="K25" s="293">
        <f t="shared" si="1"/>
        <v>0</v>
      </c>
      <c r="L25" s="294">
        <f t="shared" si="2"/>
        <v>0</v>
      </c>
      <c r="M25" s="49"/>
      <c r="N25" s="49"/>
    </row>
    <row r="26" spans="1:14" s="16" customFormat="1" ht="25.5">
      <c r="A26" s="51">
        <v>19</v>
      </c>
      <c r="B26" s="48" t="s">
        <v>262</v>
      </c>
      <c r="C26" s="49" t="s">
        <v>174</v>
      </c>
      <c r="D26" s="49">
        <v>100</v>
      </c>
      <c r="E26" s="435"/>
      <c r="F26" s="435"/>
      <c r="G26" s="435"/>
      <c r="H26" s="290"/>
      <c r="I26" s="53"/>
      <c r="J26" s="290">
        <f t="shared" si="0"/>
        <v>0</v>
      </c>
      <c r="K26" s="293">
        <f t="shared" si="1"/>
        <v>0</v>
      </c>
      <c r="L26" s="294">
        <f t="shared" si="2"/>
        <v>0</v>
      </c>
      <c r="M26" s="49"/>
      <c r="N26" s="49"/>
    </row>
    <row r="27" spans="1:14" s="16" customFormat="1" ht="31.9" customHeight="1">
      <c r="A27" s="51">
        <v>20</v>
      </c>
      <c r="B27" s="48" t="s">
        <v>169</v>
      </c>
      <c r="C27" s="49" t="s">
        <v>62</v>
      </c>
      <c r="D27" s="49">
        <v>10</v>
      </c>
      <c r="E27" s="435"/>
      <c r="F27" s="435"/>
      <c r="G27" s="435"/>
      <c r="H27" s="290"/>
      <c r="I27" s="53"/>
      <c r="J27" s="290">
        <f t="shared" si="0"/>
        <v>0</v>
      </c>
      <c r="K27" s="293">
        <f t="shared" si="1"/>
        <v>0</v>
      </c>
      <c r="L27" s="294">
        <f t="shared" si="2"/>
        <v>0</v>
      </c>
      <c r="M27" s="49"/>
      <c r="N27" s="49"/>
    </row>
    <row r="28" spans="1:14" s="16" customFormat="1" ht="22.9" customHeight="1">
      <c r="A28" s="51">
        <v>21</v>
      </c>
      <c r="B28" s="201" t="s">
        <v>456</v>
      </c>
      <c r="C28" s="49" t="s">
        <v>62</v>
      </c>
      <c r="D28" s="207">
        <v>2</v>
      </c>
      <c r="E28" s="435"/>
      <c r="F28" s="435"/>
      <c r="G28" s="435"/>
      <c r="H28" s="291"/>
      <c r="I28" s="208"/>
      <c r="J28" s="290">
        <f t="shared" si="0"/>
        <v>0</v>
      </c>
      <c r="K28" s="293">
        <f t="shared" si="1"/>
        <v>0</v>
      </c>
      <c r="L28" s="295">
        <f t="shared" si="2"/>
        <v>0</v>
      </c>
      <c r="M28" s="207"/>
      <c r="N28" s="207"/>
    </row>
    <row r="29" spans="1:14" ht="25.5">
      <c r="A29" s="51">
        <v>22</v>
      </c>
      <c r="B29" s="48" t="s">
        <v>457</v>
      </c>
      <c r="C29" s="49" t="s">
        <v>174</v>
      </c>
      <c r="D29" s="49">
        <v>12</v>
      </c>
      <c r="E29" s="435"/>
      <c r="F29" s="435"/>
      <c r="G29" s="435"/>
      <c r="H29" s="290"/>
      <c r="I29" s="53"/>
      <c r="J29" s="290">
        <f t="shared" si="0"/>
        <v>0</v>
      </c>
      <c r="K29" s="293">
        <f t="shared" si="1"/>
        <v>0</v>
      </c>
      <c r="L29" s="294">
        <f t="shared" si="2"/>
        <v>0</v>
      </c>
      <c r="M29" s="49"/>
      <c r="N29" s="49"/>
    </row>
    <row r="30" spans="1:14" ht="24.6" customHeight="1">
      <c r="A30" s="51">
        <v>23</v>
      </c>
      <c r="B30" s="48" t="s">
        <v>458</v>
      </c>
      <c r="C30" s="49" t="s">
        <v>174</v>
      </c>
      <c r="D30" s="49">
        <v>26</v>
      </c>
      <c r="E30" s="435"/>
      <c r="F30" s="435"/>
      <c r="G30" s="435"/>
      <c r="H30" s="290"/>
      <c r="I30" s="53"/>
      <c r="J30" s="290">
        <f t="shared" si="0"/>
        <v>0</v>
      </c>
      <c r="K30" s="293">
        <f t="shared" si="1"/>
        <v>0</v>
      </c>
      <c r="L30" s="294">
        <f t="shared" si="2"/>
        <v>0</v>
      </c>
      <c r="M30" s="49"/>
      <c r="N30" s="49"/>
    </row>
    <row r="31" spans="1:14" s="6" customFormat="1" ht="25.5">
      <c r="A31" s="51">
        <v>24</v>
      </c>
      <c r="B31" s="51" t="s">
        <v>278</v>
      </c>
      <c r="C31" s="71" t="s">
        <v>62</v>
      </c>
      <c r="D31" s="49">
        <v>12</v>
      </c>
      <c r="E31" s="435"/>
      <c r="F31" s="435"/>
      <c r="G31" s="435"/>
      <c r="H31" s="290"/>
      <c r="I31" s="53"/>
      <c r="J31" s="290">
        <f t="shared" si="0"/>
        <v>0</v>
      </c>
      <c r="K31" s="293">
        <f t="shared" si="1"/>
        <v>0</v>
      </c>
      <c r="L31" s="294">
        <f t="shared" si="2"/>
        <v>0</v>
      </c>
      <c r="M31" s="49"/>
      <c r="N31" s="49"/>
    </row>
    <row r="32" spans="1:14" s="33" customFormat="1" ht="165.75">
      <c r="A32" s="51">
        <v>25</v>
      </c>
      <c r="B32" s="51" t="s">
        <v>459</v>
      </c>
      <c r="C32" s="49" t="s">
        <v>62</v>
      </c>
      <c r="D32" s="49">
        <v>20</v>
      </c>
      <c r="E32" s="435"/>
      <c r="F32" s="435"/>
      <c r="G32" s="435"/>
      <c r="H32" s="290"/>
      <c r="I32" s="53"/>
      <c r="J32" s="290">
        <f t="shared" si="0"/>
        <v>0</v>
      </c>
      <c r="K32" s="293">
        <f t="shared" si="1"/>
        <v>0</v>
      </c>
      <c r="L32" s="294">
        <f t="shared" si="2"/>
        <v>0</v>
      </c>
      <c r="M32" s="49"/>
      <c r="N32" s="49"/>
    </row>
    <row r="33" spans="1:14">
      <c r="A33" s="51">
        <v>26</v>
      </c>
      <c r="B33" s="51" t="s">
        <v>345</v>
      </c>
      <c r="C33" s="49" t="s">
        <v>62</v>
      </c>
      <c r="D33" s="49">
        <v>10</v>
      </c>
      <c r="E33" s="435"/>
      <c r="F33" s="435"/>
      <c r="G33" s="435"/>
      <c r="H33" s="290"/>
      <c r="I33" s="53"/>
      <c r="J33" s="290">
        <f t="shared" si="0"/>
        <v>0</v>
      </c>
      <c r="K33" s="293">
        <f t="shared" si="1"/>
        <v>0</v>
      </c>
      <c r="L33" s="294">
        <f t="shared" si="2"/>
        <v>0</v>
      </c>
      <c r="M33" s="49"/>
      <c r="N33" s="49"/>
    </row>
    <row r="34" spans="1:14" s="33" customFormat="1" ht="178.5">
      <c r="A34" s="51">
        <v>27</v>
      </c>
      <c r="B34" s="51" t="s">
        <v>346</v>
      </c>
      <c r="C34" s="49" t="s">
        <v>62</v>
      </c>
      <c r="D34" s="49">
        <v>10</v>
      </c>
      <c r="E34" s="435"/>
      <c r="F34" s="435"/>
      <c r="G34" s="435"/>
      <c r="H34" s="290"/>
      <c r="I34" s="53"/>
      <c r="J34" s="290">
        <f t="shared" si="0"/>
        <v>0</v>
      </c>
      <c r="K34" s="293">
        <f t="shared" si="1"/>
        <v>0</v>
      </c>
      <c r="L34" s="294">
        <f t="shared" si="2"/>
        <v>0</v>
      </c>
      <c r="M34" s="49"/>
      <c r="N34" s="49"/>
    </row>
    <row r="35" spans="1:14" ht="25.5">
      <c r="A35" s="51">
        <v>28</v>
      </c>
      <c r="B35" s="51" t="s">
        <v>249</v>
      </c>
      <c r="C35" s="49" t="s">
        <v>62</v>
      </c>
      <c r="D35" s="49">
        <v>5</v>
      </c>
      <c r="E35" s="435"/>
      <c r="F35" s="435"/>
      <c r="G35" s="435"/>
      <c r="H35" s="290"/>
      <c r="I35" s="53"/>
      <c r="J35" s="290">
        <f t="shared" si="0"/>
        <v>0</v>
      </c>
      <c r="K35" s="293">
        <f t="shared" si="1"/>
        <v>0</v>
      </c>
      <c r="L35" s="294">
        <f t="shared" si="2"/>
        <v>0</v>
      </c>
      <c r="M35" s="49"/>
      <c r="N35" s="49"/>
    </row>
    <row r="36" spans="1:14" s="30" customFormat="1" ht="25.5">
      <c r="A36" s="51">
        <v>29</v>
      </c>
      <c r="B36" s="51" t="s">
        <v>170</v>
      </c>
      <c r="C36" s="49" t="s">
        <v>62</v>
      </c>
      <c r="D36" s="49">
        <v>5</v>
      </c>
      <c r="E36" s="435"/>
      <c r="F36" s="435"/>
      <c r="G36" s="435"/>
      <c r="H36" s="290"/>
      <c r="I36" s="53"/>
      <c r="J36" s="290">
        <f t="shared" si="0"/>
        <v>0</v>
      </c>
      <c r="K36" s="293">
        <f t="shared" si="1"/>
        <v>0</v>
      </c>
      <c r="L36" s="294">
        <f t="shared" si="2"/>
        <v>0</v>
      </c>
      <c r="M36" s="49"/>
      <c r="N36" s="49"/>
    </row>
    <row r="37" spans="1:14" ht="25.5">
      <c r="A37" s="51">
        <v>30</v>
      </c>
      <c r="B37" s="51" t="s">
        <v>171</v>
      </c>
      <c r="C37" s="49" t="s">
        <v>62</v>
      </c>
      <c r="D37" s="49">
        <v>5</v>
      </c>
      <c r="E37" s="435"/>
      <c r="F37" s="435"/>
      <c r="G37" s="435"/>
      <c r="H37" s="290"/>
      <c r="I37" s="53"/>
      <c r="J37" s="290">
        <f t="shared" si="0"/>
        <v>0</v>
      </c>
      <c r="K37" s="293">
        <f t="shared" si="1"/>
        <v>0</v>
      </c>
      <c r="L37" s="294">
        <f t="shared" si="2"/>
        <v>0</v>
      </c>
      <c r="M37" s="49"/>
      <c r="N37" s="49"/>
    </row>
    <row r="38" spans="1:14">
      <c r="A38" s="51">
        <v>31</v>
      </c>
      <c r="B38" s="206" t="s">
        <v>377</v>
      </c>
      <c r="C38" s="49" t="s">
        <v>62</v>
      </c>
      <c r="D38" s="207">
        <v>100</v>
      </c>
      <c r="E38" s="435"/>
      <c r="F38" s="435"/>
      <c r="G38" s="435"/>
      <c r="H38" s="291"/>
      <c r="I38" s="208"/>
      <c r="J38" s="290">
        <f t="shared" si="0"/>
        <v>0</v>
      </c>
      <c r="K38" s="293">
        <f t="shared" si="1"/>
        <v>0</v>
      </c>
      <c r="L38" s="295">
        <f t="shared" si="2"/>
        <v>0</v>
      </c>
      <c r="M38" s="207"/>
      <c r="N38" s="207"/>
    </row>
    <row r="39" spans="1:14" ht="25.5">
      <c r="A39" s="51">
        <v>32</v>
      </c>
      <c r="B39" s="48" t="s">
        <v>412</v>
      </c>
      <c r="C39" s="49" t="s">
        <v>62</v>
      </c>
      <c r="D39" s="49">
        <v>1000</v>
      </c>
      <c r="E39" s="435"/>
      <c r="F39" s="435"/>
      <c r="G39" s="435"/>
      <c r="H39" s="290"/>
      <c r="I39" s="53"/>
      <c r="J39" s="290">
        <f t="shared" si="0"/>
        <v>0</v>
      </c>
      <c r="K39" s="293">
        <f t="shared" si="1"/>
        <v>0</v>
      </c>
      <c r="L39" s="294">
        <f t="shared" si="2"/>
        <v>0</v>
      </c>
      <c r="M39" s="49"/>
      <c r="N39" s="49"/>
    </row>
    <row r="40" spans="1:14" ht="25.5">
      <c r="A40" s="51">
        <v>33</v>
      </c>
      <c r="B40" s="48" t="s">
        <v>413</v>
      </c>
      <c r="C40" s="49" t="s">
        <v>62</v>
      </c>
      <c r="D40" s="49">
        <v>1000</v>
      </c>
      <c r="E40" s="435"/>
      <c r="F40" s="435"/>
      <c r="G40" s="435"/>
      <c r="H40" s="290"/>
      <c r="I40" s="53"/>
      <c r="J40" s="290">
        <f t="shared" si="0"/>
        <v>0</v>
      </c>
      <c r="K40" s="293">
        <f t="shared" si="1"/>
        <v>0</v>
      </c>
      <c r="L40" s="294">
        <f t="shared" si="2"/>
        <v>0</v>
      </c>
      <c r="M40" s="49"/>
      <c r="N40" s="49"/>
    </row>
    <row r="41" spans="1:14" ht="25.5">
      <c r="A41" s="51">
        <v>34</v>
      </c>
      <c r="B41" s="48" t="s">
        <v>414</v>
      </c>
      <c r="C41" s="49" t="s">
        <v>62</v>
      </c>
      <c r="D41" s="49">
        <v>40</v>
      </c>
      <c r="E41" s="435"/>
      <c r="F41" s="435"/>
      <c r="G41" s="435"/>
      <c r="H41" s="290"/>
      <c r="I41" s="53"/>
      <c r="J41" s="290">
        <f t="shared" si="0"/>
        <v>0</v>
      </c>
      <c r="K41" s="293">
        <f t="shared" si="1"/>
        <v>0</v>
      </c>
      <c r="L41" s="294">
        <f t="shared" si="2"/>
        <v>0</v>
      </c>
      <c r="M41" s="49"/>
      <c r="N41" s="49"/>
    </row>
    <row r="42" spans="1:14" ht="25.5">
      <c r="A42" s="51">
        <v>35</v>
      </c>
      <c r="B42" s="48" t="s">
        <v>415</v>
      </c>
      <c r="C42" s="49" t="s">
        <v>62</v>
      </c>
      <c r="D42" s="49">
        <v>360</v>
      </c>
      <c r="E42" s="435"/>
      <c r="F42" s="435"/>
      <c r="G42" s="435"/>
      <c r="H42" s="290"/>
      <c r="I42" s="53"/>
      <c r="J42" s="290">
        <f t="shared" si="0"/>
        <v>0</v>
      </c>
      <c r="K42" s="293">
        <f t="shared" si="1"/>
        <v>0</v>
      </c>
      <c r="L42" s="294">
        <f t="shared" si="2"/>
        <v>0</v>
      </c>
      <c r="M42" s="49"/>
      <c r="N42" s="49"/>
    </row>
    <row r="43" spans="1:14">
      <c r="A43" s="51">
        <v>36</v>
      </c>
      <c r="B43" s="48" t="s">
        <v>209</v>
      </c>
      <c r="C43" s="49" t="s">
        <v>62</v>
      </c>
      <c r="D43" s="49">
        <v>44</v>
      </c>
      <c r="E43" s="435"/>
      <c r="F43" s="435"/>
      <c r="G43" s="435"/>
      <c r="H43" s="290"/>
      <c r="I43" s="53"/>
      <c r="J43" s="290">
        <f t="shared" si="0"/>
        <v>0</v>
      </c>
      <c r="K43" s="293">
        <f t="shared" si="1"/>
        <v>0</v>
      </c>
      <c r="L43" s="294">
        <f t="shared" si="2"/>
        <v>0</v>
      </c>
      <c r="M43" s="49"/>
      <c r="N43" s="49"/>
    </row>
    <row r="44" spans="1:14">
      <c r="A44" s="51">
        <v>37</v>
      </c>
      <c r="B44" s="48" t="s">
        <v>210</v>
      </c>
      <c r="C44" s="49" t="s">
        <v>62</v>
      </c>
      <c r="D44" s="49">
        <v>36</v>
      </c>
      <c r="E44" s="435"/>
      <c r="F44" s="435"/>
      <c r="G44" s="435"/>
      <c r="H44" s="290"/>
      <c r="I44" s="53"/>
      <c r="J44" s="290">
        <f t="shared" si="0"/>
        <v>0</v>
      </c>
      <c r="K44" s="293">
        <f t="shared" si="1"/>
        <v>0</v>
      </c>
      <c r="L44" s="294">
        <f t="shared" si="2"/>
        <v>0</v>
      </c>
      <c r="M44" s="49"/>
      <c r="N44" s="49"/>
    </row>
    <row r="45" spans="1:14">
      <c r="A45" s="51">
        <v>38</v>
      </c>
      <c r="B45" s="48" t="s">
        <v>211</v>
      </c>
      <c r="C45" s="49" t="s">
        <v>62</v>
      </c>
      <c r="D45" s="49">
        <v>84</v>
      </c>
      <c r="E45" s="435"/>
      <c r="F45" s="435"/>
      <c r="G45" s="435"/>
      <c r="H45" s="290"/>
      <c r="I45" s="53"/>
      <c r="J45" s="290">
        <f t="shared" si="0"/>
        <v>0</v>
      </c>
      <c r="K45" s="293">
        <f t="shared" si="1"/>
        <v>0</v>
      </c>
      <c r="L45" s="294">
        <f t="shared" si="2"/>
        <v>0</v>
      </c>
      <c r="M45" s="49"/>
      <c r="N45" s="49"/>
    </row>
    <row r="46" spans="1:14">
      <c r="A46" s="51">
        <v>39</v>
      </c>
      <c r="B46" s="48" t="s">
        <v>173</v>
      </c>
      <c r="C46" s="49" t="s">
        <v>62</v>
      </c>
      <c r="D46" s="49">
        <v>10</v>
      </c>
      <c r="E46" s="435"/>
      <c r="F46" s="435"/>
      <c r="G46" s="435"/>
      <c r="H46" s="290"/>
      <c r="I46" s="53"/>
      <c r="J46" s="290">
        <f t="shared" si="0"/>
        <v>0</v>
      </c>
      <c r="K46" s="293">
        <f t="shared" si="1"/>
        <v>0</v>
      </c>
      <c r="L46" s="294">
        <f t="shared" si="2"/>
        <v>0</v>
      </c>
      <c r="M46" s="49"/>
      <c r="N46" s="49"/>
    </row>
    <row r="47" spans="1:14" ht="25.5">
      <c r="A47" s="51">
        <v>40</v>
      </c>
      <c r="B47" s="48" t="s">
        <v>251</v>
      </c>
      <c r="C47" s="49" t="s">
        <v>62</v>
      </c>
      <c r="D47" s="49">
        <v>20</v>
      </c>
      <c r="E47" s="435"/>
      <c r="F47" s="435"/>
      <c r="G47" s="435"/>
      <c r="H47" s="290"/>
      <c r="I47" s="53"/>
      <c r="J47" s="290">
        <f t="shared" si="0"/>
        <v>0</v>
      </c>
      <c r="K47" s="293">
        <f t="shared" si="1"/>
        <v>0</v>
      </c>
      <c r="L47" s="294">
        <f t="shared" si="2"/>
        <v>0</v>
      </c>
      <c r="M47" s="49"/>
      <c r="N47" s="49"/>
    </row>
    <row r="48" spans="1:14" ht="25.5">
      <c r="A48" s="51">
        <v>41</v>
      </c>
      <c r="B48" s="48" t="s">
        <v>252</v>
      </c>
      <c r="C48" s="49" t="s">
        <v>62</v>
      </c>
      <c r="D48" s="49">
        <v>20</v>
      </c>
      <c r="E48" s="435"/>
      <c r="F48" s="435"/>
      <c r="G48" s="435"/>
      <c r="H48" s="290"/>
      <c r="I48" s="53"/>
      <c r="J48" s="290">
        <f t="shared" si="0"/>
        <v>0</v>
      </c>
      <c r="K48" s="293">
        <f t="shared" si="1"/>
        <v>0</v>
      </c>
      <c r="L48" s="294">
        <f t="shared" si="2"/>
        <v>0</v>
      </c>
      <c r="M48" s="49"/>
      <c r="N48" s="49"/>
    </row>
    <row r="49" spans="1:14" ht="25.5">
      <c r="A49" s="51">
        <v>42</v>
      </c>
      <c r="B49" s="48" t="s">
        <v>253</v>
      </c>
      <c r="C49" s="49" t="s">
        <v>62</v>
      </c>
      <c r="D49" s="49">
        <v>600</v>
      </c>
      <c r="E49" s="435"/>
      <c r="F49" s="435"/>
      <c r="G49" s="435"/>
      <c r="H49" s="290"/>
      <c r="I49" s="53"/>
      <c r="J49" s="290">
        <f t="shared" si="0"/>
        <v>0</v>
      </c>
      <c r="K49" s="293">
        <f t="shared" si="1"/>
        <v>0</v>
      </c>
      <c r="L49" s="294">
        <f t="shared" si="2"/>
        <v>0</v>
      </c>
      <c r="M49" s="49"/>
      <c r="N49" s="49"/>
    </row>
    <row r="50" spans="1:14">
      <c r="A50" s="51">
        <v>43</v>
      </c>
      <c r="B50" s="48" t="s">
        <v>461</v>
      </c>
      <c r="C50" s="49" t="s">
        <v>174</v>
      </c>
      <c r="D50" s="49">
        <v>1</v>
      </c>
      <c r="E50" s="435"/>
      <c r="F50" s="435"/>
      <c r="G50" s="435"/>
      <c r="H50" s="290"/>
      <c r="I50" s="53"/>
      <c r="J50" s="290">
        <f t="shared" si="0"/>
        <v>0</v>
      </c>
      <c r="K50" s="293">
        <f t="shared" si="1"/>
        <v>0</v>
      </c>
      <c r="L50" s="294">
        <f t="shared" si="2"/>
        <v>0</v>
      </c>
      <c r="M50" s="49"/>
      <c r="N50" s="49"/>
    </row>
    <row r="51" spans="1:14" ht="25.15" customHeight="1">
      <c r="A51" s="51">
        <v>44</v>
      </c>
      <c r="B51" s="48" t="s">
        <v>462</v>
      </c>
      <c r="C51" s="49" t="s">
        <v>174</v>
      </c>
      <c r="D51" s="49">
        <v>25</v>
      </c>
      <c r="E51" s="435"/>
      <c r="F51" s="435"/>
      <c r="G51" s="435"/>
      <c r="H51" s="290"/>
      <c r="I51" s="53"/>
      <c r="J51" s="290">
        <f t="shared" si="0"/>
        <v>0</v>
      </c>
      <c r="K51" s="293">
        <f t="shared" si="1"/>
        <v>0</v>
      </c>
      <c r="L51" s="294">
        <f t="shared" si="2"/>
        <v>0</v>
      </c>
      <c r="M51" s="49"/>
      <c r="N51" s="49"/>
    </row>
    <row r="52" spans="1:14">
      <c r="A52" s="51">
        <v>45</v>
      </c>
      <c r="B52" s="48" t="s">
        <v>463</v>
      </c>
      <c r="C52" s="49" t="s">
        <v>174</v>
      </c>
      <c r="D52" s="49">
        <v>12</v>
      </c>
      <c r="E52" s="435"/>
      <c r="F52" s="435"/>
      <c r="G52" s="435"/>
      <c r="H52" s="290"/>
      <c r="I52" s="53"/>
      <c r="J52" s="290">
        <f t="shared" si="0"/>
        <v>0</v>
      </c>
      <c r="K52" s="293">
        <f t="shared" si="1"/>
        <v>0</v>
      </c>
      <c r="L52" s="294">
        <f t="shared" si="2"/>
        <v>0</v>
      </c>
      <c r="M52" s="49"/>
      <c r="N52" s="49"/>
    </row>
    <row r="53" spans="1:14">
      <c r="A53" s="51">
        <v>46</v>
      </c>
      <c r="B53" s="48" t="s">
        <v>464</v>
      </c>
      <c r="C53" s="49" t="s">
        <v>174</v>
      </c>
      <c r="D53" s="49">
        <v>20</v>
      </c>
      <c r="E53" s="435"/>
      <c r="F53" s="435"/>
      <c r="G53" s="435"/>
      <c r="H53" s="290"/>
      <c r="I53" s="53"/>
      <c r="J53" s="290">
        <f t="shared" si="0"/>
        <v>0</v>
      </c>
      <c r="K53" s="293">
        <f t="shared" si="1"/>
        <v>0</v>
      </c>
      <c r="L53" s="294">
        <f t="shared" si="2"/>
        <v>0</v>
      </c>
      <c r="M53" s="49"/>
      <c r="N53" s="49"/>
    </row>
    <row r="54" spans="1:14">
      <c r="A54" s="51">
        <v>47</v>
      </c>
      <c r="B54" s="48" t="s">
        <v>465</v>
      </c>
      <c r="C54" s="49" t="s">
        <v>174</v>
      </c>
      <c r="D54" s="49">
        <v>1</v>
      </c>
      <c r="E54" s="435"/>
      <c r="F54" s="435"/>
      <c r="G54" s="435"/>
      <c r="H54" s="290"/>
      <c r="I54" s="53"/>
      <c r="J54" s="290">
        <f t="shared" si="0"/>
        <v>0</v>
      </c>
      <c r="K54" s="293">
        <f t="shared" si="1"/>
        <v>0</v>
      </c>
      <c r="L54" s="294">
        <f t="shared" si="2"/>
        <v>0</v>
      </c>
      <c r="M54" s="49"/>
      <c r="N54" s="49"/>
    </row>
    <row r="55" spans="1:14" ht="18" customHeight="1">
      <c r="A55" s="51">
        <v>48</v>
      </c>
      <c r="B55" s="48" t="s">
        <v>466</v>
      </c>
      <c r="C55" s="49" t="s">
        <v>174</v>
      </c>
      <c r="D55" s="49">
        <v>1</v>
      </c>
      <c r="E55" s="435"/>
      <c r="F55" s="435"/>
      <c r="G55" s="435"/>
      <c r="H55" s="290"/>
      <c r="I55" s="53"/>
      <c r="J55" s="290">
        <f t="shared" si="0"/>
        <v>0</v>
      </c>
      <c r="K55" s="293">
        <f t="shared" si="1"/>
        <v>0</v>
      </c>
      <c r="L55" s="294">
        <f t="shared" si="2"/>
        <v>0</v>
      </c>
      <c r="M55" s="49"/>
      <c r="N55" s="49"/>
    </row>
    <row r="56" spans="1:14" ht="146.44999999999999" customHeight="1">
      <c r="A56" s="51">
        <v>49</v>
      </c>
      <c r="B56" s="48" t="s">
        <v>467</v>
      </c>
      <c r="C56" s="49" t="s">
        <v>174</v>
      </c>
      <c r="D56" s="49">
        <v>22</v>
      </c>
      <c r="E56" s="435"/>
      <c r="F56" s="435"/>
      <c r="G56" s="435"/>
      <c r="H56" s="290"/>
      <c r="I56" s="53"/>
      <c r="J56" s="290">
        <f t="shared" si="0"/>
        <v>0</v>
      </c>
      <c r="K56" s="293">
        <f t="shared" si="1"/>
        <v>0</v>
      </c>
      <c r="L56" s="294">
        <f t="shared" si="2"/>
        <v>0</v>
      </c>
      <c r="M56" s="49"/>
      <c r="N56" s="49"/>
    </row>
    <row r="57" spans="1:14">
      <c r="A57" s="51">
        <v>50</v>
      </c>
      <c r="B57" s="48" t="s">
        <v>460</v>
      </c>
      <c r="C57" s="49" t="s">
        <v>174</v>
      </c>
      <c r="D57" s="49">
        <v>8</v>
      </c>
      <c r="E57" s="435"/>
      <c r="F57" s="435"/>
      <c r="G57" s="435"/>
      <c r="H57" s="290"/>
      <c r="I57" s="53"/>
      <c r="J57" s="290">
        <f t="shared" si="0"/>
        <v>0</v>
      </c>
      <c r="K57" s="293">
        <f t="shared" si="1"/>
        <v>0</v>
      </c>
      <c r="L57" s="294">
        <f t="shared" si="2"/>
        <v>0</v>
      </c>
      <c r="M57" s="49"/>
      <c r="N57" s="49"/>
    </row>
    <row r="58" spans="1:14">
      <c r="A58" s="51">
        <v>51</v>
      </c>
      <c r="B58" s="51" t="s">
        <v>468</v>
      </c>
      <c r="C58" s="49" t="s">
        <v>62</v>
      </c>
      <c r="D58" s="49">
        <v>20</v>
      </c>
      <c r="E58" s="435"/>
      <c r="F58" s="435"/>
      <c r="G58" s="435"/>
      <c r="H58" s="290"/>
      <c r="I58" s="53"/>
      <c r="J58" s="290">
        <f t="shared" si="0"/>
        <v>0</v>
      </c>
      <c r="K58" s="293">
        <f t="shared" si="1"/>
        <v>0</v>
      </c>
      <c r="L58" s="294">
        <f t="shared" si="2"/>
        <v>0</v>
      </c>
      <c r="M58" s="49"/>
      <c r="N58" s="49"/>
    </row>
    <row r="59" spans="1:14">
      <c r="A59" s="51">
        <v>52</v>
      </c>
      <c r="B59" s="48" t="s">
        <v>469</v>
      </c>
      <c r="C59" s="49" t="s">
        <v>174</v>
      </c>
      <c r="D59" s="49">
        <v>2</v>
      </c>
      <c r="E59" s="435"/>
      <c r="F59" s="435"/>
      <c r="G59" s="435"/>
      <c r="H59" s="290"/>
      <c r="I59" s="53"/>
      <c r="J59" s="290">
        <f t="shared" si="0"/>
        <v>0</v>
      </c>
      <c r="K59" s="293">
        <f t="shared" si="1"/>
        <v>0</v>
      </c>
      <c r="L59" s="294">
        <f t="shared" si="2"/>
        <v>0</v>
      </c>
      <c r="M59" s="49"/>
      <c r="N59" s="49"/>
    </row>
    <row r="60" spans="1:14" ht="25.5">
      <c r="A60" s="51">
        <v>53</v>
      </c>
      <c r="B60" s="48" t="s">
        <v>470</v>
      </c>
      <c r="C60" s="49" t="s">
        <v>174</v>
      </c>
      <c r="D60" s="49">
        <v>2</v>
      </c>
      <c r="E60" s="435"/>
      <c r="F60" s="435"/>
      <c r="G60" s="435"/>
      <c r="H60" s="290"/>
      <c r="I60" s="53"/>
      <c r="J60" s="290">
        <f t="shared" si="0"/>
        <v>0</v>
      </c>
      <c r="K60" s="293">
        <f t="shared" si="1"/>
        <v>0</v>
      </c>
      <c r="L60" s="294">
        <f t="shared" si="2"/>
        <v>0</v>
      </c>
      <c r="M60" s="49"/>
      <c r="N60" s="49"/>
    </row>
    <row r="61" spans="1:14" ht="25.5">
      <c r="A61" s="51">
        <v>54</v>
      </c>
      <c r="B61" s="48" t="s">
        <v>266</v>
      </c>
      <c r="C61" s="49" t="s">
        <v>174</v>
      </c>
      <c r="D61" s="49">
        <v>2</v>
      </c>
      <c r="E61" s="435"/>
      <c r="F61" s="435"/>
      <c r="G61" s="435"/>
      <c r="H61" s="290"/>
      <c r="I61" s="53"/>
      <c r="J61" s="290">
        <f t="shared" si="0"/>
        <v>0</v>
      </c>
      <c r="K61" s="293">
        <f t="shared" si="1"/>
        <v>0</v>
      </c>
      <c r="L61" s="294">
        <f t="shared" si="2"/>
        <v>0</v>
      </c>
      <c r="M61" s="49"/>
      <c r="N61" s="49"/>
    </row>
    <row r="62" spans="1:14" ht="25.5">
      <c r="A62" s="51">
        <v>55</v>
      </c>
      <c r="B62" s="48" t="s">
        <v>471</v>
      </c>
      <c r="C62" s="49" t="s">
        <v>174</v>
      </c>
      <c r="D62" s="49">
        <v>2</v>
      </c>
      <c r="E62" s="435"/>
      <c r="F62" s="435"/>
      <c r="G62" s="435"/>
      <c r="H62" s="290"/>
      <c r="I62" s="53"/>
      <c r="J62" s="290">
        <f t="shared" si="0"/>
        <v>0</v>
      </c>
      <c r="K62" s="293">
        <f t="shared" si="1"/>
        <v>0</v>
      </c>
      <c r="L62" s="294">
        <f t="shared" si="2"/>
        <v>0</v>
      </c>
      <c r="M62" s="49"/>
      <c r="N62" s="49"/>
    </row>
    <row r="63" spans="1:14">
      <c r="A63" s="51">
        <v>56</v>
      </c>
      <c r="B63" s="48" t="s">
        <v>472</v>
      </c>
      <c r="C63" s="49" t="s">
        <v>62</v>
      </c>
      <c r="D63" s="49">
        <v>20</v>
      </c>
      <c r="E63" s="435"/>
      <c r="F63" s="435"/>
      <c r="G63" s="435"/>
      <c r="H63" s="290"/>
      <c r="I63" s="53"/>
      <c r="J63" s="290">
        <f t="shared" si="0"/>
        <v>0</v>
      </c>
      <c r="K63" s="293">
        <f t="shared" si="1"/>
        <v>0</v>
      </c>
      <c r="L63" s="294">
        <f t="shared" si="2"/>
        <v>0</v>
      </c>
      <c r="M63" s="49"/>
      <c r="N63" s="49"/>
    </row>
    <row r="64" spans="1:14">
      <c r="A64" s="51">
        <v>57</v>
      </c>
      <c r="B64" s="48" t="s">
        <v>351</v>
      </c>
      <c r="C64" s="49" t="s">
        <v>62</v>
      </c>
      <c r="D64" s="49">
        <v>20</v>
      </c>
      <c r="E64" s="435"/>
      <c r="F64" s="435"/>
      <c r="G64" s="435"/>
      <c r="H64" s="290"/>
      <c r="I64" s="53"/>
      <c r="J64" s="290">
        <f t="shared" si="0"/>
        <v>0</v>
      </c>
      <c r="K64" s="293">
        <f t="shared" si="1"/>
        <v>0</v>
      </c>
      <c r="L64" s="294">
        <f t="shared" si="2"/>
        <v>0</v>
      </c>
      <c r="M64" s="49"/>
      <c r="N64" s="49"/>
    </row>
    <row r="65" spans="1:14">
      <c r="A65" s="51">
        <v>58</v>
      </c>
      <c r="B65" s="48" t="s">
        <v>473</v>
      </c>
      <c r="C65" s="49" t="s">
        <v>62</v>
      </c>
      <c r="D65" s="49">
        <v>12</v>
      </c>
      <c r="E65" s="435"/>
      <c r="F65" s="435"/>
      <c r="G65" s="435"/>
      <c r="H65" s="290"/>
      <c r="I65" s="53"/>
      <c r="J65" s="290">
        <f t="shared" si="0"/>
        <v>0</v>
      </c>
      <c r="K65" s="293">
        <f t="shared" si="1"/>
        <v>0</v>
      </c>
      <c r="L65" s="294">
        <f t="shared" si="2"/>
        <v>0</v>
      </c>
      <c r="M65" s="49"/>
      <c r="N65" s="49"/>
    </row>
    <row r="66" spans="1:14">
      <c r="A66" s="51">
        <v>59</v>
      </c>
      <c r="B66" s="48" t="s">
        <v>349</v>
      </c>
      <c r="C66" s="49" t="s">
        <v>62</v>
      </c>
      <c r="D66" s="49">
        <v>80</v>
      </c>
      <c r="E66" s="435"/>
      <c r="F66" s="435"/>
      <c r="G66" s="435"/>
      <c r="H66" s="290"/>
      <c r="I66" s="53"/>
      <c r="J66" s="290">
        <f t="shared" si="0"/>
        <v>0</v>
      </c>
      <c r="K66" s="293">
        <f t="shared" si="1"/>
        <v>0</v>
      </c>
      <c r="L66" s="294">
        <f t="shared" si="2"/>
        <v>0</v>
      </c>
      <c r="M66" s="49"/>
      <c r="N66" s="49"/>
    </row>
    <row r="67" spans="1:14">
      <c r="A67" s="51">
        <v>60</v>
      </c>
      <c r="B67" s="48" t="s">
        <v>350</v>
      </c>
      <c r="C67" s="49" t="s">
        <v>62</v>
      </c>
      <c r="D67" s="49">
        <v>80</v>
      </c>
      <c r="E67" s="435"/>
      <c r="F67" s="435"/>
      <c r="G67" s="435"/>
      <c r="H67" s="290"/>
      <c r="I67" s="53"/>
      <c r="J67" s="290">
        <f t="shared" si="0"/>
        <v>0</v>
      </c>
      <c r="K67" s="293">
        <f t="shared" si="1"/>
        <v>0</v>
      </c>
      <c r="L67" s="294">
        <f t="shared" si="2"/>
        <v>0</v>
      </c>
      <c r="M67" s="49"/>
      <c r="N67" s="49"/>
    </row>
    <row r="68" spans="1:14">
      <c r="A68" s="51">
        <v>61</v>
      </c>
      <c r="B68" s="48" t="s">
        <v>236</v>
      </c>
      <c r="C68" s="49" t="s">
        <v>62</v>
      </c>
      <c r="D68" s="49">
        <v>10</v>
      </c>
      <c r="E68" s="435"/>
      <c r="F68" s="435"/>
      <c r="G68" s="435"/>
      <c r="H68" s="290"/>
      <c r="I68" s="53"/>
      <c r="J68" s="290">
        <f t="shared" si="0"/>
        <v>0</v>
      </c>
      <c r="K68" s="293">
        <f t="shared" si="1"/>
        <v>0</v>
      </c>
      <c r="L68" s="294">
        <f t="shared" si="2"/>
        <v>0</v>
      </c>
      <c r="M68" s="49"/>
      <c r="N68" s="49"/>
    </row>
    <row r="69" spans="1:14">
      <c r="A69" s="51">
        <v>62</v>
      </c>
      <c r="B69" s="48" t="s">
        <v>237</v>
      </c>
      <c r="C69" s="49" t="s">
        <v>62</v>
      </c>
      <c r="D69" s="49">
        <v>10</v>
      </c>
      <c r="E69" s="435"/>
      <c r="F69" s="435"/>
      <c r="G69" s="435"/>
      <c r="H69" s="290"/>
      <c r="I69" s="53"/>
      <c r="J69" s="290">
        <f t="shared" si="0"/>
        <v>0</v>
      </c>
      <c r="K69" s="293">
        <f t="shared" si="1"/>
        <v>0</v>
      </c>
      <c r="L69" s="294">
        <f t="shared" si="2"/>
        <v>0</v>
      </c>
      <c r="M69" s="49"/>
      <c r="N69" s="49"/>
    </row>
    <row r="70" spans="1:14" ht="25.5">
      <c r="A70" s="51">
        <v>63</v>
      </c>
      <c r="B70" s="48" t="s">
        <v>394</v>
      </c>
      <c r="C70" s="49" t="s">
        <v>174</v>
      </c>
      <c r="D70" s="49">
        <v>3</v>
      </c>
      <c r="E70" s="435"/>
      <c r="F70" s="435"/>
      <c r="G70" s="435"/>
      <c r="H70" s="290"/>
      <c r="I70" s="53"/>
      <c r="J70" s="290">
        <f t="shared" si="0"/>
        <v>0</v>
      </c>
      <c r="K70" s="293">
        <f t="shared" si="1"/>
        <v>0</v>
      </c>
      <c r="L70" s="294">
        <f t="shared" si="2"/>
        <v>0</v>
      </c>
      <c r="M70" s="49"/>
      <c r="N70" s="49"/>
    </row>
    <row r="71" spans="1:14">
      <c r="A71" s="51">
        <v>64</v>
      </c>
      <c r="B71" s="48" t="s">
        <v>175</v>
      </c>
      <c r="C71" s="49" t="s">
        <v>62</v>
      </c>
      <c r="D71" s="49">
        <v>30</v>
      </c>
      <c r="E71" s="435"/>
      <c r="F71" s="435"/>
      <c r="G71" s="435"/>
      <c r="H71" s="290"/>
      <c r="I71" s="53"/>
      <c r="J71" s="290">
        <f t="shared" si="0"/>
        <v>0</v>
      </c>
      <c r="K71" s="293">
        <f t="shared" si="1"/>
        <v>0</v>
      </c>
      <c r="L71" s="294">
        <f t="shared" si="2"/>
        <v>0</v>
      </c>
      <c r="M71" s="49"/>
      <c r="N71" s="49"/>
    </row>
    <row r="72" spans="1:14">
      <c r="A72" s="51">
        <v>65</v>
      </c>
      <c r="B72" s="48" t="s">
        <v>176</v>
      </c>
      <c r="C72" s="49" t="s">
        <v>62</v>
      </c>
      <c r="D72" s="49">
        <v>30</v>
      </c>
      <c r="E72" s="435"/>
      <c r="F72" s="435"/>
      <c r="G72" s="435"/>
      <c r="H72" s="290"/>
      <c r="I72" s="53"/>
      <c r="J72" s="290">
        <f t="shared" si="0"/>
        <v>0</v>
      </c>
      <c r="K72" s="293">
        <f t="shared" si="1"/>
        <v>0</v>
      </c>
      <c r="L72" s="294">
        <f t="shared" si="2"/>
        <v>0</v>
      </c>
      <c r="M72" s="49"/>
      <c r="N72" s="49"/>
    </row>
    <row r="73" spans="1:14">
      <c r="A73" s="51">
        <v>66</v>
      </c>
      <c r="B73" s="48" t="s">
        <v>177</v>
      </c>
      <c r="C73" s="49" t="s">
        <v>62</v>
      </c>
      <c r="D73" s="49">
        <v>15</v>
      </c>
      <c r="E73" s="435"/>
      <c r="F73" s="435"/>
      <c r="G73" s="435"/>
      <c r="H73" s="290"/>
      <c r="I73" s="53"/>
      <c r="J73" s="290">
        <f t="shared" ref="J73:J100" si="3">H73+H73*I73</f>
        <v>0</v>
      </c>
      <c r="K73" s="293">
        <f t="shared" ref="K73:K100" si="4">G73*H73</f>
        <v>0</v>
      </c>
      <c r="L73" s="294">
        <f t="shared" si="2"/>
        <v>0</v>
      </c>
      <c r="M73" s="49"/>
      <c r="N73" s="49"/>
    </row>
    <row r="74" spans="1:14">
      <c r="A74" s="51">
        <v>67</v>
      </c>
      <c r="B74" s="48" t="s">
        <v>178</v>
      </c>
      <c r="C74" s="49" t="s">
        <v>62</v>
      </c>
      <c r="D74" s="49">
        <v>15</v>
      </c>
      <c r="E74" s="435"/>
      <c r="F74" s="435"/>
      <c r="G74" s="435"/>
      <c r="H74" s="290"/>
      <c r="I74" s="53"/>
      <c r="J74" s="290">
        <f t="shared" si="3"/>
        <v>0</v>
      </c>
      <c r="K74" s="293">
        <f t="shared" si="4"/>
        <v>0</v>
      </c>
      <c r="L74" s="294">
        <f t="shared" si="2"/>
        <v>0</v>
      </c>
      <c r="M74" s="49"/>
      <c r="N74" s="49"/>
    </row>
    <row r="75" spans="1:14">
      <c r="A75" s="51">
        <v>68</v>
      </c>
      <c r="B75" s="51" t="s">
        <v>474</v>
      </c>
      <c r="C75" s="49" t="s">
        <v>174</v>
      </c>
      <c r="D75" s="49">
        <v>2</v>
      </c>
      <c r="E75" s="435"/>
      <c r="F75" s="435"/>
      <c r="G75" s="435"/>
      <c r="H75" s="290"/>
      <c r="I75" s="53"/>
      <c r="J75" s="290">
        <f t="shared" si="3"/>
        <v>0</v>
      </c>
      <c r="K75" s="293">
        <f t="shared" si="4"/>
        <v>0</v>
      </c>
      <c r="L75" s="294">
        <f t="shared" si="2"/>
        <v>0</v>
      </c>
      <c r="M75" s="49"/>
      <c r="N75" s="49"/>
    </row>
    <row r="76" spans="1:14">
      <c r="A76" s="51">
        <v>69</v>
      </c>
      <c r="B76" s="51" t="s">
        <v>392</v>
      </c>
      <c r="C76" s="49" t="s">
        <v>62</v>
      </c>
      <c r="D76" s="49">
        <v>200</v>
      </c>
      <c r="E76" s="435"/>
      <c r="F76" s="435"/>
      <c r="G76" s="435"/>
      <c r="H76" s="290"/>
      <c r="I76" s="53"/>
      <c r="J76" s="290">
        <f t="shared" si="3"/>
        <v>0</v>
      </c>
      <c r="K76" s="293">
        <f t="shared" si="4"/>
        <v>0</v>
      </c>
      <c r="L76" s="294">
        <f t="shared" si="2"/>
        <v>0</v>
      </c>
      <c r="M76" s="49"/>
      <c r="N76" s="49"/>
    </row>
    <row r="77" spans="1:14">
      <c r="A77" s="51">
        <v>70</v>
      </c>
      <c r="B77" s="51" t="s">
        <v>393</v>
      </c>
      <c r="C77" s="49" t="s">
        <v>62</v>
      </c>
      <c r="D77" s="49">
        <v>200</v>
      </c>
      <c r="E77" s="435"/>
      <c r="F77" s="435"/>
      <c r="G77" s="435"/>
      <c r="H77" s="290"/>
      <c r="I77" s="53"/>
      <c r="J77" s="290">
        <f t="shared" si="3"/>
        <v>0</v>
      </c>
      <c r="K77" s="293">
        <f t="shared" si="4"/>
        <v>0</v>
      </c>
      <c r="L77" s="294">
        <f t="shared" ref="L77:L100" si="5">K77+K77*I77</f>
        <v>0</v>
      </c>
      <c r="M77" s="49"/>
      <c r="N77" s="49"/>
    </row>
    <row r="78" spans="1:14" ht="153">
      <c r="A78" s="51">
        <v>71</v>
      </c>
      <c r="B78" s="51" t="s">
        <v>391</v>
      </c>
      <c r="C78" s="49" t="s">
        <v>174</v>
      </c>
      <c r="D78" s="49">
        <v>18</v>
      </c>
      <c r="E78" s="435"/>
      <c r="F78" s="435"/>
      <c r="G78" s="435"/>
      <c r="H78" s="290"/>
      <c r="I78" s="53"/>
      <c r="J78" s="290">
        <f t="shared" si="3"/>
        <v>0</v>
      </c>
      <c r="K78" s="293">
        <f t="shared" si="4"/>
        <v>0</v>
      </c>
      <c r="L78" s="294">
        <f t="shared" si="5"/>
        <v>0</v>
      </c>
      <c r="M78" s="49"/>
      <c r="N78" s="49"/>
    </row>
    <row r="79" spans="1:14" ht="25.5">
      <c r="A79" s="51">
        <v>72</v>
      </c>
      <c r="B79" s="51" t="s">
        <v>389</v>
      </c>
      <c r="C79" s="49" t="s">
        <v>174</v>
      </c>
      <c r="D79" s="49">
        <v>3</v>
      </c>
      <c r="E79" s="435"/>
      <c r="F79" s="435"/>
      <c r="G79" s="435"/>
      <c r="H79" s="290"/>
      <c r="I79" s="53"/>
      <c r="J79" s="290">
        <f t="shared" si="3"/>
        <v>0</v>
      </c>
      <c r="K79" s="293">
        <f t="shared" si="4"/>
        <v>0</v>
      </c>
      <c r="L79" s="294">
        <f t="shared" si="5"/>
        <v>0</v>
      </c>
      <c r="M79" s="49"/>
      <c r="N79" s="49"/>
    </row>
    <row r="80" spans="1:14" ht="25.5">
      <c r="A80" s="51">
        <v>73</v>
      </c>
      <c r="B80" s="51" t="s">
        <v>390</v>
      </c>
      <c r="C80" s="49" t="s">
        <v>174</v>
      </c>
      <c r="D80" s="49">
        <v>4</v>
      </c>
      <c r="E80" s="435"/>
      <c r="F80" s="435"/>
      <c r="G80" s="435"/>
      <c r="H80" s="290"/>
      <c r="I80" s="53"/>
      <c r="J80" s="290">
        <f t="shared" si="3"/>
        <v>0</v>
      </c>
      <c r="K80" s="293">
        <f t="shared" si="4"/>
        <v>0</v>
      </c>
      <c r="L80" s="294">
        <f t="shared" si="5"/>
        <v>0</v>
      </c>
      <c r="M80" s="49"/>
      <c r="N80" s="49"/>
    </row>
    <row r="81" spans="1:14" ht="25.5">
      <c r="A81" s="51">
        <v>74</v>
      </c>
      <c r="B81" s="51" t="s">
        <v>347</v>
      </c>
      <c r="C81" s="49" t="s">
        <v>174</v>
      </c>
      <c r="D81" s="49">
        <v>16</v>
      </c>
      <c r="E81" s="435"/>
      <c r="F81" s="435"/>
      <c r="G81" s="435"/>
      <c r="H81" s="290"/>
      <c r="I81" s="53"/>
      <c r="J81" s="290">
        <f t="shared" si="3"/>
        <v>0</v>
      </c>
      <c r="K81" s="293">
        <f t="shared" si="4"/>
        <v>0</v>
      </c>
      <c r="L81" s="294">
        <f t="shared" si="5"/>
        <v>0</v>
      </c>
      <c r="M81" s="49"/>
      <c r="N81" s="49"/>
    </row>
    <row r="82" spans="1:14" ht="51">
      <c r="A82" s="51">
        <v>75</v>
      </c>
      <c r="B82" s="48" t="s">
        <v>477</v>
      </c>
      <c r="C82" s="49" t="s">
        <v>62</v>
      </c>
      <c r="D82" s="49">
        <v>100</v>
      </c>
      <c r="E82" s="435"/>
      <c r="F82" s="435"/>
      <c r="G82" s="435"/>
      <c r="H82" s="290"/>
      <c r="I82" s="53"/>
      <c r="J82" s="290">
        <f t="shared" si="3"/>
        <v>0</v>
      </c>
      <c r="K82" s="293">
        <f t="shared" si="4"/>
        <v>0</v>
      </c>
      <c r="L82" s="294">
        <f t="shared" si="5"/>
        <v>0</v>
      </c>
      <c r="M82" s="49"/>
      <c r="N82" s="49"/>
    </row>
    <row r="83" spans="1:14" ht="38.25">
      <c r="A83" s="51">
        <v>76</v>
      </c>
      <c r="B83" s="48" t="s">
        <v>281</v>
      </c>
      <c r="C83" s="49" t="s">
        <v>62</v>
      </c>
      <c r="D83" s="49">
        <v>100</v>
      </c>
      <c r="E83" s="435"/>
      <c r="F83" s="435"/>
      <c r="G83" s="435"/>
      <c r="H83" s="290"/>
      <c r="I83" s="53"/>
      <c r="J83" s="290">
        <f t="shared" si="3"/>
        <v>0</v>
      </c>
      <c r="K83" s="293">
        <f t="shared" si="4"/>
        <v>0</v>
      </c>
      <c r="L83" s="294">
        <f t="shared" si="5"/>
        <v>0</v>
      </c>
      <c r="M83" s="49"/>
      <c r="N83" s="49"/>
    </row>
    <row r="84" spans="1:14" ht="48">
      <c r="A84" s="51">
        <v>77</v>
      </c>
      <c r="B84" s="253" t="s">
        <v>481</v>
      </c>
      <c r="C84" s="49" t="s">
        <v>62</v>
      </c>
      <c r="D84" s="207">
        <v>20</v>
      </c>
      <c r="E84" s="435"/>
      <c r="F84" s="435"/>
      <c r="G84" s="435"/>
      <c r="H84" s="291"/>
      <c r="I84" s="208"/>
      <c r="J84" s="290">
        <f t="shared" si="3"/>
        <v>0</v>
      </c>
      <c r="K84" s="293">
        <f t="shared" si="4"/>
        <v>0</v>
      </c>
      <c r="L84" s="295">
        <f t="shared" si="5"/>
        <v>0</v>
      </c>
      <c r="M84" s="207"/>
      <c r="N84" s="207"/>
    </row>
    <row r="85" spans="1:14" ht="30" customHeight="1">
      <c r="A85" s="51">
        <v>78</v>
      </c>
      <c r="B85" s="48" t="s">
        <v>475</v>
      </c>
      <c r="C85" s="49" t="s">
        <v>174</v>
      </c>
      <c r="D85" s="49">
        <v>10</v>
      </c>
      <c r="E85" s="435"/>
      <c r="F85" s="435"/>
      <c r="G85" s="435"/>
      <c r="H85" s="290"/>
      <c r="I85" s="53"/>
      <c r="J85" s="290">
        <f t="shared" si="3"/>
        <v>0</v>
      </c>
      <c r="K85" s="293">
        <f t="shared" si="4"/>
        <v>0</v>
      </c>
      <c r="L85" s="294">
        <f t="shared" si="5"/>
        <v>0</v>
      </c>
      <c r="M85" s="49"/>
      <c r="N85" s="49"/>
    </row>
    <row r="86" spans="1:14" ht="30" customHeight="1">
      <c r="A86" s="51">
        <v>79</v>
      </c>
      <c r="B86" s="201" t="s">
        <v>476</v>
      </c>
      <c r="C86" s="49" t="s">
        <v>174</v>
      </c>
      <c r="D86" s="207">
        <v>10</v>
      </c>
      <c r="E86" s="435"/>
      <c r="F86" s="435"/>
      <c r="G86" s="435"/>
      <c r="H86" s="291"/>
      <c r="I86" s="208"/>
      <c r="J86" s="290">
        <f t="shared" si="3"/>
        <v>0</v>
      </c>
      <c r="K86" s="293">
        <f t="shared" si="4"/>
        <v>0</v>
      </c>
      <c r="L86" s="295">
        <f t="shared" si="5"/>
        <v>0</v>
      </c>
      <c r="M86" s="207"/>
      <c r="N86" s="207"/>
    </row>
    <row r="87" spans="1:14">
      <c r="A87" s="51">
        <v>80</v>
      </c>
      <c r="B87" s="48" t="s">
        <v>478</v>
      </c>
      <c r="C87" s="49" t="s">
        <v>174</v>
      </c>
      <c r="D87" s="49">
        <v>1</v>
      </c>
      <c r="E87" s="435"/>
      <c r="F87" s="435"/>
      <c r="G87" s="435"/>
      <c r="H87" s="290"/>
      <c r="I87" s="53"/>
      <c r="J87" s="290">
        <f t="shared" si="3"/>
        <v>0</v>
      </c>
      <c r="K87" s="293">
        <f t="shared" si="4"/>
        <v>0</v>
      </c>
      <c r="L87" s="294">
        <f t="shared" si="5"/>
        <v>0</v>
      </c>
      <c r="M87" s="49"/>
      <c r="N87" s="49"/>
    </row>
    <row r="88" spans="1:14" ht="25.5">
      <c r="A88" s="51">
        <v>81</v>
      </c>
      <c r="B88" s="48" t="s">
        <v>479</v>
      </c>
      <c r="C88" s="49" t="s">
        <v>62</v>
      </c>
      <c r="D88" s="49">
        <v>100</v>
      </c>
      <c r="E88" s="435"/>
      <c r="F88" s="435"/>
      <c r="G88" s="435"/>
      <c r="H88" s="290"/>
      <c r="I88" s="53"/>
      <c r="J88" s="290">
        <f t="shared" si="3"/>
        <v>0</v>
      </c>
      <c r="K88" s="293">
        <f t="shared" si="4"/>
        <v>0</v>
      </c>
      <c r="L88" s="294">
        <f t="shared" si="5"/>
        <v>0</v>
      </c>
      <c r="M88" s="49"/>
      <c r="N88" s="49"/>
    </row>
    <row r="89" spans="1:14">
      <c r="A89" s="51">
        <v>82</v>
      </c>
      <c r="B89" s="48" t="s">
        <v>217</v>
      </c>
      <c r="C89" s="49" t="s">
        <v>62</v>
      </c>
      <c r="D89" s="49">
        <v>36</v>
      </c>
      <c r="E89" s="435"/>
      <c r="F89" s="435"/>
      <c r="G89" s="435"/>
      <c r="H89" s="290"/>
      <c r="I89" s="53"/>
      <c r="J89" s="290">
        <f t="shared" si="3"/>
        <v>0</v>
      </c>
      <c r="K89" s="293">
        <f t="shared" si="4"/>
        <v>0</v>
      </c>
      <c r="L89" s="294">
        <f t="shared" si="5"/>
        <v>0</v>
      </c>
      <c r="M89" s="49"/>
      <c r="N89" s="49"/>
    </row>
    <row r="90" spans="1:14">
      <c r="A90" s="51">
        <v>83</v>
      </c>
      <c r="B90" s="48" t="s">
        <v>282</v>
      </c>
      <c r="C90" s="49" t="s">
        <v>174</v>
      </c>
      <c r="D90" s="49">
        <v>14</v>
      </c>
      <c r="E90" s="435"/>
      <c r="F90" s="435"/>
      <c r="G90" s="435"/>
      <c r="H90" s="290"/>
      <c r="I90" s="53"/>
      <c r="J90" s="290">
        <f t="shared" si="3"/>
        <v>0</v>
      </c>
      <c r="K90" s="293">
        <f t="shared" si="4"/>
        <v>0</v>
      </c>
      <c r="L90" s="294">
        <f t="shared" si="5"/>
        <v>0</v>
      </c>
      <c r="M90" s="49"/>
      <c r="N90" s="49"/>
    </row>
    <row r="91" spans="1:14" ht="25.5">
      <c r="A91" s="51">
        <v>84</v>
      </c>
      <c r="B91" s="48" t="s">
        <v>212</v>
      </c>
      <c r="C91" s="49" t="s">
        <v>172</v>
      </c>
      <c r="D91" s="49">
        <v>2</v>
      </c>
      <c r="E91" s="435"/>
      <c r="F91" s="435"/>
      <c r="G91" s="435"/>
      <c r="H91" s="290"/>
      <c r="I91" s="53"/>
      <c r="J91" s="290">
        <f t="shared" si="3"/>
        <v>0</v>
      </c>
      <c r="K91" s="293">
        <f t="shared" si="4"/>
        <v>0</v>
      </c>
      <c r="L91" s="294">
        <f t="shared" si="5"/>
        <v>0</v>
      </c>
      <c r="M91" s="49"/>
      <c r="N91" s="49"/>
    </row>
    <row r="92" spans="1:14">
      <c r="A92" s="51">
        <v>85</v>
      </c>
      <c r="B92" s="48" t="s">
        <v>395</v>
      </c>
      <c r="C92" s="49" t="s">
        <v>174</v>
      </c>
      <c r="D92" s="49">
        <v>4</v>
      </c>
      <c r="E92" s="435"/>
      <c r="F92" s="435"/>
      <c r="G92" s="435"/>
      <c r="H92" s="290"/>
      <c r="I92" s="53"/>
      <c r="J92" s="290">
        <f t="shared" si="3"/>
        <v>0</v>
      </c>
      <c r="K92" s="293">
        <f t="shared" si="4"/>
        <v>0</v>
      </c>
      <c r="L92" s="294">
        <f t="shared" si="5"/>
        <v>0</v>
      </c>
      <c r="M92" s="49"/>
      <c r="N92" s="49"/>
    </row>
    <row r="93" spans="1:14" ht="38.25">
      <c r="A93" s="51">
        <v>86</v>
      </c>
      <c r="B93" s="48" t="s">
        <v>263</v>
      </c>
      <c r="C93" s="49" t="s">
        <v>62</v>
      </c>
      <c r="D93" s="49">
        <v>436</v>
      </c>
      <c r="E93" s="435"/>
      <c r="F93" s="435"/>
      <c r="G93" s="435"/>
      <c r="H93" s="290"/>
      <c r="I93" s="53"/>
      <c r="J93" s="290">
        <f t="shared" si="3"/>
        <v>0</v>
      </c>
      <c r="K93" s="293">
        <f t="shared" si="4"/>
        <v>0</v>
      </c>
      <c r="L93" s="294">
        <f t="shared" si="5"/>
        <v>0</v>
      </c>
      <c r="M93" s="49"/>
      <c r="N93" s="49"/>
    </row>
    <row r="94" spans="1:14" ht="38.25">
      <c r="A94" s="51">
        <v>87</v>
      </c>
      <c r="B94" s="48" t="s">
        <v>264</v>
      </c>
      <c r="C94" s="49" t="s">
        <v>62</v>
      </c>
      <c r="D94" s="49">
        <v>672</v>
      </c>
      <c r="E94" s="435"/>
      <c r="F94" s="435"/>
      <c r="G94" s="435"/>
      <c r="H94" s="290"/>
      <c r="I94" s="53"/>
      <c r="J94" s="290">
        <f t="shared" si="3"/>
        <v>0</v>
      </c>
      <c r="K94" s="293">
        <f t="shared" si="4"/>
        <v>0</v>
      </c>
      <c r="L94" s="294">
        <f t="shared" si="5"/>
        <v>0</v>
      </c>
      <c r="M94" s="49"/>
      <c r="N94" s="49"/>
    </row>
    <row r="95" spans="1:14" ht="25.5">
      <c r="A95" s="51">
        <v>88</v>
      </c>
      <c r="B95" s="48" t="s">
        <v>267</v>
      </c>
      <c r="C95" s="44" t="s">
        <v>174</v>
      </c>
      <c r="D95" s="49">
        <v>15</v>
      </c>
      <c r="E95" s="435"/>
      <c r="F95" s="435"/>
      <c r="G95" s="435"/>
      <c r="H95" s="290"/>
      <c r="I95" s="53"/>
      <c r="J95" s="290">
        <f t="shared" si="3"/>
        <v>0</v>
      </c>
      <c r="K95" s="293">
        <f t="shared" si="4"/>
        <v>0</v>
      </c>
      <c r="L95" s="294">
        <f t="shared" si="5"/>
        <v>0</v>
      </c>
      <c r="M95" s="49"/>
      <c r="N95" s="49"/>
    </row>
    <row r="96" spans="1:14" ht="35.450000000000003" customHeight="1">
      <c r="A96" s="51">
        <v>89</v>
      </c>
      <c r="B96" s="205" t="s">
        <v>367</v>
      </c>
      <c r="C96" s="49" t="s">
        <v>172</v>
      </c>
      <c r="D96" s="49">
        <v>2</v>
      </c>
      <c r="E96" s="435"/>
      <c r="F96" s="435"/>
      <c r="G96" s="435"/>
      <c r="H96" s="290"/>
      <c r="I96" s="53"/>
      <c r="J96" s="290">
        <f t="shared" si="3"/>
        <v>0</v>
      </c>
      <c r="K96" s="293">
        <f t="shared" si="4"/>
        <v>0</v>
      </c>
      <c r="L96" s="294">
        <f t="shared" si="5"/>
        <v>0</v>
      </c>
      <c r="M96" s="49"/>
      <c r="N96" s="49"/>
    </row>
    <row r="97" spans="1:14" ht="27" customHeight="1">
      <c r="A97" s="51">
        <v>90</v>
      </c>
      <c r="B97" s="48" t="s">
        <v>368</v>
      </c>
      <c r="C97" s="49" t="s">
        <v>172</v>
      </c>
      <c r="D97" s="49">
        <v>30</v>
      </c>
      <c r="E97" s="435"/>
      <c r="F97" s="435"/>
      <c r="G97" s="435"/>
      <c r="H97" s="290"/>
      <c r="I97" s="53"/>
      <c r="J97" s="290">
        <f t="shared" si="3"/>
        <v>0</v>
      </c>
      <c r="K97" s="293">
        <f t="shared" si="4"/>
        <v>0</v>
      </c>
      <c r="L97" s="294">
        <f t="shared" si="5"/>
        <v>0</v>
      </c>
      <c r="M97" s="49"/>
      <c r="N97" s="49"/>
    </row>
    <row r="98" spans="1:14">
      <c r="A98" s="51">
        <v>91</v>
      </c>
      <c r="B98" s="48" t="s">
        <v>284</v>
      </c>
      <c r="C98" s="49" t="s">
        <v>172</v>
      </c>
      <c r="D98" s="49">
        <v>10</v>
      </c>
      <c r="E98" s="435"/>
      <c r="F98" s="435"/>
      <c r="G98" s="435"/>
      <c r="H98" s="290"/>
      <c r="I98" s="53"/>
      <c r="J98" s="290">
        <f t="shared" si="3"/>
        <v>0</v>
      </c>
      <c r="K98" s="293">
        <f t="shared" si="4"/>
        <v>0</v>
      </c>
      <c r="L98" s="294">
        <f t="shared" si="5"/>
        <v>0</v>
      </c>
      <c r="M98" s="49"/>
      <c r="N98" s="49"/>
    </row>
    <row r="99" spans="1:14" ht="139.9" customHeight="1">
      <c r="A99" s="51">
        <v>92</v>
      </c>
      <c r="B99" s="200" t="s">
        <v>409</v>
      </c>
      <c r="C99" s="49" t="s">
        <v>172</v>
      </c>
      <c r="D99" s="49">
        <v>20</v>
      </c>
      <c r="E99" s="435"/>
      <c r="F99" s="435"/>
      <c r="G99" s="435"/>
      <c r="H99" s="290"/>
      <c r="I99" s="53"/>
      <c r="J99" s="290">
        <f t="shared" si="3"/>
        <v>0</v>
      </c>
      <c r="K99" s="293">
        <f t="shared" si="4"/>
        <v>0</v>
      </c>
      <c r="L99" s="294">
        <f t="shared" si="5"/>
        <v>0</v>
      </c>
      <c r="M99" s="49"/>
      <c r="N99" s="49"/>
    </row>
    <row r="100" spans="1:14" ht="409.15" customHeight="1">
      <c r="A100" s="51">
        <v>93</v>
      </c>
      <c r="B100" s="48" t="s">
        <v>283</v>
      </c>
      <c r="C100" s="49" t="s">
        <v>172</v>
      </c>
      <c r="D100" s="49">
        <v>180</v>
      </c>
      <c r="E100" s="435"/>
      <c r="F100" s="435"/>
      <c r="G100" s="435"/>
      <c r="H100" s="292"/>
      <c r="I100" s="203"/>
      <c r="J100" s="290">
        <f t="shared" si="3"/>
        <v>0</v>
      </c>
      <c r="K100" s="293">
        <f t="shared" si="4"/>
        <v>0</v>
      </c>
      <c r="L100" s="296">
        <f t="shared" si="5"/>
        <v>0</v>
      </c>
      <c r="M100" s="202"/>
      <c r="N100" s="202"/>
    </row>
    <row r="101" spans="1:14">
      <c r="A101" s="26"/>
      <c r="B101" s="26"/>
      <c r="C101" s="26"/>
      <c r="D101" s="26"/>
      <c r="E101" s="433"/>
      <c r="F101" s="433"/>
      <c r="G101" s="433"/>
      <c r="H101" s="69"/>
      <c r="I101" s="68"/>
      <c r="J101" s="57" t="s">
        <v>195</v>
      </c>
      <c r="K101" s="292">
        <f>SUM(K5:K100)</f>
        <v>0</v>
      </c>
      <c r="L101" s="292">
        <f>SUM(L5:L100)</f>
        <v>0</v>
      </c>
      <c r="M101" s="26"/>
      <c r="N101" s="26"/>
    </row>
  </sheetData>
  <mergeCells count="1">
    <mergeCell ref="A6:L6"/>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zoomScale="85" zoomScaleNormal="85" workbookViewId="0">
      <selection activeCell="B5" sqref="B5"/>
    </sheetView>
  </sheetViews>
  <sheetFormatPr defaultRowHeight="12.75"/>
  <cols>
    <col min="1" max="1" width="3.28515625" style="16" customWidth="1"/>
    <col min="2" max="2" width="43.7109375" style="16" customWidth="1"/>
    <col min="3" max="4" width="9.140625" style="16"/>
    <col min="5" max="5" width="10.140625" style="438" customWidth="1"/>
    <col min="6" max="7" width="9.140625" style="438"/>
    <col min="8" max="11" width="9.140625" style="16"/>
    <col min="12" max="12" width="9.5703125" style="16" bestFit="1" customWidth="1"/>
    <col min="13" max="16384" width="9.140625" style="16"/>
  </cols>
  <sheetData>
    <row r="1" spans="1:14">
      <c r="A1" s="307"/>
      <c r="B1" s="307"/>
      <c r="C1" s="308"/>
      <c r="D1" s="307"/>
      <c r="E1" s="307"/>
      <c r="F1" s="307"/>
      <c r="G1" s="307"/>
      <c r="H1" s="321"/>
      <c r="I1" s="322"/>
      <c r="J1" s="321"/>
      <c r="K1" s="323"/>
      <c r="L1" s="321"/>
      <c r="M1" s="70"/>
      <c r="N1" s="70"/>
    </row>
    <row r="2" spans="1:14">
      <c r="A2" s="307"/>
      <c r="B2" s="307" t="s">
        <v>85</v>
      </c>
      <c r="C2" s="308"/>
      <c r="D2" s="307"/>
      <c r="E2" s="307"/>
      <c r="F2" s="307"/>
      <c r="G2" s="307"/>
      <c r="H2" s="321"/>
      <c r="I2" s="322"/>
      <c r="J2" s="321"/>
      <c r="K2" s="323"/>
      <c r="L2" s="321"/>
      <c r="M2" s="70"/>
      <c r="N2" s="70"/>
    </row>
    <row r="3" spans="1:14">
      <c r="A3" s="307"/>
      <c r="B3" s="308" t="s">
        <v>52</v>
      </c>
      <c r="C3" s="308"/>
      <c r="D3" s="307"/>
      <c r="E3" s="307"/>
      <c r="F3" s="307"/>
      <c r="G3" s="307"/>
      <c r="H3" s="321"/>
      <c r="I3" s="322"/>
      <c r="J3" s="321"/>
      <c r="K3" s="323"/>
      <c r="L3" s="321"/>
      <c r="M3" s="70"/>
      <c r="N3" s="70"/>
    </row>
    <row r="4" spans="1:14">
      <c r="A4" s="307"/>
      <c r="B4" s="307"/>
      <c r="C4" s="308"/>
      <c r="D4" s="307"/>
      <c r="E4" s="307"/>
      <c r="F4" s="307"/>
      <c r="G4" s="307"/>
      <c r="H4" s="321"/>
      <c r="I4" s="322"/>
      <c r="J4" s="321"/>
      <c r="K4" s="323"/>
      <c r="L4" s="321"/>
      <c r="M4" s="70"/>
      <c r="N4" s="70"/>
    </row>
    <row r="5" spans="1:14">
      <c r="A5" s="307"/>
      <c r="B5" s="309" t="s">
        <v>560</v>
      </c>
      <c r="C5" s="308"/>
      <c r="D5" s="307"/>
      <c r="E5" s="307"/>
      <c r="F5" s="307"/>
      <c r="G5" s="307"/>
      <c r="H5" s="321"/>
      <c r="I5" s="322"/>
      <c r="J5" s="321"/>
      <c r="K5" s="280"/>
      <c r="L5" s="321"/>
      <c r="M5" s="70"/>
      <c r="N5" s="70"/>
    </row>
    <row r="6" spans="1:14">
      <c r="A6" s="458" t="s">
        <v>318</v>
      </c>
      <c r="B6" s="459"/>
      <c r="C6" s="459"/>
      <c r="D6" s="459"/>
      <c r="E6" s="459"/>
      <c r="F6" s="459"/>
      <c r="G6" s="459"/>
      <c r="H6" s="459"/>
      <c r="I6" s="459"/>
      <c r="J6" s="459"/>
      <c r="K6" s="459"/>
      <c r="L6" s="459"/>
      <c r="M6" s="70"/>
      <c r="N6" s="70"/>
    </row>
    <row r="7" spans="1:14" ht="76.5">
      <c r="A7" s="254" t="s">
        <v>53</v>
      </c>
      <c r="B7" s="255" t="s">
        <v>54</v>
      </c>
      <c r="C7" s="255" t="s">
        <v>55</v>
      </c>
      <c r="D7" s="255" t="s">
        <v>56</v>
      </c>
      <c r="E7" s="443" t="s">
        <v>71</v>
      </c>
      <c r="F7" s="443" t="s">
        <v>72</v>
      </c>
      <c r="G7" s="443" t="s">
        <v>73</v>
      </c>
      <c r="H7" s="256" t="s">
        <v>57</v>
      </c>
      <c r="I7" s="257" t="s">
        <v>58</v>
      </c>
      <c r="J7" s="256" t="s">
        <v>59</v>
      </c>
      <c r="K7" s="256" t="s">
        <v>60</v>
      </c>
      <c r="L7" s="256" t="s">
        <v>61</v>
      </c>
      <c r="M7" s="255" t="s">
        <v>231</v>
      </c>
      <c r="N7" s="255" t="s">
        <v>232</v>
      </c>
    </row>
    <row r="8" spans="1:14" ht="94.15" customHeight="1">
      <c r="A8" s="338">
        <v>1</v>
      </c>
      <c r="B8" s="258" t="s">
        <v>342</v>
      </c>
      <c r="C8" s="265" t="s">
        <v>174</v>
      </c>
      <c r="D8" s="259">
        <v>100</v>
      </c>
      <c r="E8" s="259"/>
      <c r="F8" s="259"/>
      <c r="G8" s="259"/>
      <c r="H8" s="297"/>
      <c r="I8" s="260"/>
      <c r="J8" s="297">
        <f>H8+H8*I8</f>
        <v>0</v>
      </c>
      <c r="K8" s="300">
        <f>G8*H8</f>
        <v>0</v>
      </c>
      <c r="L8" s="300">
        <f>+K8+K8*I8</f>
        <v>0</v>
      </c>
      <c r="M8" s="259"/>
      <c r="N8" s="259"/>
    </row>
    <row r="9" spans="1:14">
      <c r="A9" s="338">
        <v>2</v>
      </c>
      <c r="B9" s="338" t="s">
        <v>343</v>
      </c>
      <c r="C9" s="259" t="s">
        <v>62</v>
      </c>
      <c r="D9" s="259">
        <v>20</v>
      </c>
      <c r="E9" s="259"/>
      <c r="F9" s="259"/>
      <c r="G9" s="259"/>
      <c r="H9" s="297"/>
      <c r="I9" s="260"/>
      <c r="J9" s="297">
        <f t="shared" ref="J9:J18" si="0">H9+H9*I9</f>
        <v>0</v>
      </c>
      <c r="K9" s="300">
        <f t="shared" ref="K9:K18" si="1">G9*H9</f>
        <v>0</v>
      </c>
      <c r="L9" s="300">
        <f>+K9+K9*I9</f>
        <v>0</v>
      </c>
      <c r="M9" s="259"/>
      <c r="N9" s="259"/>
    </row>
    <row r="10" spans="1:14" ht="25.5">
      <c r="A10" s="339">
        <v>3</v>
      </c>
      <c r="B10" s="249" t="s">
        <v>483</v>
      </c>
      <c r="C10" s="259" t="s">
        <v>62</v>
      </c>
      <c r="D10" s="261">
        <v>600</v>
      </c>
      <c r="E10" s="259"/>
      <c r="F10" s="259"/>
      <c r="G10" s="259"/>
      <c r="H10" s="298"/>
      <c r="I10" s="262"/>
      <c r="J10" s="297">
        <f t="shared" si="0"/>
        <v>0</v>
      </c>
      <c r="K10" s="300">
        <f t="shared" si="1"/>
        <v>0</v>
      </c>
      <c r="L10" s="301">
        <f t="shared" ref="L10:L11" si="2">+K10+K10*I10</f>
        <v>0</v>
      </c>
      <c r="M10" s="261"/>
      <c r="N10" s="261"/>
    </row>
    <row r="11" spans="1:14" ht="25.5">
      <c r="A11" s="339">
        <v>4</v>
      </c>
      <c r="B11" s="340" t="s">
        <v>482</v>
      </c>
      <c r="C11" s="259" t="s">
        <v>62</v>
      </c>
      <c r="D11" s="263">
        <v>20</v>
      </c>
      <c r="E11" s="263"/>
      <c r="F11" s="263"/>
      <c r="G11" s="263"/>
      <c r="H11" s="297"/>
      <c r="I11" s="260"/>
      <c r="J11" s="297">
        <f t="shared" si="0"/>
        <v>0</v>
      </c>
      <c r="K11" s="300">
        <f t="shared" si="1"/>
        <v>0</v>
      </c>
      <c r="L11" s="300">
        <f t="shared" si="2"/>
        <v>0</v>
      </c>
      <c r="M11" s="259"/>
      <c r="N11" s="259"/>
    </row>
    <row r="12" spans="1:14" ht="89.25">
      <c r="A12" s="339">
        <v>5</v>
      </c>
      <c r="B12" s="341" t="s">
        <v>383</v>
      </c>
      <c r="C12" s="457" t="s">
        <v>174</v>
      </c>
      <c r="D12" s="457">
        <v>6</v>
      </c>
      <c r="E12" s="431"/>
      <c r="F12" s="431"/>
      <c r="G12" s="431"/>
      <c r="H12" s="299"/>
      <c r="I12" s="343"/>
      <c r="J12" s="297">
        <f t="shared" si="0"/>
        <v>0</v>
      </c>
      <c r="K12" s="300">
        <f t="shared" si="1"/>
        <v>0</v>
      </c>
      <c r="L12" s="302">
        <f>+K12+K12*I12</f>
        <v>0</v>
      </c>
      <c r="M12" s="344"/>
      <c r="N12" s="344"/>
    </row>
    <row r="13" spans="1:14" ht="102">
      <c r="A13" s="339">
        <v>6</v>
      </c>
      <c r="B13" s="285" t="s">
        <v>559</v>
      </c>
      <c r="C13" s="457" t="s">
        <v>62</v>
      </c>
      <c r="D13" s="457">
        <v>60</v>
      </c>
      <c r="E13" s="431"/>
      <c r="F13" s="431"/>
      <c r="G13" s="431"/>
      <c r="H13" s="299"/>
      <c r="I13" s="343"/>
      <c r="J13" s="297">
        <f t="shared" si="0"/>
        <v>0</v>
      </c>
      <c r="K13" s="300">
        <f t="shared" si="1"/>
        <v>0</v>
      </c>
      <c r="L13" s="302">
        <f>+K13+K13*I13</f>
        <v>0</v>
      </c>
      <c r="M13" s="342"/>
      <c r="N13" s="342"/>
    </row>
    <row r="14" spans="1:14" ht="38.25">
      <c r="A14" s="339">
        <v>7</v>
      </c>
      <c r="B14" s="341" t="s">
        <v>386</v>
      </c>
      <c r="C14" s="457" t="s">
        <v>62</v>
      </c>
      <c r="D14" s="457">
        <v>60</v>
      </c>
      <c r="E14" s="431"/>
      <c r="F14" s="431"/>
      <c r="G14" s="431"/>
      <c r="H14" s="299"/>
      <c r="I14" s="343"/>
      <c r="J14" s="297">
        <f t="shared" si="0"/>
        <v>0</v>
      </c>
      <c r="K14" s="300">
        <f t="shared" si="1"/>
        <v>0</v>
      </c>
      <c r="L14" s="302">
        <f t="shared" ref="L14:L16" si="3">+K14+K14*I14</f>
        <v>0</v>
      </c>
      <c r="M14" s="342"/>
      <c r="N14" s="342"/>
    </row>
    <row r="15" spans="1:14" ht="25.5">
      <c r="A15" s="339">
        <v>8</v>
      </c>
      <c r="B15" s="341" t="s">
        <v>387</v>
      </c>
      <c r="C15" s="457" t="s">
        <v>62</v>
      </c>
      <c r="D15" s="457">
        <v>60</v>
      </c>
      <c r="E15" s="431"/>
      <c r="F15" s="431"/>
      <c r="G15" s="431"/>
      <c r="H15" s="299"/>
      <c r="I15" s="343"/>
      <c r="J15" s="297">
        <f t="shared" si="0"/>
        <v>0</v>
      </c>
      <c r="K15" s="300">
        <f t="shared" si="1"/>
        <v>0</v>
      </c>
      <c r="L15" s="302">
        <f t="shared" si="3"/>
        <v>0</v>
      </c>
      <c r="M15" s="342"/>
      <c r="N15" s="342"/>
    </row>
    <row r="16" spans="1:14" ht="38.25">
      <c r="A16" s="339">
        <v>9</v>
      </c>
      <c r="B16" s="341" t="s">
        <v>388</v>
      </c>
      <c r="C16" s="457" t="s">
        <v>62</v>
      </c>
      <c r="D16" s="457">
        <v>60</v>
      </c>
      <c r="E16" s="431"/>
      <c r="F16" s="431"/>
      <c r="G16" s="431"/>
      <c r="H16" s="299"/>
      <c r="I16" s="343"/>
      <c r="J16" s="297">
        <f t="shared" si="0"/>
        <v>0</v>
      </c>
      <c r="K16" s="300">
        <f t="shared" si="1"/>
        <v>0</v>
      </c>
      <c r="L16" s="302">
        <f t="shared" si="3"/>
        <v>0</v>
      </c>
      <c r="M16" s="342"/>
      <c r="N16" s="342"/>
    </row>
    <row r="17" spans="1:14" ht="25.5">
      <c r="A17" s="342">
        <v>10</v>
      </c>
      <c r="B17" s="340" t="s">
        <v>547</v>
      </c>
      <c r="C17" s="265" t="s">
        <v>174</v>
      </c>
      <c r="D17" s="259">
        <v>2</v>
      </c>
      <c r="E17" s="259"/>
      <c r="F17" s="259"/>
      <c r="G17" s="259"/>
      <c r="H17" s="297"/>
      <c r="I17" s="260"/>
      <c r="J17" s="297">
        <f t="shared" si="0"/>
        <v>0</v>
      </c>
      <c r="K17" s="300">
        <f t="shared" si="1"/>
        <v>0</v>
      </c>
      <c r="L17" s="300">
        <f>+K17+K17*I17</f>
        <v>0</v>
      </c>
      <c r="M17" s="264"/>
      <c r="N17" s="264"/>
    </row>
    <row r="18" spans="1:14" s="313" customFormat="1" ht="168.6" customHeight="1">
      <c r="A18" s="258">
        <v>11</v>
      </c>
      <c r="B18" s="340" t="s">
        <v>484</v>
      </c>
      <c r="C18" s="263" t="s">
        <v>172</v>
      </c>
      <c r="D18" s="263">
        <v>2</v>
      </c>
      <c r="E18" s="263"/>
      <c r="F18" s="263"/>
      <c r="G18" s="263"/>
      <c r="H18" s="299"/>
      <c r="I18" s="209"/>
      <c r="J18" s="297">
        <f t="shared" si="0"/>
        <v>0</v>
      </c>
      <c r="K18" s="300">
        <f t="shared" si="1"/>
        <v>0</v>
      </c>
      <c r="L18" s="302">
        <f t="shared" ref="L18" si="4">K18+K18*I18</f>
        <v>0</v>
      </c>
      <c r="M18" s="342"/>
      <c r="N18" s="342"/>
    </row>
    <row r="19" spans="1:14">
      <c r="J19" s="345" t="s">
        <v>195</v>
      </c>
      <c r="K19" s="302">
        <f>SUM(K8:K18)</f>
        <v>0</v>
      </c>
      <c r="L19" s="302">
        <f>SUM(L8:L18)</f>
        <v>0</v>
      </c>
    </row>
  </sheetData>
  <mergeCells count="1">
    <mergeCell ref="A6:L6"/>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opLeftCell="A22" workbookViewId="0">
      <selection activeCell="K9" sqref="K9:K34"/>
    </sheetView>
  </sheetViews>
  <sheetFormatPr defaultColWidth="9.85546875" defaultRowHeight="12.75"/>
  <cols>
    <col min="1" max="1" width="5.42578125" style="16" customWidth="1"/>
    <col min="2" max="2" width="49.5703125" style="16" customWidth="1"/>
    <col min="3" max="3" width="10.85546875" style="16" customWidth="1"/>
    <col min="4" max="4" width="9.28515625" style="16" customWidth="1"/>
    <col min="5" max="5" width="9.85546875" style="16" customWidth="1"/>
    <col min="6" max="6" width="11.5703125" style="336" customWidth="1"/>
    <col min="7" max="7" width="8.28515625" style="16" customWidth="1"/>
    <col min="8" max="8" width="9.140625" style="423" customWidth="1"/>
    <col min="9" max="9" width="13.28515625" style="423" customWidth="1"/>
    <col min="10" max="10" width="13.42578125" style="423" customWidth="1"/>
    <col min="11" max="11" width="9" style="16" customWidth="1"/>
    <col min="12" max="12" width="6.28515625" style="16" customWidth="1"/>
    <col min="13" max="13" width="11.140625" style="16" customWidth="1"/>
    <col min="14" max="16384" width="9.85546875" style="16"/>
  </cols>
  <sheetData>
    <row r="1" spans="1:13" ht="31.15" customHeight="1">
      <c r="A1" s="71"/>
      <c r="B1" s="70"/>
      <c r="C1" s="70"/>
      <c r="D1" s="71"/>
      <c r="E1" s="71"/>
      <c r="F1" s="280"/>
      <c r="G1" s="71"/>
      <c r="H1" s="346"/>
      <c r="I1" s="346"/>
      <c r="J1" s="346"/>
      <c r="K1" s="70"/>
      <c r="L1" s="347"/>
      <c r="M1" s="347"/>
    </row>
    <row r="2" spans="1:13">
      <c r="A2" s="71"/>
      <c r="B2" s="71" t="s">
        <v>52</v>
      </c>
      <c r="C2" s="70"/>
      <c r="D2" s="71"/>
      <c r="E2" s="71"/>
      <c r="F2" s="280"/>
      <c r="G2" s="71"/>
      <c r="H2" s="346"/>
      <c r="I2" s="346"/>
      <c r="J2" s="346"/>
      <c r="K2" s="70"/>
      <c r="L2" s="347"/>
      <c r="M2" s="347"/>
    </row>
    <row r="3" spans="1:13">
      <c r="A3" s="71"/>
      <c r="B3" s="309" t="s">
        <v>550</v>
      </c>
      <c r="C3" s="70"/>
      <c r="D3" s="71"/>
      <c r="E3" s="71"/>
      <c r="F3" s="280"/>
      <c r="G3" s="71"/>
      <c r="H3" s="346"/>
      <c r="I3" s="346"/>
      <c r="J3" s="346"/>
      <c r="K3" s="70"/>
      <c r="L3" s="347"/>
      <c r="M3" s="347"/>
    </row>
    <row r="4" spans="1:13">
      <c r="A4" s="463" t="s">
        <v>510</v>
      </c>
      <c r="B4" s="463"/>
      <c r="C4" s="463"/>
      <c r="D4" s="463"/>
      <c r="E4" s="463"/>
      <c r="F4" s="463"/>
      <c r="G4" s="463"/>
      <c r="H4" s="463"/>
      <c r="I4" s="463"/>
      <c r="J4" s="346"/>
      <c r="K4" s="70"/>
      <c r="L4" s="347"/>
      <c r="M4" s="347"/>
    </row>
    <row r="5" spans="1:13">
      <c r="A5" s="462"/>
      <c r="B5" s="462"/>
      <c r="C5" s="462"/>
      <c r="D5" s="462"/>
      <c r="E5" s="462"/>
      <c r="F5" s="462"/>
      <c r="G5" s="462"/>
      <c r="H5" s="462"/>
      <c r="I5" s="462"/>
      <c r="J5" s="462"/>
      <c r="K5" s="70"/>
      <c r="L5" s="347"/>
      <c r="M5" s="347"/>
    </row>
    <row r="6" spans="1:13">
      <c r="A6" s="462"/>
      <c r="B6" s="462"/>
      <c r="C6" s="462"/>
      <c r="D6" s="462"/>
      <c r="E6" s="462"/>
      <c r="F6" s="462"/>
      <c r="G6" s="462"/>
      <c r="H6" s="462"/>
      <c r="I6" s="462"/>
      <c r="J6" s="462"/>
      <c r="K6" s="70"/>
      <c r="L6" s="347"/>
      <c r="M6" s="347"/>
    </row>
    <row r="7" spans="1:13" s="25" customFormat="1" ht="76.900000000000006" customHeight="1">
      <c r="A7" s="266" t="s">
        <v>139</v>
      </c>
      <c r="B7" s="266" t="s">
        <v>140</v>
      </c>
      <c r="C7" s="266" t="s">
        <v>141</v>
      </c>
      <c r="D7" s="266" t="s">
        <v>226</v>
      </c>
      <c r="E7" s="266" t="s">
        <v>227</v>
      </c>
      <c r="F7" s="267" t="s">
        <v>142</v>
      </c>
      <c r="G7" s="268" t="s">
        <v>143</v>
      </c>
      <c r="H7" s="267" t="s">
        <v>310</v>
      </c>
      <c r="I7" s="267" t="s">
        <v>144</v>
      </c>
      <c r="J7" s="267" t="s">
        <v>145</v>
      </c>
      <c r="K7" s="267" t="s">
        <v>228</v>
      </c>
      <c r="L7" s="269" t="s">
        <v>504</v>
      </c>
      <c r="M7" s="270" t="s">
        <v>505</v>
      </c>
    </row>
    <row r="8" spans="1:13" s="25" customFormat="1" ht="20.100000000000001" customHeight="1">
      <c r="A8" s="266" t="s">
        <v>146</v>
      </c>
      <c r="B8" s="271" t="s">
        <v>147</v>
      </c>
      <c r="C8" s="271" t="s">
        <v>148</v>
      </c>
      <c r="D8" s="271" t="s">
        <v>149</v>
      </c>
      <c r="E8" s="271" t="s">
        <v>150</v>
      </c>
      <c r="F8" s="272" t="s">
        <v>151</v>
      </c>
      <c r="G8" s="271" t="s">
        <v>152</v>
      </c>
      <c r="H8" s="272" t="s">
        <v>153</v>
      </c>
      <c r="I8" s="272" t="s">
        <v>154</v>
      </c>
      <c r="J8" s="272" t="s">
        <v>155</v>
      </c>
      <c r="K8" s="272" t="s">
        <v>156</v>
      </c>
      <c r="L8" s="348" t="s">
        <v>229</v>
      </c>
      <c r="M8" s="270"/>
    </row>
    <row r="9" spans="1:13" s="25" customFormat="1" ht="63.75">
      <c r="A9" s="349">
        <v>1</v>
      </c>
      <c r="B9" s="350" t="s">
        <v>485</v>
      </c>
      <c r="C9" s="351" t="s">
        <v>157</v>
      </c>
      <c r="D9" s="352" t="s">
        <v>158</v>
      </c>
      <c r="E9" s="286">
        <v>25</v>
      </c>
      <c r="F9" s="353"/>
      <c r="G9" s="354"/>
      <c r="H9" s="353">
        <f>F9+F9*G9</f>
        <v>0</v>
      </c>
      <c r="I9" s="355">
        <f>E9*F9</f>
        <v>0</v>
      </c>
      <c r="J9" s="355">
        <f>E9*H9</f>
        <v>0</v>
      </c>
      <c r="K9" s="356"/>
      <c r="L9" s="357"/>
      <c r="M9" s="358"/>
    </row>
    <row r="10" spans="1:13" s="25" customFormat="1" ht="63.75">
      <c r="A10" s="349">
        <v>2</v>
      </c>
      <c r="B10" s="350" t="s">
        <v>486</v>
      </c>
      <c r="C10" s="351" t="s">
        <v>159</v>
      </c>
      <c r="D10" s="352" t="s">
        <v>158</v>
      </c>
      <c r="E10" s="266">
        <v>150</v>
      </c>
      <c r="F10" s="353"/>
      <c r="G10" s="354"/>
      <c r="H10" s="353">
        <f t="shared" ref="H10:H34" si="0">F10+F10*G10</f>
        <v>0</v>
      </c>
      <c r="I10" s="355">
        <f t="shared" ref="I10:I30" si="1">E10*F10</f>
        <v>0</v>
      </c>
      <c r="J10" s="355">
        <f t="shared" ref="J10:J30" si="2">E10*H10</f>
        <v>0</v>
      </c>
      <c r="K10" s="356"/>
      <c r="L10" s="357"/>
      <c r="M10" s="358"/>
    </row>
    <row r="11" spans="1:13" s="25" customFormat="1" ht="76.5">
      <c r="A11" s="349">
        <v>3</v>
      </c>
      <c r="B11" s="359" t="s">
        <v>487</v>
      </c>
      <c r="C11" s="360" t="s">
        <v>160</v>
      </c>
      <c r="D11" s="352" t="s">
        <v>158</v>
      </c>
      <c r="E11" s="266">
        <v>400</v>
      </c>
      <c r="F11" s="353"/>
      <c r="G11" s="354"/>
      <c r="H11" s="353">
        <f t="shared" si="0"/>
        <v>0</v>
      </c>
      <c r="I11" s="355">
        <f t="shared" si="1"/>
        <v>0</v>
      </c>
      <c r="J11" s="355">
        <f t="shared" si="2"/>
        <v>0</v>
      </c>
      <c r="K11" s="356"/>
      <c r="L11" s="357"/>
      <c r="M11" s="358"/>
    </row>
    <row r="12" spans="1:13" s="25" customFormat="1">
      <c r="A12" s="349">
        <v>4</v>
      </c>
      <c r="B12" s="359" t="s">
        <v>364</v>
      </c>
      <c r="C12" s="360" t="s">
        <v>365</v>
      </c>
      <c r="D12" s="361" t="s">
        <v>194</v>
      </c>
      <c r="E12" s="362">
        <v>25</v>
      </c>
      <c r="F12" s="353"/>
      <c r="G12" s="363"/>
      <c r="H12" s="353">
        <f t="shared" si="0"/>
        <v>0</v>
      </c>
      <c r="I12" s="355">
        <f t="shared" si="1"/>
        <v>0</v>
      </c>
      <c r="J12" s="355">
        <f t="shared" si="2"/>
        <v>0</v>
      </c>
      <c r="K12" s="356"/>
      <c r="L12" s="357"/>
      <c r="M12" s="358"/>
    </row>
    <row r="13" spans="1:13" s="25" customFormat="1" ht="38.25">
      <c r="A13" s="349">
        <v>5</v>
      </c>
      <c r="B13" s="364" t="s">
        <v>488</v>
      </c>
      <c r="C13" s="360" t="s">
        <v>199</v>
      </c>
      <c r="D13" s="352" t="s">
        <v>158</v>
      </c>
      <c r="E13" s="266">
        <v>100</v>
      </c>
      <c r="F13" s="365"/>
      <c r="G13" s="354"/>
      <c r="H13" s="365">
        <f t="shared" si="0"/>
        <v>0</v>
      </c>
      <c r="I13" s="366">
        <f t="shared" si="1"/>
        <v>0</v>
      </c>
      <c r="J13" s="366">
        <f t="shared" si="2"/>
        <v>0</v>
      </c>
      <c r="K13" s="356"/>
      <c r="L13" s="357"/>
      <c r="M13" s="358"/>
    </row>
    <row r="14" spans="1:13" s="25" customFormat="1" ht="45.6" customHeight="1">
      <c r="A14" s="349">
        <v>6</v>
      </c>
      <c r="B14" s="367" t="s">
        <v>489</v>
      </c>
      <c r="C14" s="368" t="s">
        <v>83</v>
      </c>
      <c r="D14" s="369" t="s">
        <v>158</v>
      </c>
      <c r="E14" s="271">
        <v>50</v>
      </c>
      <c r="F14" s="370"/>
      <c r="G14" s="371"/>
      <c r="H14" s="370">
        <f t="shared" si="0"/>
        <v>0</v>
      </c>
      <c r="I14" s="372">
        <f t="shared" si="1"/>
        <v>0</v>
      </c>
      <c r="J14" s="372">
        <f t="shared" si="2"/>
        <v>0</v>
      </c>
      <c r="K14" s="356"/>
      <c r="L14" s="357"/>
      <c r="M14" s="358"/>
    </row>
    <row r="15" spans="1:13" s="25" customFormat="1" ht="81.599999999999994" customHeight="1">
      <c r="A15" s="349">
        <v>7</v>
      </c>
      <c r="B15" s="373" t="s">
        <v>490</v>
      </c>
      <c r="C15" s="232" t="s">
        <v>83</v>
      </c>
      <c r="D15" s="374" t="s">
        <v>158</v>
      </c>
      <c r="E15" s="375">
        <v>1000</v>
      </c>
      <c r="F15" s="353"/>
      <c r="G15" s="376"/>
      <c r="H15" s="353">
        <f t="shared" si="0"/>
        <v>0</v>
      </c>
      <c r="I15" s="355">
        <f t="shared" si="1"/>
        <v>0</v>
      </c>
      <c r="J15" s="355">
        <f t="shared" si="2"/>
        <v>0</v>
      </c>
      <c r="K15" s="356"/>
      <c r="L15" s="357"/>
      <c r="M15" s="358"/>
    </row>
    <row r="16" spans="1:13" s="25" customFormat="1" ht="25.5" customHeight="1">
      <c r="A16" s="349">
        <v>8</v>
      </c>
      <c r="B16" s="373" t="s">
        <v>506</v>
      </c>
      <c r="C16" s="232"/>
      <c r="D16" s="374" t="s">
        <v>158</v>
      </c>
      <c r="E16" s="375">
        <v>800</v>
      </c>
      <c r="F16" s="353"/>
      <c r="G16" s="376"/>
      <c r="H16" s="353">
        <f t="shared" si="0"/>
        <v>0</v>
      </c>
      <c r="I16" s="355">
        <f t="shared" si="1"/>
        <v>0</v>
      </c>
      <c r="J16" s="355">
        <f t="shared" si="2"/>
        <v>0</v>
      </c>
      <c r="K16" s="356"/>
      <c r="L16" s="377"/>
      <c r="M16" s="378"/>
    </row>
    <row r="17" spans="1:13" s="188" customFormat="1" ht="125.45" customHeight="1">
      <c r="A17" s="349">
        <v>9</v>
      </c>
      <c r="B17" s="379" t="s">
        <v>507</v>
      </c>
      <c r="C17" s="232" t="s">
        <v>83</v>
      </c>
      <c r="D17" s="380" t="s">
        <v>194</v>
      </c>
      <c r="E17" s="381">
        <v>2000</v>
      </c>
      <c r="F17" s="353"/>
      <c r="G17" s="376"/>
      <c r="H17" s="353">
        <f t="shared" si="0"/>
        <v>0</v>
      </c>
      <c r="I17" s="355">
        <f t="shared" si="1"/>
        <v>0</v>
      </c>
      <c r="J17" s="355">
        <f t="shared" si="2"/>
        <v>0</v>
      </c>
      <c r="K17" s="382"/>
      <c r="L17" s="383"/>
      <c r="M17" s="384"/>
    </row>
    <row r="18" spans="1:13" s="25" customFormat="1" ht="134.44999999999999" customHeight="1">
      <c r="A18" s="349">
        <v>10</v>
      </c>
      <c r="B18" s="379" t="s">
        <v>508</v>
      </c>
      <c r="C18" s="232" t="s">
        <v>215</v>
      </c>
      <c r="D18" s="374" t="s">
        <v>162</v>
      </c>
      <c r="E18" s="375">
        <v>15</v>
      </c>
      <c r="F18" s="353"/>
      <c r="G18" s="376"/>
      <c r="H18" s="353">
        <f t="shared" si="0"/>
        <v>0</v>
      </c>
      <c r="I18" s="355">
        <f t="shared" si="1"/>
        <v>0</v>
      </c>
      <c r="J18" s="355">
        <f t="shared" si="2"/>
        <v>0</v>
      </c>
      <c r="K18" s="356"/>
      <c r="L18" s="377"/>
      <c r="M18" s="378"/>
    </row>
    <row r="19" spans="1:13" s="25" customFormat="1" ht="85.9" customHeight="1">
      <c r="A19" s="349">
        <v>11</v>
      </c>
      <c r="B19" s="379" t="s">
        <v>491</v>
      </c>
      <c r="C19" s="237" t="s">
        <v>161</v>
      </c>
      <c r="D19" s="385" t="s">
        <v>162</v>
      </c>
      <c r="E19" s="386">
        <v>10</v>
      </c>
      <c r="F19" s="387"/>
      <c r="G19" s="388"/>
      <c r="H19" s="387">
        <f t="shared" si="0"/>
        <v>0</v>
      </c>
      <c r="I19" s="389">
        <f t="shared" si="1"/>
        <v>0</v>
      </c>
      <c r="J19" s="389">
        <f t="shared" si="2"/>
        <v>0</v>
      </c>
      <c r="K19" s="390"/>
      <c r="L19" s="391"/>
      <c r="M19" s="378"/>
    </row>
    <row r="20" spans="1:13" s="25" customFormat="1" ht="88.15" customHeight="1">
      <c r="A20" s="349">
        <v>12</v>
      </c>
      <c r="B20" s="392" t="s">
        <v>492</v>
      </c>
      <c r="C20" s="393" t="s">
        <v>163</v>
      </c>
      <c r="D20" s="352" t="s">
        <v>162</v>
      </c>
      <c r="E20" s="266">
        <v>26</v>
      </c>
      <c r="F20" s="353"/>
      <c r="G20" s="354"/>
      <c r="H20" s="353">
        <f t="shared" si="0"/>
        <v>0</v>
      </c>
      <c r="I20" s="355">
        <f t="shared" si="1"/>
        <v>0</v>
      </c>
      <c r="J20" s="355">
        <f t="shared" si="2"/>
        <v>0</v>
      </c>
      <c r="K20" s="356"/>
      <c r="L20" s="377"/>
      <c r="M20" s="378"/>
    </row>
    <row r="21" spans="1:13" s="25" customFormat="1" ht="73.150000000000006" customHeight="1">
      <c r="A21" s="349">
        <v>13</v>
      </c>
      <c r="B21" s="394" t="s">
        <v>493</v>
      </c>
      <c r="C21" s="395" t="s">
        <v>164</v>
      </c>
      <c r="D21" s="352" t="s">
        <v>162</v>
      </c>
      <c r="E21" s="266">
        <v>20</v>
      </c>
      <c r="F21" s="353"/>
      <c r="G21" s="354"/>
      <c r="H21" s="353">
        <f t="shared" si="0"/>
        <v>0</v>
      </c>
      <c r="I21" s="355">
        <f t="shared" si="1"/>
        <v>0</v>
      </c>
      <c r="J21" s="355">
        <f t="shared" si="2"/>
        <v>0</v>
      </c>
      <c r="K21" s="356"/>
      <c r="L21" s="377"/>
      <c r="M21" s="378"/>
    </row>
    <row r="22" spans="1:13" s="25" customFormat="1" ht="89.25">
      <c r="A22" s="349">
        <v>14</v>
      </c>
      <c r="B22" s="394" t="s">
        <v>494</v>
      </c>
      <c r="C22" s="395" t="s">
        <v>165</v>
      </c>
      <c r="D22" s="352" t="s">
        <v>196</v>
      </c>
      <c r="E22" s="266">
        <v>15</v>
      </c>
      <c r="F22" s="353"/>
      <c r="G22" s="354"/>
      <c r="H22" s="353">
        <f t="shared" si="0"/>
        <v>0</v>
      </c>
      <c r="I22" s="355">
        <f t="shared" si="1"/>
        <v>0</v>
      </c>
      <c r="J22" s="355">
        <f t="shared" si="2"/>
        <v>0</v>
      </c>
      <c r="K22" s="356"/>
      <c r="L22" s="377"/>
      <c r="M22" s="378"/>
    </row>
    <row r="23" spans="1:13" s="25" customFormat="1" ht="102">
      <c r="A23" s="349">
        <v>15</v>
      </c>
      <c r="B23" s="396" t="s">
        <v>495</v>
      </c>
      <c r="C23" s="395" t="s">
        <v>166</v>
      </c>
      <c r="D23" s="352" t="s">
        <v>196</v>
      </c>
      <c r="E23" s="266">
        <v>10</v>
      </c>
      <c r="F23" s="353"/>
      <c r="G23" s="354"/>
      <c r="H23" s="353">
        <f t="shared" si="0"/>
        <v>0</v>
      </c>
      <c r="I23" s="355">
        <f t="shared" si="1"/>
        <v>0</v>
      </c>
      <c r="J23" s="355">
        <f t="shared" si="2"/>
        <v>0</v>
      </c>
      <c r="K23" s="356"/>
      <c r="L23" s="377"/>
      <c r="M23" s="378"/>
    </row>
    <row r="24" spans="1:13" ht="102">
      <c r="A24" s="349">
        <v>16</v>
      </c>
      <c r="B24" s="396" t="s">
        <v>496</v>
      </c>
      <c r="C24" s="395" t="s">
        <v>167</v>
      </c>
      <c r="D24" s="14" t="s">
        <v>196</v>
      </c>
      <c r="E24" s="397">
        <v>30</v>
      </c>
      <c r="F24" s="353"/>
      <c r="G24" s="354"/>
      <c r="H24" s="353">
        <f t="shared" si="0"/>
        <v>0</v>
      </c>
      <c r="I24" s="355">
        <f t="shared" si="1"/>
        <v>0</v>
      </c>
      <c r="J24" s="355">
        <f t="shared" si="2"/>
        <v>0</v>
      </c>
      <c r="K24" s="356"/>
      <c r="L24" s="377"/>
      <c r="M24" s="378"/>
    </row>
    <row r="25" spans="1:13">
      <c r="A25" s="349">
        <v>17</v>
      </c>
      <c r="B25" s="398" t="s">
        <v>200</v>
      </c>
      <c r="C25" s="360" t="s">
        <v>83</v>
      </c>
      <c r="D25" s="14" t="s">
        <v>194</v>
      </c>
      <c r="E25" s="397">
        <v>1</v>
      </c>
      <c r="F25" s="353"/>
      <c r="G25" s="354"/>
      <c r="H25" s="353">
        <f t="shared" si="0"/>
        <v>0</v>
      </c>
      <c r="I25" s="355">
        <f t="shared" si="1"/>
        <v>0</v>
      </c>
      <c r="J25" s="355">
        <f t="shared" si="2"/>
        <v>0</v>
      </c>
      <c r="K25" s="356"/>
      <c r="L25" s="377"/>
      <c r="M25" s="378"/>
    </row>
    <row r="26" spans="1:13">
      <c r="A26" s="349">
        <v>18</v>
      </c>
      <c r="B26" s="398" t="s">
        <v>201</v>
      </c>
      <c r="C26" s="360" t="s">
        <v>83</v>
      </c>
      <c r="D26" s="399" t="s">
        <v>311</v>
      </c>
      <c r="E26" s="400">
        <v>1</v>
      </c>
      <c r="F26" s="353"/>
      <c r="G26" s="354"/>
      <c r="H26" s="353">
        <f>F26+F26*G26</f>
        <v>0</v>
      </c>
      <c r="I26" s="355">
        <f t="shared" si="1"/>
        <v>0</v>
      </c>
      <c r="J26" s="355">
        <f t="shared" si="2"/>
        <v>0</v>
      </c>
      <c r="K26" s="356"/>
      <c r="L26" s="401"/>
      <c r="M26" s="402"/>
    </row>
    <row r="27" spans="1:13" s="1" customFormat="1" ht="207.6" customHeight="1">
      <c r="A27" s="349">
        <v>19</v>
      </c>
      <c r="B27" s="403" t="s">
        <v>497</v>
      </c>
      <c r="C27" s="360" t="s">
        <v>83</v>
      </c>
      <c r="D27" s="399" t="s">
        <v>311</v>
      </c>
      <c r="E27" s="400">
        <v>1</v>
      </c>
      <c r="F27" s="353"/>
      <c r="G27" s="354"/>
      <c r="H27" s="353">
        <f>F27+F27*G27</f>
        <v>0</v>
      </c>
      <c r="I27" s="355">
        <f t="shared" si="1"/>
        <v>0</v>
      </c>
      <c r="J27" s="355">
        <f t="shared" si="2"/>
        <v>0</v>
      </c>
      <c r="K27" s="356"/>
      <c r="L27" s="404"/>
      <c r="M27" s="402"/>
    </row>
    <row r="28" spans="1:13" s="1" customFormat="1" ht="24" customHeight="1">
      <c r="A28" s="349">
        <v>20</v>
      </c>
      <c r="B28" s="403" t="s">
        <v>498</v>
      </c>
      <c r="C28" s="360" t="s">
        <v>83</v>
      </c>
      <c r="D28" s="399" t="s">
        <v>311</v>
      </c>
      <c r="E28" s="400">
        <v>20</v>
      </c>
      <c r="F28" s="353"/>
      <c r="G28" s="354"/>
      <c r="H28" s="353">
        <f t="shared" si="0"/>
        <v>0</v>
      </c>
      <c r="I28" s="355">
        <f t="shared" si="1"/>
        <v>0</v>
      </c>
      <c r="J28" s="355">
        <f t="shared" si="2"/>
        <v>0</v>
      </c>
      <c r="K28" s="356"/>
      <c r="L28" s="404"/>
      <c r="M28" s="402"/>
    </row>
    <row r="29" spans="1:13" s="1" customFormat="1" ht="24" customHeight="1">
      <c r="A29" s="349">
        <v>21</v>
      </c>
      <c r="B29" s="403" t="s">
        <v>499</v>
      </c>
      <c r="C29" s="360" t="s">
        <v>83</v>
      </c>
      <c r="D29" s="399" t="s">
        <v>311</v>
      </c>
      <c r="E29" s="400">
        <v>14</v>
      </c>
      <c r="F29" s="353"/>
      <c r="G29" s="354"/>
      <c r="H29" s="353">
        <f t="shared" si="0"/>
        <v>0</v>
      </c>
      <c r="I29" s="355">
        <f t="shared" si="1"/>
        <v>0</v>
      </c>
      <c r="J29" s="355">
        <f t="shared" si="2"/>
        <v>0</v>
      </c>
      <c r="K29" s="356"/>
      <c r="L29" s="404"/>
      <c r="M29" s="402"/>
    </row>
    <row r="30" spans="1:13" s="1" customFormat="1" ht="21" customHeight="1">
      <c r="A30" s="349">
        <v>22</v>
      </c>
      <c r="B30" s="403" t="s">
        <v>500</v>
      </c>
      <c r="C30" s="360" t="s">
        <v>83</v>
      </c>
      <c r="D30" s="399" t="s">
        <v>311</v>
      </c>
      <c r="E30" s="400">
        <v>1</v>
      </c>
      <c r="F30" s="353"/>
      <c r="G30" s="354"/>
      <c r="H30" s="353">
        <f t="shared" si="0"/>
        <v>0</v>
      </c>
      <c r="I30" s="355">
        <f t="shared" si="1"/>
        <v>0</v>
      </c>
      <c r="J30" s="355">
        <f t="shared" si="2"/>
        <v>0</v>
      </c>
      <c r="K30" s="356"/>
      <c r="L30" s="405"/>
      <c r="M30" s="402"/>
    </row>
    <row r="31" spans="1:13" s="1" customFormat="1">
      <c r="A31" s="349">
        <v>23</v>
      </c>
      <c r="B31" s="403" t="s">
        <v>501</v>
      </c>
      <c r="C31" s="360" t="s">
        <v>83</v>
      </c>
      <c r="D31" s="399" t="s">
        <v>311</v>
      </c>
      <c r="E31" s="397">
        <v>1</v>
      </c>
      <c r="F31" s="406"/>
      <c r="G31" s="407"/>
      <c r="H31" s="406">
        <f t="shared" si="0"/>
        <v>0</v>
      </c>
      <c r="I31" s="408">
        <f>E31*H31</f>
        <v>0</v>
      </c>
      <c r="J31" s="408">
        <f>I31+I31*G31</f>
        <v>0</v>
      </c>
      <c r="K31" s="382"/>
      <c r="L31" s="377"/>
      <c r="M31" s="378"/>
    </row>
    <row r="32" spans="1:13" ht="127.5">
      <c r="A32" s="349">
        <v>24</v>
      </c>
      <c r="B32" s="409" t="s">
        <v>509</v>
      </c>
      <c r="C32" s="277" t="s">
        <v>83</v>
      </c>
      <c r="D32" s="410" t="s">
        <v>194</v>
      </c>
      <c r="E32" s="411">
        <v>100</v>
      </c>
      <c r="F32" s="412"/>
      <c r="G32" s="413"/>
      <c r="H32" s="412">
        <f t="shared" si="0"/>
        <v>0</v>
      </c>
      <c r="I32" s="414">
        <f>E32*H32</f>
        <v>0</v>
      </c>
      <c r="J32" s="414">
        <f>I32+I32*G32</f>
        <v>0</v>
      </c>
      <c r="K32" s="415"/>
      <c r="L32" s="416"/>
      <c r="M32" s="416"/>
    </row>
    <row r="33" spans="1:13" ht="38.25">
      <c r="A33" s="349">
        <v>25</v>
      </c>
      <c r="B33" s="273" t="s">
        <v>502</v>
      </c>
      <c r="C33" s="410" t="s">
        <v>268</v>
      </c>
      <c r="D33" s="277" t="s">
        <v>194</v>
      </c>
      <c r="E33" s="221">
        <v>4</v>
      </c>
      <c r="F33" s="406"/>
      <c r="G33" s="417"/>
      <c r="H33" s="406">
        <f t="shared" si="0"/>
        <v>0</v>
      </c>
      <c r="I33" s="408">
        <f>E33*H33</f>
        <v>0</v>
      </c>
      <c r="J33" s="408">
        <f>I33+I33*G33</f>
        <v>0</v>
      </c>
      <c r="K33" s="237"/>
      <c r="L33" s="274"/>
      <c r="M33" s="275"/>
    </row>
    <row r="34" spans="1:13" ht="204">
      <c r="A34" s="349">
        <v>26</v>
      </c>
      <c r="B34" s="276" t="s">
        <v>503</v>
      </c>
      <c r="C34" s="277"/>
      <c r="D34" s="277" t="s">
        <v>194</v>
      </c>
      <c r="E34" s="418">
        <v>50</v>
      </c>
      <c r="F34" s="406"/>
      <c r="G34" s="419"/>
      <c r="H34" s="406">
        <f t="shared" si="0"/>
        <v>0</v>
      </c>
      <c r="I34" s="408">
        <f>E34*H34</f>
        <v>0</v>
      </c>
      <c r="J34" s="408">
        <f>I34+I34*G34</f>
        <v>0</v>
      </c>
      <c r="K34" s="420"/>
      <c r="L34" s="421"/>
      <c r="M34" s="421"/>
    </row>
    <row r="35" spans="1:13">
      <c r="A35" s="1"/>
      <c r="B35" s="1"/>
      <c r="C35" s="1"/>
      <c r="D35" s="1"/>
      <c r="E35" s="1"/>
      <c r="F35" s="278"/>
      <c r="G35" s="1"/>
      <c r="H35" s="422" t="s">
        <v>271</v>
      </c>
      <c r="I35" s="408">
        <f>SUM(I9:I34)</f>
        <v>0</v>
      </c>
      <c r="J35" s="408">
        <f>SUM(J9:J34)</f>
        <v>0</v>
      </c>
      <c r="K35" s="1"/>
      <c r="L35" s="1"/>
      <c r="M35" s="1"/>
    </row>
    <row r="36" spans="1:13">
      <c r="A36" s="70"/>
      <c r="B36" s="70"/>
      <c r="C36" s="70"/>
      <c r="D36" s="70"/>
      <c r="E36" s="70"/>
      <c r="F36" s="185"/>
      <c r="G36" s="70"/>
      <c r="H36" s="346"/>
      <c r="I36" s="346"/>
      <c r="J36" s="346"/>
      <c r="K36" s="70"/>
      <c r="L36" s="70"/>
      <c r="M36" s="70"/>
    </row>
  </sheetData>
  <sheetProtection selectLockedCells="1" selectUnlockedCells="1"/>
  <mergeCells count="2">
    <mergeCell ref="A5:J6"/>
    <mergeCell ref="A4:I4"/>
  </mergeCells>
  <phoneticPr fontId="10" type="noConversion"/>
  <pageMargins left="0.2361111111111111" right="0.2361111111111111" top="0.35416666666666669" bottom="0.35416666666666669" header="0.51180555555555551" footer="0.51180555555555551"/>
  <pageSetup paperSize="9"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zoomScale="85" zoomScaleNormal="85" workbookViewId="0">
      <selection activeCell="E8" sqref="E8"/>
    </sheetView>
  </sheetViews>
  <sheetFormatPr defaultRowHeight="12.75"/>
  <cols>
    <col min="1" max="1" width="4.5703125" style="16" customWidth="1"/>
    <col min="2" max="2" width="29.28515625" style="16" customWidth="1"/>
    <col min="3" max="3" width="9.140625" style="16"/>
    <col min="4" max="4" width="10.28515625" style="16" customWidth="1"/>
    <col min="5" max="7" width="10.28515625" style="440" customWidth="1"/>
    <col min="8" max="10" width="9" style="16" bestFit="1" customWidth="1"/>
    <col min="11" max="11" width="9.28515625" style="16" bestFit="1" customWidth="1"/>
    <col min="12" max="12" width="9" style="16" bestFit="1" customWidth="1"/>
    <col min="13" max="13" width="9.140625" style="16"/>
    <col min="14" max="14" width="10" style="16" customWidth="1"/>
    <col min="15" max="16384" width="9.140625" style="16"/>
  </cols>
  <sheetData>
    <row r="1" spans="1:14">
      <c r="A1" s="307"/>
      <c r="B1" s="307"/>
      <c r="C1" s="308"/>
      <c r="D1" s="307"/>
      <c r="E1" s="307"/>
      <c r="F1" s="307"/>
      <c r="G1" s="307"/>
      <c r="H1" s="307"/>
      <c r="I1" s="307"/>
      <c r="J1" s="307"/>
      <c r="K1" s="308"/>
      <c r="L1" s="307"/>
      <c r="M1" s="70"/>
      <c r="N1" s="70"/>
    </row>
    <row r="2" spans="1:14">
      <c r="A2" s="307"/>
      <c r="B2" s="307" t="s">
        <v>85</v>
      </c>
      <c r="C2" s="308"/>
      <c r="D2" s="307"/>
      <c r="E2" s="307"/>
      <c r="F2" s="307"/>
      <c r="G2" s="307"/>
      <c r="H2" s="307"/>
      <c r="I2" s="307"/>
      <c r="J2" s="307"/>
      <c r="K2" s="308"/>
      <c r="L2" s="307"/>
      <c r="M2" s="70"/>
      <c r="N2" s="70"/>
    </row>
    <row r="3" spans="1:14">
      <c r="A3" s="307"/>
      <c r="B3" s="308" t="s">
        <v>52</v>
      </c>
      <c r="C3" s="308"/>
      <c r="D3" s="307"/>
      <c r="E3" s="307"/>
      <c r="F3" s="307"/>
      <c r="G3" s="307"/>
      <c r="H3" s="307"/>
      <c r="I3" s="307"/>
      <c r="J3" s="307"/>
      <c r="K3" s="308"/>
      <c r="L3" s="307"/>
      <c r="M3" s="70"/>
      <c r="N3" s="70"/>
    </row>
    <row r="4" spans="1:14">
      <c r="A4" s="307"/>
      <c r="B4" s="307"/>
      <c r="C4" s="308"/>
      <c r="D4" s="307"/>
      <c r="E4" s="307"/>
      <c r="F4" s="307"/>
      <c r="G4" s="307"/>
      <c r="H4" s="307"/>
      <c r="I4" s="307"/>
      <c r="J4" s="307"/>
      <c r="K4" s="308"/>
      <c r="L4" s="307"/>
      <c r="M4" s="70"/>
      <c r="N4" s="70"/>
    </row>
    <row r="5" spans="1:14">
      <c r="A5" s="307"/>
      <c r="B5" s="309" t="s">
        <v>549</v>
      </c>
      <c r="C5" s="308"/>
      <c r="D5" s="307"/>
      <c r="E5" s="307"/>
      <c r="F5" s="307"/>
      <c r="G5" s="307"/>
      <c r="H5" s="307"/>
      <c r="I5" s="307"/>
      <c r="J5" s="307"/>
      <c r="K5" s="71"/>
      <c r="L5" s="307"/>
      <c r="M5" s="70"/>
      <c r="N5" s="70"/>
    </row>
    <row r="6" spans="1:14">
      <c r="A6" s="458" t="s">
        <v>551</v>
      </c>
      <c r="B6" s="458"/>
      <c r="C6" s="458"/>
      <c r="D6" s="458"/>
      <c r="E6" s="458"/>
      <c r="F6" s="458"/>
      <c r="G6" s="458"/>
      <c r="H6" s="458"/>
      <c r="I6" s="458"/>
      <c r="J6" s="458"/>
      <c r="K6" s="458"/>
      <c r="L6" s="458"/>
      <c r="M6" s="70"/>
      <c r="N6" s="70"/>
    </row>
    <row r="7" spans="1:14" ht="76.5">
      <c r="A7" s="186" t="s">
        <v>53</v>
      </c>
      <c r="B7" s="186" t="s">
        <v>54</v>
      </c>
      <c r="C7" s="186" t="s">
        <v>55</v>
      </c>
      <c r="D7" s="186" t="s">
        <v>56</v>
      </c>
      <c r="E7" s="449" t="s">
        <v>71</v>
      </c>
      <c r="F7" s="449" t="s">
        <v>72</v>
      </c>
      <c r="G7" s="449" t="s">
        <v>73</v>
      </c>
      <c r="H7" s="186" t="s">
        <v>57</v>
      </c>
      <c r="I7" s="186" t="s">
        <v>58</v>
      </c>
      <c r="J7" s="186" t="s">
        <v>59</v>
      </c>
      <c r="K7" s="186" t="s">
        <v>60</v>
      </c>
      <c r="L7" s="54" t="s">
        <v>61</v>
      </c>
      <c r="M7" s="55" t="s">
        <v>231</v>
      </c>
      <c r="N7" s="55" t="s">
        <v>232</v>
      </c>
    </row>
    <row r="8" spans="1:14" ht="25.5">
      <c r="A8" s="198">
        <v>1</v>
      </c>
      <c r="B8" s="90" t="s">
        <v>205</v>
      </c>
      <c r="C8" s="199" t="s">
        <v>62</v>
      </c>
      <c r="D8" s="91">
        <v>10</v>
      </c>
      <c r="E8" s="442"/>
      <c r="F8" s="442"/>
      <c r="G8" s="442"/>
      <c r="H8" s="303"/>
      <c r="I8" s="77"/>
      <c r="J8" s="303">
        <f t="shared" ref="J8:J19" si="0">H8+H8*I8</f>
        <v>0</v>
      </c>
      <c r="K8" s="305">
        <f>G8*H8</f>
        <v>0</v>
      </c>
      <c r="L8" s="305">
        <f t="shared" ref="L8:L19" si="1">K8+K8*I8</f>
        <v>0</v>
      </c>
      <c r="M8" s="310"/>
      <c r="N8" s="310"/>
    </row>
    <row r="9" spans="1:14" ht="25.5">
      <c r="A9" s="198">
        <v>2</v>
      </c>
      <c r="B9" s="90" t="s">
        <v>207</v>
      </c>
      <c r="C9" s="199" t="s">
        <v>62</v>
      </c>
      <c r="D9" s="91">
        <v>80</v>
      </c>
      <c r="E9" s="442"/>
      <c r="F9" s="442"/>
      <c r="G9" s="442"/>
      <c r="H9" s="303"/>
      <c r="I9" s="77"/>
      <c r="J9" s="303">
        <f t="shared" si="0"/>
        <v>0</v>
      </c>
      <c r="K9" s="305">
        <f t="shared" ref="K9:K20" si="2">G9*H9</f>
        <v>0</v>
      </c>
      <c r="L9" s="305">
        <f t="shared" si="1"/>
        <v>0</v>
      </c>
      <c r="M9" s="310"/>
      <c r="N9" s="310"/>
    </row>
    <row r="10" spans="1:14" ht="25.5">
      <c r="A10" s="198">
        <v>3</v>
      </c>
      <c r="B10" s="90" t="s">
        <v>206</v>
      </c>
      <c r="C10" s="199" t="s">
        <v>62</v>
      </c>
      <c r="D10" s="91">
        <v>120</v>
      </c>
      <c r="E10" s="442"/>
      <c r="F10" s="442"/>
      <c r="G10" s="442"/>
      <c r="H10" s="303"/>
      <c r="I10" s="77"/>
      <c r="J10" s="303">
        <f t="shared" si="0"/>
        <v>0</v>
      </c>
      <c r="K10" s="305">
        <f t="shared" si="2"/>
        <v>0</v>
      </c>
      <c r="L10" s="305">
        <f t="shared" si="1"/>
        <v>0</v>
      </c>
      <c r="M10" s="310"/>
      <c r="N10" s="310"/>
    </row>
    <row r="11" spans="1:14" ht="25.5">
      <c r="A11" s="198">
        <v>4</v>
      </c>
      <c r="B11" s="90" t="s">
        <v>221</v>
      </c>
      <c r="C11" s="199" t="s">
        <v>62</v>
      </c>
      <c r="D11" s="91">
        <v>40</v>
      </c>
      <c r="E11" s="442"/>
      <c r="F11" s="442"/>
      <c r="G11" s="442"/>
      <c r="H11" s="303"/>
      <c r="I11" s="77"/>
      <c r="J11" s="303">
        <f t="shared" si="0"/>
        <v>0</v>
      </c>
      <c r="K11" s="305">
        <f t="shared" si="2"/>
        <v>0</v>
      </c>
      <c r="L11" s="305">
        <f t="shared" si="1"/>
        <v>0</v>
      </c>
      <c r="M11" s="310"/>
      <c r="N11" s="310"/>
    </row>
    <row r="12" spans="1:14" ht="22.5" customHeight="1">
      <c r="A12" s="198">
        <v>5</v>
      </c>
      <c r="B12" s="90" t="s">
        <v>179</v>
      </c>
      <c r="C12" s="199" t="s">
        <v>62</v>
      </c>
      <c r="D12" s="91">
        <v>250</v>
      </c>
      <c r="E12" s="442"/>
      <c r="F12" s="442"/>
      <c r="G12" s="442"/>
      <c r="H12" s="303"/>
      <c r="I12" s="77"/>
      <c r="J12" s="303">
        <f t="shared" si="0"/>
        <v>0</v>
      </c>
      <c r="K12" s="305">
        <f t="shared" si="2"/>
        <v>0</v>
      </c>
      <c r="L12" s="305">
        <f t="shared" si="1"/>
        <v>0</v>
      </c>
      <c r="M12" s="310"/>
      <c r="N12" s="310"/>
    </row>
    <row r="13" spans="1:14" ht="25.5">
      <c r="A13" s="198">
        <v>6</v>
      </c>
      <c r="B13" s="90" t="s">
        <v>180</v>
      </c>
      <c r="C13" s="199" t="s">
        <v>62</v>
      </c>
      <c r="D13" s="91">
        <v>3000</v>
      </c>
      <c r="E13" s="442"/>
      <c r="F13" s="442"/>
      <c r="G13" s="442"/>
      <c r="H13" s="303"/>
      <c r="I13" s="77"/>
      <c r="J13" s="303">
        <f t="shared" si="0"/>
        <v>0</v>
      </c>
      <c r="K13" s="305">
        <f t="shared" si="2"/>
        <v>0</v>
      </c>
      <c r="L13" s="305">
        <f t="shared" si="1"/>
        <v>0</v>
      </c>
      <c r="M13" s="310"/>
      <c r="N13" s="310"/>
    </row>
    <row r="14" spans="1:14" ht="25.5">
      <c r="A14" s="198">
        <v>7</v>
      </c>
      <c r="B14" s="90" t="s">
        <v>181</v>
      </c>
      <c r="C14" s="199" t="s">
        <v>62</v>
      </c>
      <c r="D14" s="91">
        <v>90</v>
      </c>
      <c r="E14" s="442"/>
      <c r="F14" s="442"/>
      <c r="G14" s="442"/>
      <c r="H14" s="303"/>
      <c r="I14" s="77"/>
      <c r="J14" s="303">
        <f t="shared" si="0"/>
        <v>0</v>
      </c>
      <c r="K14" s="305">
        <f t="shared" si="2"/>
        <v>0</v>
      </c>
      <c r="L14" s="305">
        <f t="shared" si="1"/>
        <v>0</v>
      </c>
      <c r="M14" s="310"/>
      <c r="N14" s="310"/>
    </row>
    <row r="15" spans="1:14" ht="25.5">
      <c r="A15" s="198">
        <v>8</v>
      </c>
      <c r="B15" s="90" t="s">
        <v>416</v>
      </c>
      <c r="C15" s="199" t="s">
        <v>62</v>
      </c>
      <c r="D15" s="91">
        <v>70</v>
      </c>
      <c r="E15" s="442"/>
      <c r="F15" s="442"/>
      <c r="G15" s="442"/>
      <c r="H15" s="303"/>
      <c r="I15" s="77"/>
      <c r="J15" s="303">
        <f t="shared" si="0"/>
        <v>0</v>
      </c>
      <c r="K15" s="305">
        <f t="shared" si="2"/>
        <v>0</v>
      </c>
      <c r="L15" s="305">
        <f t="shared" si="1"/>
        <v>0</v>
      </c>
      <c r="M15" s="310"/>
      <c r="N15" s="310"/>
    </row>
    <row r="16" spans="1:14" s="313" customFormat="1" ht="25.5">
      <c r="A16" s="215">
        <v>9</v>
      </c>
      <c r="B16" s="216" t="s">
        <v>329</v>
      </c>
      <c r="C16" s="217" t="s">
        <v>62</v>
      </c>
      <c r="D16" s="218">
        <v>70</v>
      </c>
      <c r="E16" s="218"/>
      <c r="F16" s="218"/>
      <c r="G16" s="218"/>
      <c r="H16" s="304"/>
      <c r="I16" s="219"/>
      <c r="J16" s="304">
        <f t="shared" si="0"/>
        <v>0</v>
      </c>
      <c r="K16" s="305">
        <f t="shared" si="2"/>
        <v>0</v>
      </c>
      <c r="L16" s="306">
        <f t="shared" si="1"/>
        <v>0</v>
      </c>
      <c r="M16" s="311"/>
      <c r="N16" s="312"/>
    </row>
    <row r="17" spans="1:14" ht="25.5">
      <c r="A17" s="198">
        <v>10</v>
      </c>
      <c r="B17" s="90" t="s">
        <v>208</v>
      </c>
      <c r="C17" s="199" t="s">
        <v>62</v>
      </c>
      <c r="D17" s="91">
        <v>300</v>
      </c>
      <c r="E17" s="442"/>
      <c r="F17" s="442"/>
      <c r="G17" s="442"/>
      <c r="H17" s="303"/>
      <c r="I17" s="77"/>
      <c r="J17" s="303">
        <f t="shared" si="0"/>
        <v>0</v>
      </c>
      <c r="K17" s="305">
        <f t="shared" si="2"/>
        <v>0</v>
      </c>
      <c r="L17" s="305">
        <f t="shared" si="1"/>
        <v>0</v>
      </c>
      <c r="M17" s="310"/>
      <c r="N17" s="310"/>
    </row>
    <row r="18" spans="1:14" ht="25.5">
      <c r="A18" s="198">
        <v>11</v>
      </c>
      <c r="B18" s="90" t="s">
        <v>213</v>
      </c>
      <c r="C18" s="199" t="s">
        <v>62</v>
      </c>
      <c r="D18" s="91">
        <v>60</v>
      </c>
      <c r="E18" s="442"/>
      <c r="F18" s="442"/>
      <c r="G18" s="442"/>
      <c r="H18" s="303"/>
      <c r="I18" s="77"/>
      <c r="J18" s="303">
        <f t="shared" si="0"/>
        <v>0</v>
      </c>
      <c r="K18" s="305">
        <f t="shared" si="2"/>
        <v>0</v>
      </c>
      <c r="L18" s="305">
        <f t="shared" si="1"/>
        <v>0</v>
      </c>
      <c r="M18" s="310"/>
      <c r="N18" s="310"/>
    </row>
    <row r="19" spans="1:14" ht="25.5">
      <c r="A19" s="198">
        <v>12</v>
      </c>
      <c r="B19" s="90" t="s">
        <v>214</v>
      </c>
      <c r="C19" s="199" t="s">
        <v>62</v>
      </c>
      <c r="D19" s="91">
        <v>40</v>
      </c>
      <c r="E19" s="442"/>
      <c r="F19" s="442"/>
      <c r="G19" s="442"/>
      <c r="H19" s="303"/>
      <c r="I19" s="77"/>
      <c r="J19" s="303">
        <f t="shared" si="0"/>
        <v>0</v>
      </c>
      <c r="K19" s="305">
        <f t="shared" si="2"/>
        <v>0</v>
      </c>
      <c r="L19" s="305">
        <f t="shared" si="1"/>
        <v>0</v>
      </c>
      <c r="M19" s="310"/>
      <c r="N19" s="310"/>
    </row>
    <row r="20" spans="1:14" s="319" customFormat="1" ht="114.75">
      <c r="A20" s="198">
        <v>13</v>
      </c>
      <c r="B20" s="314" t="s">
        <v>322</v>
      </c>
      <c r="C20" s="315" t="s">
        <v>62</v>
      </c>
      <c r="D20" s="315">
        <v>200</v>
      </c>
      <c r="E20" s="444"/>
      <c r="F20" s="444"/>
      <c r="G20" s="444"/>
      <c r="H20" s="316"/>
      <c r="I20" s="317"/>
      <c r="J20" s="316">
        <f>H20+H20*I20</f>
        <v>0</v>
      </c>
      <c r="K20" s="305">
        <f t="shared" si="2"/>
        <v>0</v>
      </c>
      <c r="L20" s="318">
        <f>K20+K20*I20</f>
        <v>0</v>
      </c>
      <c r="M20" s="315"/>
      <c r="N20" s="315"/>
    </row>
    <row r="21" spans="1:14">
      <c r="A21" s="70"/>
      <c r="B21" s="70"/>
      <c r="C21" s="70"/>
      <c r="D21" s="70"/>
      <c r="E21" s="441"/>
      <c r="F21" s="441"/>
      <c r="G21" s="441"/>
      <c r="H21" s="70"/>
      <c r="I21" s="70"/>
      <c r="J21" s="310" t="s">
        <v>195</v>
      </c>
      <c r="K21" s="318">
        <f>SUM(K8:K20)</f>
        <v>0</v>
      </c>
      <c r="L21" s="318">
        <f>SUM(L8:L20)</f>
        <v>0</v>
      </c>
      <c r="M21" s="70"/>
      <c r="N21" s="70"/>
    </row>
    <row r="92" spans="1:3">
      <c r="C92" s="6"/>
    </row>
    <row r="96" spans="1:3" ht="201.6" customHeight="1">
      <c r="A96" s="16">
        <v>90</v>
      </c>
      <c r="B96" s="320" t="s">
        <v>316</v>
      </c>
    </row>
  </sheetData>
  <mergeCells count="1">
    <mergeCell ref="A6:L6"/>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opLeftCell="A4" zoomScale="85" zoomScaleNormal="85" workbookViewId="0">
      <selection activeCell="J6" sqref="J6"/>
    </sheetView>
  </sheetViews>
  <sheetFormatPr defaultRowHeight="49.9" customHeight="1"/>
  <cols>
    <col min="1" max="1" width="9.140625" style="16"/>
    <col min="2" max="2" width="27.28515625" style="16" customWidth="1"/>
    <col min="3" max="4" width="9.140625" style="16"/>
    <col min="5" max="7" width="9.140625" style="445"/>
    <col min="8" max="8" width="8.85546875" style="336"/>
    <col min="9" max="9" width="9.140625" style="16"/>
    <col min="10" max="10" width="8.85546875" style="336"/>
    <col min="11" max="12" width="10.85546875" style="336" bestFit="1" customWidth="1"/>
    <col min="13" max="16384" width="9.140625" style="16"/>
  </cols>
  <sheetData>
    <row r="1" spans="1:15" ht="15.6" customHeight="1">
      <c r="A1" s="71"/>
      <c r="B1" s="71" t="s">
        <v>51</v>
      </c>
      <c r="C1" s="71"/>
      <c r="D1" s="71"/>
      <c r="E1" s="447"/>
      <c r="F1" s="447"/>
      <c r="G1" s="447"/>
      <c r="H1" s="280"/>
      <c r="I1" s="71"/>
      <c r="J1" s="280"/>
      <c r="K1" s="280"/>
      <c r="L1" s="281"/>
      <c r="M1" s="71"/>
      <c r="N1" s="6"/>
      <c r="O1" s="6"/>
    </row>
    <row r="2" spans="1:15" ht="15.6" customHeight="1">
      <c r="A2" s="71"/>
      <c r="B2" s="71" t="s">
        <v>52</v>
      </c>
      <c r="C2" s="71"/>
      <c r="D2" s="71"/>
      <c r="E2" s="447"/>
      <c r="F2" s="447"/>
      <c r="G2" s="447"/>
      <c r="H2" s="280"/>
      <c r="I2" s="71"/>
      <c r="J2" s="280"/>
      <c r="K2" s="280"/>
      <c r="L2" s="281"/>
      <c r="M2" s="71"/>
      <c r="N2" s="6"/>
      <c r="O2" s="6"/>
    </row>
    <row r="3" spans="1:15" ht="15.6" customHeight="1">
      <c r="A3" s="71"/>
      <c r="B3" s="282" t="s">
        <v>552</v>
      </c>
      <c r="C3" s="71"/>
      <c r="D3" s="71"/>
      <c r="E3" s="447"/>
      <c r="F3" s="447"/>
      <c r="G3" s="447"/>
      <c r="H3" s="280"/>
      <c r="I3" s="71"/>
      <c r="J3" s="280"/>
      <c r="K3" s="280"/>
      <c r="L3" s="281"/>
      <c r="M3" s="71"/>
      <c r="N3" s="6"/>
      <c r="O3" s="6"/>
    </row>
    <row r="4" spans="1:15" ht="49.9" customHeight="1">
      <c r="A4" s="464" t="s">
        <v>320</v>
      </c>
      <c r="B4" s="464"/>
      <c r="C4" s="464"/>
      <c r="D4" s="464"/>
      <c r="E4" s="464"/>
      <c r="F4" s="464"/>
      <c r="G4" s="464"/>
      <c r="H4" s="464"/>
      <c r="I4" s="464"/>
      <c r="J4" s="464"/>
      <c r="K4" s="464"/>
      <c r="L4" s="464"/>
      <c r="M4" s="71"/>
      <c r="N4" s="6"/>
      <c r="O4" s="6"/>
    </row>
    <row r="5" spans="1:15" ht="49.9" customHeight="1">
      <c r="A5" s="197" t="s">
        <v>53</v>
      </c>
      <c r="B5" s="197" t="s">
        <v>54</v>
      </c>
      <c r="C5" s="197" t="s">
        <v>55</v>
      </c>
      <c r="D5" s="197" t="s">
        <v>323</v>
      </c>
      <c r="E5" s="450" t="s">
        <v>71</v>
      </c>
      <c r="F5" s="450" t="s">
        <v>72</v>
      </c>
      <c r="G5" s="450" t="s">
        <v>73</v>
      </c>
      <c r="H5" s="197" t="s">
        <v>325</v>
      </c>
      <c r="I5" s="197" t="s">
        <v>324</v>
      </c>
      <c r="J5" s="197" t="s">
        <v>326</v>
      </c>
      <c r="K5" s="197" t="s">
        <v>327</v>
      </c>
      <c r="L5" s="197" t="s">
        <v>328</v>
      </c>
      <c r="M5" s="71"/>
      <c r="N5" s="6"/>
      <c r="O5" s="6"/>
    </row>
    <row r="6" spans="1:15" ht="49.9" customHeight="1">
      <c r="A6" s="72">
        <v>1</v>
      </c>
      <c r="B6" s="74" t="s">
        <v>359</v>
      </c>
      <c r="C6" s="74" t="s">
        <v>63</v>
      </c>
      <c r="D6" s="75">
        <v>180</v>
      </c>
      <c r="E6" s="448"/>
      <c r="F6" s="448"/>
      <c r="G6" s="448"/>
      <c r="H6" s="303"/>
      <c r="I6" s="77"/>
      <c r="J6" s="303">
        <f t="shared" ref="J6:J13" si="0">H6+H6*I6</f>
        <v>0</v>
      </c>
      <c r="K6" s="305">
        <f>G6*H6</f>
        <v>0</v>
      </c>
      <c r="L6" s="305">
        <f>J6*G6</f>
        <v>0</v>
      </c>
      <c r="M6" s="71"/>
      <c r="N6" s="6"/>
      <c r="O6" s="6"/>
    </row>
    <row r="7" spans="1:15" ht="49.9" customHeight="1">
      <c r="A7" s="72">
        <v>2</v>
      </c>
      <c r="B7" s="199" t="s">
        <v>362</v>
      </c>
      <c r="C7" s="74" t="s">
        <v>63</v>
      </c>
      <c r="D7" s="91">
        <v>180</v>
      </c>
      <c r="E7" s="448"/>
      <c r="F7" s="448"/>
      <c r="G7" s="448"/>
      <c r="H7" s="303"/>
      <c r="I7" s="77"/>
      <c r="J7" s="303">
        <f t="shared" si="0"/>
        <v>0</v>
      </c>
      <c r="K7" s="305">
        <f t="shared" ref="K7:K13" si="1">G7*H7</f>
        <v>0</v>
      </c>
      <c r="L7" s="305">
        <f t="shared" ref="L7:L13" si="2">J7*G7</f>
        <v>0</v>
      </c>
      <c r="M7" s="71"/>
      <c r="N7" s="6"/>
      <c r="O7" s="6"/>
    </row>
    <row r="8" spans="1:15" ht="49.9" customHeight="1">
      <c r="A8" s="72">
        <v>3</v>
      </c>
      <c r="B8" s="199" t="s">
        <v>363</v>
      </c>
      <c r="C8" s="74" t="s">
        <v>63</v>
      </c>
      <c r="D8" s="91">
        <v>40</v>
      </c>
      <c r="E8" s="448"/>
      <c r="F8" s="448"/>
      <c r="G8" s="448"/>
      <c r="H8" s="303"/>
      <c r="I8" s="77"/>
      <c r="J8" s="303">
        <f t="shared" si="0"/>
        <v>0</v>
      </c>
      <c r="K8" s="305">
        <f t="shared" si="1"/>
        <v>0</v>
      </c>
      <c r="L8" s="305">
        <f t="shared" si="2"/>
        <v>0</v>
      </c>
      <c r="M8" s="71"/>
      <c r="N8" s="6"/>
      <c r="O8" s="6"/>
    </row>
    <row r="9" spans="1:15" ht="49.9" customHeight="1">
      <c r="A9" s="72">
        <v>4</v>
      </c>
      <c r="B9" s="74" t="s">
        <v>360</v>
      </c>
      <c r="C9" s="74" t="s">
        <v>63</v>
      </c>
      <c r="D9" s="75">
        <v>12</v>
      </c>
      <c r="E9" s="448"/>
      <c r="F9" s="448"/>
      <c r="G9" s="448"/>
      <c r="H9" s="303"/>
      <c r="I9" s="77"/>
      <c r="J9" s="303">
        <f t="shared" si="0"/>
        <v>0</v>
      </c>
      <c r="K9" s="305">
        <f t="shared" si="1"/>
        <v>0</v>
      </c>
      <c r="L9" s="305">
        <f t="shared" si="2"/>
        <v>0</v>
      </c>
      <c r="M9" s="71"/>
      <c r="N9" s="6"/>
      <c r="O9" s="6"/>
    </row>
    <row r="10" spans="1:15" ht="57.6" customHeight="1">
      <c r="A10" s="72">
        <v>5</v>
      </c>
      <c r="B10" s="74" t="s">
        <v>361</v>
      </c>
      <c r="C10" s="74" t="s">
        <v>63</v>
      </c>
      <c r="D10" s="75">
        <v>114</v>
      </c>
      <c r="E10" s="448"/>
      <c r="F10" s="448"/>
      <c r="G10" s="448"/>
      <c r="H10" s="303"/>
      <c r="I10" s="77"/>
      <c r="J10" s="303">
        <f t="shared" si="0"/>
        <v>0</v>
      </c>
      <c r="K10" s="305">
        <f t="shared" si="1"/>
        <v>0</v>
      </c>
      <c r="L10" s="305">
        <f t="shared" si="2"/>
        <v>0</v>
      </c>
      <c r="M10" s="71"/>
      <c r="N10" s="6"/>
      <c r="O10" s="6"/>
    </row>
    <row r="11" spans="1:15" ht="49.9" customHeight="1">
      <c r="A11" s="72">
        <v>6</v>
      </c>
      <c r="B11" s="74" t="s">
        <v>272</v>
      </c>
      <c r="C11" s="74" t="s">
        <v>63</v>
      </c>
      <c r="D11" s="75">
        <v>570</v>
      </c>
      <c r="E11" s="448"/>
      <c r="F11" s="448"/>
      <c r="G11" s="448"/>
      <c r="H11" s="303"/>
      <c r="I11" s="77"/>
      <c r="J11" s="303">
        <f t="shared" si="0"/>
        <v>0</v>
      </c>
      <c r="K11" s="305">
        <f t="shared" si="1"/>
        <v>0</v>
      </c>
      <c r="L11" s="305">
        <f t="shared" si="2"/>
        <v>0</v>
      </c>
      <c r="M11" s="71"/>
      <c r="N11" s="6"/>
      <c r="O11" s="6"/>
    </row>
    <row r="12" spans="1:15" ht="49.9" customHeight="1">
      <c r="A12" s="72">
        <v>7</v>
      </c>
      <c r="B12" s="74" t="s">
        <v>273</v>
      </c>
      <c r="C12" s="74" t="s">
        <v>63</v>
      </c>
      <c r="D12" s="75">
        <v>380</v>
      </c>
      <c r="E12" s="448"/>
      <c r="F12" s="448"/>
      <c r="G12" s="448"/>
      <c r="H12" s="303"/>
      <c r="I12" s="77"/>
      <c r="J12" s="303">
        <f t="shared" si="0"/>
        <v>0</v>
      </c>
      <c r="K12" s="305">
        <f t="shared" si="1"/>
        <v>0</v>
      </c>
      <c r="L12" s="305">
        <f t="shared" si="2"/>
        <v>0</v>
      </c>
      <c r="M12" s="71"/>
      <c r="N12" s="6"/>
      <c r="O12" s="6"/>
    </row>
    <row r="13" spans="1:15" ht="49.9" customHeight="1">
      <c r="A13" s="72">
        <v>8</v>
      </c>
      <c r="B13" s="74" t="s">
        <v>274</v>
      </c>
      <c r="C13" s="74" t="s">
        <v>63</v>
      </c>
      <c r="D13" s="75">
        <v>20</v>
      </c>
      <c r="E13" s="448"/>
      <c r="F13" s="448"/>
      <c r="G13" s="448"/>
      <c r="H13" s="303"/>
      <c r="I13" s="77"/>
      <c r="J13" s="303">
        <f t="shared" si="0"/>
        <v>0</v>
      </c>
      <c r="K13" s="305">
        <f t="shared" si="1"/>
        <v>0</v>
      </c>
      <c r="L13" s="305">
        <f t="shared" si="2"/>
        <v>0</v>
      </c>
      <c r="M13" s="71"/>
      <c r="N13" s="6"/>
      <c r="O13" s="6"/>
    </row>
    <row r="14" spans="1:15" ht="24.6" customHeight="1">
      <c r="A14" s="71"/>
      <c r="B14" s="71"/>
      <c r="C14" s="71"/>
      <c r="D14" s="71"/>
      <c r="E14" s="447"/>
      <c r="F14" s="447"/>
      <c r="G14" s="447"/>
      <c r="H14" s="280"/>
      <c r="I14" s="71"/>
      <c r="J14" s="424" t="s">
        <v>271</v>
      </c>
      <c r="K14" s="305">
        <f>SUM(K3:K13)</f>
        <v>0</v>
      </c>
      <c r="L14" s="305">
        <f>SUM(L3:L13)</f>
        <v>0</v>
      </c>
      <c r="M14" s="71"/>
      <c r="N14" s="6"/>
      <c r="O14" s="6"/>
    </row>
    <row r="15" spans="1:15" ht="49.9" customHeight="1">
      <c r="A15" s="71"/>
      <c r="B15" s="71"/>
      <c r="C15" s="71"/>
      <c r="D15" s="71"/>
      <c r="E15" s="447"/>
      <c r="F15" s="447"/>
      <c r="G15" s="447"/>
      <c r="H15" s="280"/>
      <c r="I15" s="71"/>
      <c r="J15" s="280"/>
      <c r="K15" s="280"/>
      <c r="L15" s="280"/>
      <c r="M15" s="71"/>
      <c r="N15" s="6"/>
      <c r="O15" s="6"/>
    </row>
    <row r="16" spans="1:15" ht="49.9" customHeight="1">
      <c r="A16" s="70"/>
      <c r="B16" s="70"/>
      <c r="C16" s="70"/>
      <c r="D16" s="70"/>
      <c r="E16" s="446"/>
      <c r="F16" s="446"/>
      <c r="G16" s="446"/>
      <c r="H16" s="185"/>
      <c r="I16" s="70"/>
      <c r="J16" s="185"/>
      <c r="K16" s="185"/>
      <c r="L16" s="185"/>
      <c r="M16" s="70"/>
    </row>
    <row r="17" spans="1:13" ht="49.9" customHeight="1">
      <c r="A17" s="70"/>
      <c r="B17" s="70"/>
      <c r="C17" s="70"/>
      <c r="D17" s="70"/>
      <c r="E17" s="446"/>
      <c r="F17" s="446"/>
      <c r="G17" s="446"/>
      <c r="H17" s="185"/>
      <c r="I17" s="70"/>
      <c r="J17" s="185"/>
      <c r="K17" s="185"/>
      <c r="L17" s="185"/>
      <c r="M17" s="70"/>
    </row>
    <row r="18" spans="1:13" ht="49.9" customHeight="1">
      <c r="A18" s="70"/>
      <c r="B18" s="70"/>
      <c r="C18" s="70"/>
      <c r="D18" s="70"/>
      <c r="E18" s="446"/>
      <c r="F18" s="446"/>
      <c r="G18" s="446"/>
      <c r="H18" s="185"/>
      <c r="I18" s="70"/>
      <c r="J18" s="185"/>
      <c r="K18" s="185"/>
      <c r="L18" s="185"/>
      <c r="M18" s="70"/>
    </row>
    <row r="19" spans="1:13" ht="49.9" customHeight="1">
      <c r="A19" s="70"/>
      <c r="B19" s="70"/>
      <c r="C19" s="70"/>
      <c r="D19" s="70"/>
      <c r="E19" s="446"/>
      <c r="F19" s="446"/>
      <c r="G19" s="446"/>
      <c r="H19" s="185"/>
      <c r="I19" s="70"/>
      <c r="J19" s="185"/>
      <c r="K19" s="185"/>
      <c r="L19" s="185"/>
      <c r="M19" s="70"/>
    </row>
    <row r="20" spans="1:13" ht="49.9" customHeight="1">
      <c r="A20" s="70"/>
      <c r="B20" s="70"/>
      <c r="C20" s="70"/>
      <c r="D20" s="70"/>
      <c r="E20" s="446"/>
      <c r="F20" s="446"/>
      <c r="G20" s="446"/>
      <c r="H20" s="185"/>
      <c r="I20" s="70"/>
      <c r="J20" s="185"/>
      <c r="K20" s="185"/>
      <c r="L20" s="185"/>
      <c r="M20" s="70"/>
    </row>
    <row r="21" spans="1:13" ht="49.9" customHeight="1">
      <c r="A21" s="70"/>
      <c r="B21" s="70"/>
      <c r="C21" s="70"/>
      <c r="D21" s="70"/>
      <c r="E21" s="446"/>
      <c r="F21" s="446"/>
      <c r="G21" s="446"/>
      <c r="H21" s="185"/>
      <c r="I21" s="70"/>
      <c r="J21" s="185"/>
      <c r="K21" s="185"/>
      <c r="L21" s="185"/>
      <c r="M21" s="70"/>
    </row>
    <row r="22" spans="1:13" ht="49.9" customHeight="1">
      <c r="A22" s="70"/>
      <c r="B22" s="70"/>
      <c r="C22" s="70"/>
      <c r="D22" s="70"/>
      <c r="E22" s="446"/>
      <c r="F22" s="446"/>
      <c r="G22" s="446"/>
      <c r="H22" s="185"/>
      <c r="I22" s="70"/>
      <c r="J22" s="185"/>
      <c r="K22" s="185"/>
      <c r="L22" s="185"/>
      <c r="M22" s="70"/>
    </row>
    <row r="23" spans="1:13" ht="49.9" customHeight="1">
      <c r="A23" s="70"/>
      <c r="B23" s="70"/>
      <c r="C23" s="70"/>
      <c r="D23" s="70"/>
      <c r="E23" s="446"/>
      <c r="F23" s="446"/>
      <c r="G23" s="446"/>
      <c r="H23" s="185"/>
      <c r="I23" s="70"/>
      <c r="J23" s="185"/>
      <c r="K23" s="185"/>
      <c r="L23" s="185"/>
      <c r="M23" s="70"/>
    </row>
    <row r="24" spans="1:13" ht="49.9" customHeight="1">
      <c r="A24" s="70"/>
      <c r="B24" s="70"/>
      <c r="C24" s="70"/>
      <c r="D24" s="70"/>
      <c r="E24" s="446"/>
      <c r="F24" s="446"/>
      <c r="G24" s="446"/>
      <c r="H24" s="185"/>
      <c r="I24" s="70"/>
      <c r="J24" s="185"/>
      <c r="K24" s="185"/>
      <c r="L24" s="185"/>
      <c r="M24" s="70"/>
    </row>
    <row r="36" spans="4:8" ht="49.9" customHeight="1">
      <c r="D36" s="16">
        <v>64</v>
      </c>
    </row>
    <row r="38" spans="4:8" ht="49.9" customHeight="1">
      <c r="H38" s="425" t="s">
        <v>62</v>
      </c>
    </row>
  </sheetData>
  <mergeCells count="1">
    <mergeCell ref="A4:L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E6" sqref="E6"/>
    </sheetView>
  </sheetViews>
  <sheetFormatPr defaultRowHeight="12.75"/>
  <cols>
    <col min="1" max="1" width="9.140625" style="16" bestFit="1" customWidth="1"/>
    <col min="2" max="2" width="26.140625" style="16" customWidth="1"/>
    <col min="3" max="3" width="9.140625" style="16"/>
    <col min="4" max="4" width="16.7109375" style="336" customWidth="1"/>
    <col min="5" max="5" width="9.140625" style="336" bestFit="1" customWidth="1"/>
    <col min="6" max="6" width="9.140625" style="16" bestFit="1" customWidth="1"/>
    <col min="7" max="7" width="9.28515625" style="336" bestFit="1" customWidth="1"/>
    <col min="8" max="9" width="10.28515625" style="336" bestFit="1" customWidth="1"/>
    <col min="10" max="10" width="9.140625" style="16"/>
    <col min="11" max="11" width="11.28515625" style="16" customWidth="1"/>
    <col min="12" max="16384" width="9.140625" style="16"/>
  </cols>
  <sheetData>
    <row r="1" spans="1:11">
      <c r="A1" s="1"/>
      <c r="B1" s="1" t="s">
        <v>51</v>
      </c>
      <c r="C1" s="1"/>
      <c r="D1" s="191"/>
      <c r="E1" s="191"/>
      <c r="F1" s="1"/>
      <c r="G1" s="191"/>
      <c r="H1" s="191"/>
      <c r="I1" s="194"/>
      <c r="J1" s="426"/>
      <c r="K1" s="426"/>
    </row>
    <row r="2" spans="1:11">
      <c r="A2" s="1"/>
      <c r="B2" s="2" t="s">
        <v>52</v>
      </c>
      <c r="C2" s="1"/>
      <c r="D2" s="191"/>
      <c r="E2" s="191"/>
      <c r="F2" s="1"/>
      <c r="G2" s="191"/>
      <c r="H2" s="191"/>
      <c r="I2" s="194"/>
      <c r="J2" s="426"/>
      <c r="K2" s="426"/>
    </row>
    <row r="3" spans="1:11">
      <c r="A3" s="1"/>
      <c r="B3" s="3" t="s">
        <v>553</v>
      </c>
      <c r="C3" s="1"/>
      <c r="D3" s="191"/>
      <c r="E3" s="191"/>
      <c r="F3" s="1"/>
      <c r="G3" s="191"/>
      <c r="H3" s="191"/>
      <c r="I3" s="194"/>
      <c r="J3" s="426"/>
      <c r="K3" s="426"/>
    </row>
    <row r="4" spans="1:11">
      <c r="A4" s="465" t="s">
        <v>512</v>
      </c>
      <c r="B4" s="465"/>
      <c r="C4" s="465"/>
      <c r="D4" s="465"/>
      <c r="E4" s="465"/>
      <c r="F4" s="465"/>
      <c r="G4" s="465"/>
      <c r="H4" s="465"/>
      <c r="I4" s="465"/>
      <c r="J4" s="427"/>
      <c r="K4" s="427"/>
    </row>
    <row r="5" spans="1:11" ht="38.25">
      <c r="A5" s="72" t="s">
        <v>53</v>
      </c>
      <c r="B5" s="72" t="s">
        <v>54</v>
      </c>
      <c r="C5" s="72" t="s">
        <v>55</v>
      </c>
      <c r="D5" s="192" t="s">
        <v>56</v>
      </c>
      <c r="E5" s="192" t="s">
        <v>57</v>
      </c>
      <c r="F5" s="72" t="s">
        <v>58</v>
      </c>
      <c r="G5" s="192" t="s">
        <v>59</v>
      </c>
      <c r="H5" s="192" t="s">
        <v>60</v>
      </c>
      <c r="I5" s="195" t="s">
        <v>61</v>
      </c>
      <c r="J5" s="83" t="s">
        <v>231</v>
      </c>
      <c r="K5" s="83" t="s">
        <v>232</v>
      </c>
    </row>
    <row r="6" spans="1:11" ht="244.9" customHeight="1">
      <c r="A6" s="84">
        <v>1</v>
      </c>
      <c r="B6" s="85" t="s">
        <v>269</v>
      </c>
      <c r="C6" s="86" t="s">
        <v>62</v>
      </c>
      <c r="D6" s="193">
        <v>10</v>
      </c>
      <c r="E6" s="429"/>
      <c r="F6" s="87"/>
      <c r="G6" s="429">
        <f>E6+E6*F6</f>
        <v>0</v>
      </c>
      <c r="H6" s="430">
        <f>D6*E6</f>
        <v>0</v>
      </c>
      <c r="I6" s="430">
        <f>H6+H6*F6</f>
        <v>0</v>
      </c>
      <c r="J6" s="88"/>
      <c r="K6" s="88"/>
    </row>
    <row r="7" spans="1:11" ht="260.45" customHeight="1">
      <c r="A7" s="84">
        <v>2</v>
      </c>
      <c r="B7" s="85" t="s">
        <v>270</v>
      </c>
      <c r="C7" s="86" t="s">
        <v>62</v>
      </c>
      <c r="D7" s="193">
        <v>2</v>
      </c>
      <c r="E7" s="429"/>
      <c r="F7" s="87"/>
      <c r="G7" s="429">
        <f>E7+E7*F7</f>
        <v>0</v>
      </c>
      <c r="H7" s="430">
        <f>D7*E7</f>
        <v>0</v>
      </c>
      <c r="I7" s="430">
        <f>H7+H7*F7</f>
        <v>0</v>
      </c>
      <c r="J7" s="89"/>
      <c r="K7" s="88"/>
    </row>
    <row r="8" spans="1:11">
      <c r="A8" s="70"/>
      <c r="B8" s="70"/>
      <c r="C8" s="70"/>
      <c r="D8" s="185"/>
      <c r="E8" s="185"/>
      <c r="F8" s="70"/>
      <c r="G8" s="428" t="s">
        <v>195</v>
      </c>
      <c r="H8" s="430">
        <f>SUM(H6:H7)</f>
        <v>0</v>
      </c>
      <c r="I8" s="430">
        <f>SUM(I6:I7)</f>
        <v>0</v>
      </c>
      <c r="J8" s="70"/>
      <c r="K8" s="70"/>
    </row>
    <row r="9" spans="1:11">
      <c r="A9" s="70"/>
      <c r="B9" s="70"/>
      <c r="C9" s="70"/>
      <c r="D9" s="185"/>
      <c r="E9" s="185"/>
      <c r="F9" s="70"/>
      <c r="G9" s="185"/>
      <c r="H9" s="185"/>
      <c r="I9" s="185"/>
      <c r="J9" s="70"/>
      <c r="K9" s="70"/>
    </row>
    <row r="10" spans="1:11">
      <c r="A10" s="70"/>
      <c r="B10" s="70"/>
      <c r="C10" s="70"/>
      <c r="D10" s="185"/>
      <c r="E10" s="185"/>
      <c r="F10" s="70"/>
      <c r="G10" s="185"/>
      <c r="H10" s="185"/>
      <c r="I10" s="185"/>
      <c r="J10" s="70"/>
      <c r="K10" s="70"/>
    </row>
  </sheetData>
  <mergeCells count="1">
    <mergeCell ref="A4:I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workbookViewId="0">
      <selection activeCell="E9" sqref="E9"/>
    </sheetView>
  </sheetViews>
  <sheetFormatPr defaultColWidth="9.140625" defaultRowHeight="12.75"/>
  <cols>
    <col min="1" max="1" width="9.140625" style="8"/>
    <col min="2" max="2" width="50.28515625" style="8" customWidth="1"/>
    <col min="3" max="3" width="9.7109375" style="9" customWidth="1"/>
    <col min="4" max="4" width="6.42578125" style="8" customWidth="1"/>
    <col min="5" max="6" width="11.140625" style="8" customWidth="1"/>
    <col min="7" max="7" width="10.7109375" style="8" customWidth="1"/>
    <col min="8" max="8" width="9.5703125" style="9" customWidth="1"/>
    <col min="9" max="10" width="14.42578125" style="8" customWidth="1"/>
    <col min="11" max="16384" width="9.140625" style="8"/>
  </cols>
  <sheetData>
    <row r="1" spans="1:10">
      <c r="A1" s="34"/>
      <c r="B1" s="34"/>
      <c r="C1" s="35"/>
      <c r="D1" s="34"/>
      <c r="E1" s="34"/>
      <c r="F1" s="34"/>
      <c r="G1" s="34"/>
      <c r="H1" s="35"/>
      <c r="I1" s="34"/>
      <c r="J1" s="34"/>
    </row>
    <row r="2" spans="1:10">
      <c r="A2" s="34"/>
      <c r="B2" s="34" t="s">
        <v>85</v>
      </c>
      <c r="C2" s="35"/>
      <c r="D2" s="34"/>
      <c r="E2" s="34"/>
      <c r="F2" s="34"/>
      <c r="G2" s="34"/>
      <c r="H2" s="35"/>
      <c r="I2" s="34"/>
      <c r="J2" s="34"/>
    </row>
    <row r="3" spans="1:10">
      <c r="A3" s="34"/>
      <c r="B3" s="35" t="s">
        <v>52</v>
      </c>
      <c r="C3" s="35"/>
      <c r="D3" s="34"/>
      <c r="E3" s="34"/>
      <c r="F3" s="34"/>
      <c r="G3" s="34"/>
      <c r="H3" s="35"/>
      <c r="I3" s="34"/>
      <c r="J3" s="34"/>
    </row>
    <row r="4" spans="1:10">
      <c r="A4" s="34"/>
      <c r="B4" s="34"/>
      <c r="C4" s="35"/>
      <c r="D4" s="34"/>
      <c r="E4" s="34"/>
      <c r="F4" s="34"/>
      <c r="G4" s="34"/>
      <c r="H4" s="35"/>
      <c r="I4" s="34"/>
      <c r="J4" s="34"/>
    </row>
    <row r="5" spans="1:10">
      <c r="A5" s="34"/>
      <c r="B5" s="37" t="s">
        <v>549</v>
      </c>
      <c r="C5" s="35"/>
      <c r="D5" s="34"/>
      <c r="E5" s="34"/>
      <c r="F5" s="34"/>
      <c r="G5" s="34"/>
      <c r="H5" s="38"/>
      <c r="I5" s="34"/>
      <c r="J5" s="34"/>
    </row>
    <row r="6" spans="1:10" ht="13.15" customHeight="1">
      <c r="A6" s="458" t="s">
        <v>319</v>
      </c>
      <c r="B6" s="458"/>
      <c r="C6" s="458"/>
      <c r="D6" s="458"/>
      <c r="E6" s="458"/>
      <c r="F6" s="458"/>
      <c r="G6" s="458"/>
      <c r="H6" s="458"/>
      <c r="I6" s="458"/>
      <c r="J6" s="63"/>
    </row>
    <row r="7" spans="1:10">
      <c r="A7" s="34"/>
      <c r="B7" s="34"/>
      <c r="C7" s="35"/>
      <c r="D7" s="34"/>
      <c r="E7" s="34"/>
      <c r="F7" s="34"/>
      <c r="G7" s="34"/>
      <c r="H7" s="35"/>
      <c r="I7" s="34"/>
      <c r="J7" s="34"/>
    </row>
    <row r="8" spans="1:10" ht="38.25">
      <c r="A8" s="170" t="s">
        <v>53</v>
      </c>
      <c r="B8" s="170" t="s">
        <v>54</v>
      </c>
      <c r="C8" s="170" t="s">
        <v>86</v>
      </c>
      <c r="D8" s="170" t="s">
        <v>87</v>
      </c>
      <c r="E8" s="170" t="s">
        <v>88</v>
      </c>
      <c r="F8" s="170" t="s">
        <v>89</v>
      </c>
      <c r="G8" s="170" t="s">
        <v>90</v>
      </c>
      <c r="H8" s="170" t="s">
        <v>82</v>
      </c>
      <c r="I8" s="171" t="s">
        <v>91</v>
      </c>
      <c r="J8" s="172" t="s">
        <v>230</v>
      </c>
    </row>
    <row r="9" spans="1:10" ht="18" customHeight="1">
      <c r="A9" s="173">
        <v>1</v>
      </c>
      <c r="B9" s="174" t="s">
        <v>92</v>
      </c>
      <c r="C9" s="175" t="s">
        <v>63</v>
      </c>
      <c r="D9" s="173">
        <v>10</v>
      </c>
      <c r="E9" s="176"/>
      <c r="F9" s="176">
        <f t="shared" ref="F9:F57" si="0">E9+E9*H9</f>
        <v>0</v>
      </c>
      <c r="G9" s="177">
        <f t="shared" ref="G9:G57" si="1">D9*E9</f>
        <v>0</v>
      </c>
      <c r="H9" s="178"/>
      <c r="I9" s="179">
        <f t="shared" ref="I9:I57" si="2">G9+G9*H9</f>
        <v>0</v>
      </c>
      <c r="J9" s="180"/>
    </row>
    <row r="10" spans="1:10" ht="20.65" customHeight="1">
      <c r="A10" s="173">
        <v>2</v>
      </c>
      <c r="B10" s="174" t="s">
        <v>93</v>
      </c>
      <c r="C10" s="175" t="s">
        <v>63</v>
      </c>
      <c r="D10" s="173">
        <v>10</v>
      </c>
      <c r="E10" s="176"/>
      <c r="F10" s="176">
        <f t="shared" si="0"/>
        <v>0</v>
      </c>
      <c r="G10" s="177">
        <f t="shared" si="1"/>
        <v>0</v>
      </c>
      <c r="H10" s="178"/>
      <c r="I10" s="179">
        <f t="shared" si="2"/>
        <v>0</v>
      </c>
      <c r="J10" s="180"/>
    </row>
    <row r="11" spans="1:10" ht="20.65" customHeight="1">
      <c r="A11" s="173">
        <v>3</v>
      </c>
      <c r="B11" s="174" t="s">
        <v>94</v>
      </c>
      <c r="C11" s="175" t="s">
        <v>63</v>
      </c>
      <c r="D11" s="173">
        <v>10</v>
      </c>
      <c r="E11" s="176"/>
      <c r="F11" s="176">
        <f t="shared" si="0"/>
        <v>0</v>
      </c>
      <c r="G11" s="177">
        <f t="shared" si="1"/>
        <v>0</v>
      </c>
      <c r="H11" s="178"/>
      <c r="I11" s="179">
        <f t="shared" si="2"/>
        <v>0</v>
      </c>
      <c r="J11" s="180"/>
    </row>
    <row r="12" spans="1:10" ht="17.45" customHeight="1">
      <c r="A12" s="173">
        <v>4</v>
      </c>
      <c r="B12" s="174" t="s">
        <v>95</v>
      </c>
      <c r="C12" s="175" t="s">
        <v>63</v>
      </c>
      <c r="D12" s="173">
        <v>10</v>
      </c>
      <c r="E12" s="176"/>
      <c r="F12" s="176">
        <f t="shared" si="0"/>
        <v>0</v>
      </c>
      <c r="G12" s="177">
        <f t="shared" si="1"/>
        <v>0</v>
      </c>
      <c r="H12" s="178"/>
      <c r="I12" s="179">
        <f t="shared" si="2"/>
        <v>0</v>
      </c>
      <c r="J12" s="180"/>
    </row>
    <row r="13" spans="1:10" ht="14.45" customHeight="1">
      <c r="A13" s="173">
        <v>5</v>
      </c>
      <c r="B13" s="174" t="s">
        <v>96</v>
      </c>
      <c r="C13" s="175" t="s">
        <v>63</v>
      </c>
      <c r="D13" s="173">
        <v>10</v>
      </c>
      <c r="E13" s="176"/>
      <c r="F13" s="176">
        <f t="shared" si="0"/>
        <v>0</v>
      </c>
      <c r="G13" s="177">
        <f t="shared" si="1"/>
        <v>0</v>
      </c>
      <c r="H13" s="178"/>
      <c r="I13" s="179">
        <f t="shared" si="2"/>
        <v>0</v>
      </c>
      <c r="J13" s="180"/>
    </row>
    <row r="14" spans="1:10" ht="21" customHeight="1">
      <c r="A14" s="173">
        <v>6</v>
      </c>
      <c r="B14" s="174" t="s">
        <v>97</v>
      </c>
      <c r="C14" s="175" t="s">
        <v>63</v>
      </c>
      <c r="D14" s="173">
        <v>10</v>
      </c>
      <c r="E14" s="176"/>
      <c r="F14" s="176">
        <f t="shared" si="0"/>
        <v>0</v>
      </c>
      <c r="G14" s="177">
        <f t="shared" si="1"/>
        <v>0</v>
      </c>
      <c r="H14" s="178"/>
      <c r="I14" s="179">
        <f t="shared" si="2"/>
        <v>0</v>
      </c>
      <c r="J14" s="180"/>
    </row>
    <row r="15" spans="1:10" ht="16.149999999999999" customHeight="1">
      <c r="A15" s="173">
        <v>7</v>
      </c>
      <c r="B15" s="174" t="s">
        <v>98</v>
      </c>
      <c r="C15" s="175" t="s">
        <v>63</v>
      </c>
      <c r="D15" s="173">
        <v>10</v>
      </c>
      <c r="E15" s="176"/>
      <c r="F15" s="176">
        <f t="shared" si="0"/>
        <v>0</v>
      </c>
      <c r="G15" s="177">
        <f t="shared" si="1"/>
        <v>0</v>
      </c>
      <c r="H15" s="178"/>
      <c r="I15" s="179">
        <f t="shared" si="2"/>
        <v>0</v>
      </c>
      <c r="J15" s="180"/>
    </row>
    <row r="16" spans="1:10" ht="16.149999999999999" customHeight="1">
      <c r="A16" s="173">
        <v>8</v>
      </c>
      <c r="B16" s="174" t="s">
        <v>99</v>
      </c>
      <c r="C16" s="175" t="s">
        <v>63</v>
      </c>
      <c r="D16" s="173">
        <v>10</v>
      </c>
      <c r="E16" s="176"/>
      <c r="F16" s="176">
        <f t="shared" si="0"/>
        <v>0</v>
      </c>
      <c r="G16" s="177">
        <f t="shared" si="1"/>
        <v>0</v>
      </c>
      <c r="H16" s="178"/>
      <c r="I16" s="179">
        <f t="shared" si="2"/>
        <v>0</v>
      </c>
      <c r="J16" s="180"/>
    </row>
    <row r="17" spans="1:10" ht="19.899999999999999" customHeight="1">
      <c r="A17" s="173">
        <v>9</v>
      </c>
      <c r="B17" s="174" t="s">
        <v>100</v>
      </c>
      <c r="C17" s="175" t="s">
        <v>63</v>
      </c>
      <c r="D17" s="173">
        <v>10</v>
      </c>
      <c r="E17" s="176"/>
      <c r="F17" s="176">
        <f t="shared" si="0"/>
        <v>0</v>
      </c>
      <c r="G17" s="177">
        <f t="shared" si="1"/>
        <v>0</v>
      </c>
      <c r="H17" s="178"/>
      <c r="I17" s="179">
        <f t="shared" si="2"/>
        <v>0</v>
      </c>
      <c r="J17" s="180"/>
    </row>
    <row r="18" spans="1:10" ht="17.45" customHeight="1">
      <c r="A18" s="173">
        <v>10</v>
      </c>
      <c r="B18" s="174" t="s">
        <v>101</v>
      </c>
      <c r="C18" s="175" t="s">
        <v>63</v>
      </c>
      <c r="D18" s="173">
        <v>10</v>
      </c>
      <c r="E18" s="176"/>
      <c r="F18" s="176">
        <f t="shared" si="0"/>
        <v>0</v>
      </c>
      <c r="G18" s="177">
        <f t="shared" si="1"/>
        <v>0</v>
      </c>
      <c r="H18" s="178"/>
      <c r="I18" s="179">
        <f t="shared" si="2"/>
        <v>0</v>
      </c>
      <c r="J18" s="180"/>
    </row>
    <row r="19" spans="1:10" ht="19.899999999999999" customHeight="1">
      <c r="A19" s="173">
        <v>11</v>
      </c>
      <c r="B19" s="174" t="s">
        <v>102</v>
      </c>
      <c r="C19" s="175" t="s">
        <v>63</v>
      </c>
      <c r="D19" s="173">
        <v>10</v>
      </c>
      <c r="E19" s="176"/>
      <c r="F19" s="176">
        <f t="shared" si="0"/>
        <v>0</v>
      </c>
      <c r="G19" s="177">
        <f t="shared" si="1"/>
        <v>0</v>
      </c>
      <c r="H19" s="178"/>
      <c r="I19" s="179">
        <f t="shared" si="2"/>
        <v>0</v>
      </c>
      <c r="J19" s="180"/>
    </row>
    <row r="20" spans="1:10" ht="17.45" customHeight="1">
      <c r="A20" s="173">
        <v>12</v>
      </c>
      <c r="B20" s="174" t="s">
        <v>103</v>
      </c>
      <c r="C20" s="175" t="s">
        <v>63</v>
      </c>
      <c r="D20" s="173">
        <v>10</v>
      </c>
      <c r="E20" s="176"/>
      <c r="F20" s="176">
        <f t="shared" si="0"/>
        <v>0</v>
      </c>
      <c r="G20" s="177">
        <f t="shared" si="1"/>
        <v>0</v>
      </c>
      <c r="H20" s="178"/>
      <c r="I20" s="179">
        <f t="shared" si="2"/>
        <v>0</v>
      </c>
      <c r="J20" s="180"/>
    </row>
    <row r="21" spans="1:10" ht="18.600000000000001" customHeight="1">
      <c r="A21" s="173">
        <v>13</v>
      </c>
      <c r="B21" s="174" t="s">
        <v>104</v>
      </c>
      <c r="C21" s="175" t="s">
        <v>63</v>
      </c>
      <c r="D21" s="173">
        <v>10</v>
      </c>
      <c r="E21" s="176"/>
      <c r="F21" s="176">
        <f t="shared" si="0"/>
        <v>0</v>
      </c>
      <c r="G21" s="177">
        <f t="shared" si="1"/>
        <v>0</v>
      </c>
      <c r="H21" s="178"/>
      <c r="I21" s="179">
        <f t="shared" si="2"/>
        <v>0</v>
      </c>
      <c r="J21" s="180"/>
    </row>
    <row r="22" spans="1:10" ht="20.65" customHeight="1">
      <c r="A22" s="173">
        <v>14</v>
      </c>
      <c r="B22" s="174" t="s">
        <v>105</v>
      </c>
      <c r="C22" s="175" t="s">
        <v>63</v>
      </c>
      <c r="D22" s="173">
        <v>10</v>
      </c>
      <c r="E22" s="176"/>
      <c r="F22" s="176">
        <f t="shared" si="0"/>
        <v>0</v>
      </c>
      <c r="G22" s="177">
        <f t="shared" si="1"/>
        <v>0</v>
      </c>
      <c r="H22" s="178"/>
      <c r="I22" s="179">
        <f t="shared" si="2"/>
        <v>0</v>
      </c>
      <c r="J22" s="180"/>
    </row>
    <row r="23" spans="1:10" ht="18" customHeight="1">
      <c r="A23" s="173">
        <v>15</v>
      </c>
      <c r="B23" s="174" t="s">
        <v>106</v>
      </c>
      <c r="C23" s="175" t="s">
        <v>63</v>
      </c>
      <c r="D23" s="173">
        <v>10</v>
      </c>
      <c r="E23" s="176"/>
      <c r="F23" s="176">
        <f t="shared" si="0"/>
        <v>0</v>
      </c>
      <c r="G23" s="177">
        <f t="shared" si="1"/>
        <v>0</v>
      </c>
      <c r="H23" s="178"/>
      <c r="I23" s="179">
        <f t="shared" si="2"/>
        <v>0</v>
      </c>
      <c r="J23" s="180"/>
    </row>
    <row r="24" spans="1:10" ht="17.45" customHeight="1">
      <c r="A24" s="173">
        <v>16</v>
      </c>
      <c r="B24" s="174" t="s">
        <v>107</v>
      </c>
      <c r="C24" s="175" t="s">
        <v>63</v>
      </c>
      <c r="D24" s="173">
        <v>10</v>
      </c>
      <c r="E24" s="176"/>
      <c r="F24" s="176">
        <f t="shared" si="0"/>
        <v>0</v>
      </c>
      <c r="G24" s="177">
        <f t="shared" si="1"/>
        <v>0</v>
      </c>
      <c r="H24" s="178"/>
      <c r="I24" s="179">
        <f t="shared" si="2"/>
        <v>0</v>
      </c>
      <c r="J24" s="180"/>
    </row>
    <row r="25" spans="1:10" ht="18.600000000000001" customHeight="1">
      <c r="A25" s="173">
        <v>17</v>
      </c>
      <c r="B25" s="174" t="s">
        <v>108</v>
      </c>
      <c r="C25" s="175" t="s">
        <v>62</v>
      </c>
      <c r="D25" s="173">
        <v>1</v>
      </c>
      <c r="E25" s="176"/>
      <c r="F25" s="176">
        <f t="shared" si="0"/>
        <v>0</v>
      </c>
      <c r="G25" s="177">
        <f t="shared" si="1"/>
        <v>0</v>
      </c>
      <c r="H25" s="178"/>
      <c r="I25" s="179">
        <f t="shared" si="2"/>
        <v>0</v>
      </c>
      <c r="J25" s="180"/>
    </row>
    <row r="26" spans="1:10" ht="18.600000000000001" customHeight="1">
      <c r="A26" s="173">
        <v>18</v>
      </c>
      <c r="B26" s="174" t="s">
        <v>109</v>
      </c>
      <c r="C26" s="175" t="s">
        <v>62</v>
      </c>
      <c r="D26" s="173">
        <v>1</v>
      </c>
      <c r="E26" s="176"/>
      <c r="F26" s="176">
        <f t="shared" si="0"/>
        <v>0</v>
      </c>
      <c r="G26" s="177">
        <f t="shared" si="1"/>
        <v>0</v>
      </c>
      <c r="H26" s="178"/>
      <c r="I26" s="179">
        <f t="shared" si="2"/>
        <v>0</v>
      </c>
      <c r="J26" s="180"/>
    </row>
    <row r="27" spans="1:10" ht="18" customHeight="1">
      <c r="A27" s="173">
        <v>19</v>
      </c>
      <c r="B27" s="174" t="s">
        <v>110</v>
      </c>
      <c r="C27" s="175" t="s">
        <v>62</v>
      </c>
      <c r="D27" s="173">
        <v>1</v>
      </c>
      <c r="E27" s="176"/>
      <c r="F27" s="176">
        <f t="shared" si="0"/>
        <v>0</v>
      </c>
      <c r="G27" s="177">
        <f t="shared" si="1"/>
        <v>0</v>
      </c>
      <c r="H27" s="178"/>
      <c r="I27" s="179">
        <f t="shared" si="2"/>
        <v>0</v>
      </c>
      <c r="J27" s="180"/>
    </row>
    <row r="28" spans="1:10" ht="19.350000000000001" customHeight="1">
      <c r="A28" s="173">
        <v>20</v>
      </c>
      <c r="B28" s="174" t="s">
        <v>111</v>
      </c>
      <c r="C28" s="175" t="s">
        <v>62</v>
      </c>
      <c r="D28" s="173">
        <v>1</v>
      </c>
      <c r="E28" s="176"/>
      <c r="F28" s="176">
        <f t="shared" si="0"/>
        <v>0</v>
      </c>
      <c r="G28" s="177">
        <f t="shared" si="1"/>
        <v>0</v>
      </c>
      <c r="H28" s="178"/>
      <c r="I28" s="179">
        <f t="shared" si="2"/>
        <v>0</v>
      </c>
      <c r="J28" s="180"/>
    </row>
    <row r="29" spans="1:10" ht="18" customHeight="1">
      <c r="A29" s="173">
        <v>21</v>
      </c>
      <c r="B29" s="174" t="s">
        <v>112</v>
      </c>
      <c r="C29" s="175" t="s">
        <v>62</v>
      </c>
      <c r="D29" s="173">
        <v>1</v>
      </c>
      <c r="E29" s="176"/>
      <c r="F29" s="176">
        <f t="shared" si="0"/>
        <v>0</v>
      </c>
      <c r="G29" s="177">
        <f t="shared" si="1"/>
        <v>0</v>
      </c>
      <c r="H29" s="178"/>
      <c r="I29" s="179">
        <f t="shared" si="2"/>
        <v>0</v>
      </c>
      <c r="J29" s="180"/>
    </row>
    <row r="30" spans="1:10" ht="17.45" customHeight="1">
      <c r="A30" s="173">
        <v>22</v>
      </c>
      <c r="B30" s="174" t="s">
        <v>113</v>
      </c>
      <c r="C30" s="175" t="s">
        <v>62</v>
      </c>
      <c r="D30" s="173">
        <v>1</v>
      </c>
      <c r="E30" s="176"/>
      <c r="F30" s="176">
        <f t="shared" si="0"/>
        <v>0</v>
      </c>
      <c r="G30" s="177">
        <f t="shared" si="1"/>
        <v>0</v>
      </c>
      <c r="H30" s="178"/>
      <c r="I30" s="179">
        <f t="shared" si="2"/>
        <v>0</v>
      </c>
      <c r="J30" s="180"/>
    </row>
    <row r="31" spans="1:10" ht="16.899999999999999" customHeight="1">
      <c r="A31" s="173">
        <v>23</v>
      </c>
      <c r="B31" s="174" t="s">
        <v>114</v>
      </c>
      <c r="C31" s="175" t="s">
        <v>62</v>
      </c>
      <c r="D31" s="173">
        <v>1</v>
      </c>
      <c r="E31" s="176"/>
      <c r="F31" s="176">
        <f t="shared" si="0"/>
        <v>0</v>
      </c>
      <c r="G31" s="177">
        <f t="shared" si="1"/>
        <v>0</v>
      </c>
      <c r="H31" s="178"/>
      <c r="I31" s="179">
        <f t="shared" si="2"/>
        <v>0</v>
      </c>
      <c r="J31" s="180"/>
    </row>
    <row r="32" spans="1:10" ht="20.65" customHeight="1">
      <c r="A32" s="173">
        <v>24</v>
      </c>
      <c r="B32" s="174" t="s">
        <v>115</v>
      </c>
      <c r="C32" s="175" t="s">
        <v>62</v>
      </c>
      <c r="D32" s="173">
        <v>1</v>
      </c>
      <c r="E32" s="176"/>
      <c r="F32" s="176">
        <f t="shared" si="0"/>
        <v>0</v>
      </c>
      <c r="G32" s="177">
        <f t="shared" si="1"/>
        <v>0</v>
      </c>
      <c r="H32" s="178"/>
      <c r="I32" s="179">
        <f t="shared" si="2"/>
        <v>0</v>
      </c>
      <c r="J32" s="180"/>
    </row>
    <row r="33" spans="1:10" ht="16.899999999999999" customHeight="1">
      <c r="A33" s="173">
        <v>25</v>
      </c>
      <c r="B33" s="174" t="s">
        <v>116</v>
      </c>
      <c r="C33" s="175" t="s">
        <v>62</v>
      </c>
      <c r="D33" s="173">
        <v>1</v>
      </c>
      <c r="E33" s="176"/>
      <c r="F33" s="176">
        <f t="shared" si="0"/>
        <v>0</v>
      </c>
      <c r="G33" s="177">
        <f t="shared" si="1"/>
        <v>0</v>
      </c>
      <c r="H33" s="178"/>
      <c r="I33" s="179">
        <f t="shared" si="2"/>
        <v>0</v>
      </c>
      <c r="J33" s="180"/>
    </row>
    <row r="34" spans="1:10" ht="21" customHeight="1">
      <c r="A34" s="173">
        <v>26</v>
      </c>
      <c r="B34" s="174" t="s">
        <v>117</v>
      </c>
      <c r="C34" s="175" t="s">
        <v>62</v>
      </c>
      <c r="D34" s="173">
        <v>1</v>
      </c>
      <c r="E34" s="176"/>
      <c r="F34" s="176">
        <f t="shared" si="0"/>
        <v>0</v>
      </c>
      <c r="G34" s="177">
        <f t="shared" si="1"/>
        <v>0</v>
      </c>
      <c r="H34" s="178"/>
      <c r="I34" s="179">
        <f t="shared" si="2"/>
        <v>0</v>
      </c>
      <c r="J34" s="180"/>
    </row>
    <row r="35" spans="1:10" ht="16.899999999999999" customHeight="1">
      <c r="A35" s="173">
        <v>27</v>
      </c>
      <c r="B35" s="174" t="s">
        <v>118</v>
      </c>
      <c r="C35" s="175" t="s">
        <v>62</v>
      </c>
      <c r="D35" s="173">
        <v>1</v>
      </c>
      <c r="E35" s="176"/>
      <c r="F35" s="176">
        <f t="shared" si="0"/>
        <v>0</v>
      </c>
      <c r="G35" s="177">
        <f t="shared" si="1"/>
        <v>0</v>
      </c>
      <c r="H35" s="178"/>
      <c r="I35" s="179">
        <f t="shared" si="2"/>
        <v>0</v>
      </c>
      <c r="J35" s="180"/>
    </row>
    <row r="36" spans="1:10" ht="18.600000000000001" customHeight="1">
      <c r="A36" s="173">
        <v>28</v>
      </c>
      <c r="B36" s="174" t="s">
        <v>119</v>
      </c>
      <c r="C36" s="175" t="s">
        <v>62</v>
      </c>
      <c r="D36" s="173">
        <v>1</v>
      </c>
      <c r="E36" s="176"/>
      <c r="F36" s="176">
        <f t="shared" si="0"/>
        <v>0</v>
      </c>
      <c r="G36" s="177">
        <f t="shared" si="1"/>
        <v>0</v>
      </c>
      <c r="H36" s="178"/>
      <c r="I36" s="179">
        <f t="shared" si="2"/>
        <v>0</v>
      </c>
      <c r="J36" s="180"/>
    </row>
    <row r="37" spans="1:10" ht="21" customHeight="1">
      <c r="A37" s="173">
        <v>29</v>
      </c>
      <c r="B37" s="174" t="s">
        <v>120</v>
      </c>
      <c r="C37" s="175" t="s">
        <v>62</v>
      </c>
      <c r="D37" s="173">
        <v>1</v>
      </c>
      <c r="E37" s="176"/>
      <c r="F37" s="176">
        <f t="shared" si="0"/>
        <v>0</v>
      </c>
      <c r="G37" s="177">
        <f t="shared" si="1"/>
        <v>0</v>
      </c>
      <c r="H37" s="178"/>
      <c r="I37" s="179">
        <f t="shared" si="2"/>
        <v>0</v>
      </c>
      <c r="J37" s="180"/>
    </row>
    <row r="38" spans="1:10" ht="20.65" customHeight="1">
      <c r="A38" s="173">
        <v>30</v>
      </c>
      <c r="B38" s="174" t="s">
        <v>121</v>
      </c>
      <c r="C38" s="175" t="s">
        <v>62</v>
      </c>
      <c r="D38" s="173">
        <v>2</v>
      </c>
      <c r="E38" s="176"/>
      <c r="F38" s="176">
        <f t="shared" si="0"/>
        <v>0</v>
      </c>
      <c r="G38" s="177">
        <f t="shared" si="1"/>
        <v>0</v>
      </c>
      <c r="H38" s="178"/>
      <c r="I38" s="179">
        <f t="shared" si="2"/>
        <v>0</v>
      </c>
      <c r="J38" s="180"/>
    </row>
    <row r="39" spans="1:10" ht="21" customHeight="1">
      <c r="A39" s="173">
        <v>31</v>
      </c>
      <c r="B39" s="174" t="s">
        <v>122</v>
      </c>
      <c r="C39" s="175" t="s">
        <v>62</v>
      </c>
      <c r="D39" s="173">
        <v>2</v>
      </c>
      <c r="E39" s="176"/>
      <c r="F39" s="176">
        <f t="shared" si="0"/>
        <v>0</v>
      </c>
      <c r="G39" s="177">
        <f t="shared" si="1"/>
        <v>0</v>
      </c>
      <c r="H39" s="178"/>
      <c r="I39" s="179">
        <f t="shared" si="2"/>
        <v>0</v>
      </c>
      <c r="J39" s="180"/>
    </row>
    <row r="40" spans="1:10" ht="18" customHeight="1">
      <c r="A40" s="173">
        <v>32</v>
      </c>
      <c r="B40" s="174" t="s">
        <v>123</v>
      </c>
      <c r="C40" s="175" t="s">
        <v>62</v>
      </c>
      <c r="D40" s="173">
        <v>2</v>
      </c>
      <c r="E40" s="176"/>
      <c r="F40" s="176">
        <f t="shared" si="0"/>
        <v>0</v>
      </c>
      <c r="G40" s="177">
        <f t="shared" si="1"/>
        <v>0</v>
      </c>
      <c r="H40" s="178"/>
      <c r="I40" s="179">
        <f t="shared" si="2"/>
        <v>0</v>
      </c>
      <c r="J40" s="180"/>
    </row>
    <row r="41" spans="1:10" ht="19.899999999999999" customHeight="1">
      <c r="A41" s="173">
        <v>33</v>
      </c>
      <c r="B41" s="174" t="s">
        <v>124</v>
      </c>
      <c r="C41" s="175" t="s">
        <v>62</v>
      </c>
      <c r="D41" s="173">
        <v>2</v>
      </c>
      <c r="E41" s="176"/>
      <c r="F41" s="176">
        <f t="shared" si="0"/>
        <v>0</v>
      </c>
      <c r="G41" s="177">
        <f t="shared" si="1"/>
        <v>0</v>
      </c>
      <c r="H41" s="178"/>
      <c r="I41" s="179">
        <f t="shared" si="2"/>
        <v>0</v>
      </c>
      <c r="J41" s="180"/>
    </row>
    <row r="42" spans="1:10" ht="21" customHeight="1">
      <c r="A42" s="173">
        <v>34</v>
      </c>
      <c r="B42" s="174" t="s">
        <v>125</v>
      </c>
      <c r="C42" s="175" t="s">
        <v>62</v>
      </c>
      <c r="D42" s="173">
        <v>2</v>
      </c>
      <c r="E42" s="176"/>
      <c r="F42" s="176">
        <f t="shared" si="0"/>
        <v>0</v>
      </c>
      <c r="G42" s="177">
        <f t="shared" si="1"/>
        <v>0</v>
      </c>
      <c r="H42" s="178"/>
      <c r="I42" s="179">
        <f t="shared" si="2"/>
        <v>0</v>
      </c>
      <c r="J42" s="180"/>
    </row>
    <row r="43" spans="1:10" ht="18" customHeight="1">
      <c r="A43" s="173">
        <v>35</v>
      </c>
      <c r="B43" s="174" t="s">
        <v>126</v>
      </c>
      <c r="C43" s="175" t="s">
        <v>62</v>
      </c>
      <c r="D43" s="173">
        <v>2</v>
      </c>
      <c r="E43" s="176"/>
      <c r="F43" s="176">
        <f t="shared" si="0"/>
        <v>0</v>
      </c>
      <c r="G43" s="177">
        <f t="shared" si="1"/>
        <v>0</v>
      </c>
      <c r="H43" s="178"/>
      <c r="I43" s="179">
        <f t="shared" si="2"/>
        <v>0</v>
      </c>
      <c r="J43" s="180"/>
    </row>
    <row r="44" spans="1:10" ht="16.5" customHeight="1">
      <c r="A44" s="173">
        <v>36</v>
      </c>
      <c r="B44" s="174" t="s">
        <v>127</v>
      </c>
      <c r="C44" s="175" t="s">
        <v>63</v>
      </c>
      <c r="D44" s="173">
        <v>1</v>
      </c>
      <c r="E44" s="176"/>
      <c r="F44" s="176">
        <f t="shared" si="0"/>
        <v>0</v>
      </c>
      <c r="G44" s="177">
        <f t="shared" si="1"/>
        <v>0</v>
      </c>
      <c r="H44" s="178"/>
      <c r="I44" s="179">
        <f t="shared" si="2"/>
        <v>0</v>
      </c>
      <c r="J44" s="180"/>
    </row>
    <row r="45" spans="1:10" ht="21" customHeight="1">
      <c r="A45" s="173">
        <v>37</v>
      </c>
      <c r="B45" s="174" t="s">
        <v>128</v>
      </c>
      <c r="C45" s="175" t="s">
        <v>63</v>
      </c>
      <c r="D45" s="173">
        <v>1</v>
      </c>
      <c r="E45" s="176"/>
      <c r="F45" s="176">
        <f t="shared" si="0"/>
        <v>0</v>
      </c>
      <c r="G45" s="177">
        <f t="shared" si="1"/>
        <v>0</v>
      </c>
      <c r="H45" s="178"/>
      <c r="I45" s="179">
        <f t="shared" si="2"/>
        <v>0</v>
      </c>
      <c r="J45" s="180"/>
    </row>
    <row r="46" spans="1:10" ht="21" customHeight="1">
      <c r="A46" s="173">
        <v>38</v>
      </c>
      <c r="B46" s="174" t="s">
        <v>129</v>
      </c>
      <c r="C46" s="175" t="s">
        <v>63</v>
      </c>
      <c r="D46" s="173">
        <v>1</v>
      </c>
      <c r="E46" s="176"/>
      <c r="F46" s="176">
        <f t="shared" si="0"/>
        <v>0</v>
      </c>
      <c r="G46" s="177">
        <f t="shared" si="1"/>
        <v>0</v>
      </c>
      <c r="H46" s="178"/>
      <c r="I46" s="179">
        <f t="shared" si="2"/>
        <v>0</v>
      </c>
      <c r="J46" s="180"/>
    </row>
    <row r="47" spans="1:10" ht="21" customHeight="1">
      <c r="A47" s="173">
        <v>39</v>
      </c>
      <c r="B47" s="174" t="s">
        <v>130</v>
      </c>
      <c r="C47" s="175" t="s">
        <v>63</v>
      </c>
      <c r="D47" s="173">
        <v>1</v>
      </c>
      <c r="E47" s="176"/>
      <c r="F47" s="176">
        <f t="shared" si="0"/>
        <v>0</v>
      </c>
      <c r="G47" s="177">
        <f t="shared" si="1"/>
        <v>0</v>
      </c>
      <c r="H47" s="178"/>
      <c r="I47" s="179">
        <f t="shared" si="2"/>
        <v>0</v>
      </c>
      <c r="J47" s="180"/>
    </row>
    <row r="48" spans="1:10" ht="36.6" customHeight="1">
      <c r="A48" s="173">
        <v>40</v>
      </c>
      <c r="B48" s="174" t="s">
        <v>131</v>
      </c>
      <c r="C48" s="175" t="s">
        <v>62</v>
      </c>
      <c r="D48" s="173">
        <v>10</v>
      </c>
      <c r="E48" s="176"/>
      <c r="F48" s="176">
        <f t="shared" si="0"/>
        <v>0</v>
      </c>
      <c r="G48" s="177">
        <f t="shared" si="1"/>
        <v>0</v>
      </c>
      <c r="H48" s="178"/>
      <c r="I48" s="179">
        <f t="shared" si="2"/>
        <v>0</v>
      </c>
      <c r="J48" s="180"/>
    </row>
    <row r="49" spans="1:11" ht="25.5">
      <c r="A49" s="173">
        <v>41</v>
      </c>
      <c r="B49" s="174" t="s">
        <v>132</v>
      </c>
      <c r="C49" s="175" t="s">
        <v>63</v>
      </c>
      <c r="D49" s="173">
        <v>2</v>
      </c>
      <c r="E49" s="176"/>
      <c r="F49" s="176">
        <f t="shared" si="0"/>
        <v>0</v>
      </c>
      <c r="G49" s="177">
        <f t="shared" si="1"/>
        <v>0</v>
      </c>
      <c r="H49" s="178"/>
      <c r="I49" s="179">
        <f t="shared" si="2"/>
        <v>0</v>
      </c>
      <c r="J49" s="180"/>
    </row>
    <row r="50" spans="1:11" ht="20.65" customHeight="1">
      <c r="A50" s="173">
        <v>42</v>
      </c>
      <c r="B50" s="174" t="s">
        <v>133</v>
      </c>
      <c r="C50" s="175" t="s">
        <v>62</v>
      </c>
      <c r="D50" s="173">
        <v>10</v>
      </c>
      <c r="E50" s="176"/>
      <c r="F50" s="176">
        <f t="shared" si="0"/>
        <v>0</v>
      </c>
      <c r="G50" s="177">
        <f t="shared" si="1"/>
        <v>0</v>
      </c>
      <c r="H50" s="178"/>
      <c r="I50" s="179">
        <f t="shared" si="2"/>
        <v>0</v>
      </c>
      <c r="J50" s="180"/>
    </row>
    <row r="51" spans="1:11" ht="20.65" customHeight="1">
      <c r="A51" s="173">
        <v>43</v>
      </c>
      <c r="B51" s="174" t="s">
        <v>277</v>
      </c>
      <c r="C51" s="175" t="s">
        <v>62</v>
      </c>
      <c r="D51" s="173">
        <v>4</v>
      </c>
      <c r="E51" s="176"/>
      <c r="F51" s="176">
        <f t="shared" si="0"/>
        <v>0</v>
      </c>
      <c r="G51" s="177">
        <f t="shared" si="1"/>
        <v>0</v>
      </c>
      <c r="H51" s="178"/>
      <c r="I51" s="179">
        <f t="shared" si="2"/>
        <v>0</v>
      </c>
      <c r="J51" s="180"/>
    </row>
    <row r="52" spans="1:11" ht="18" customHeight="1">
      <c r="A52" s="173">
        <v>44</v>
      </c>
      <c r="B52" s="174" t="s">
        <v>134</v>
      </c>
      <c r="C52" s="175" t="s">
        <v>62</v>
      </c>
      <c r="D52" s="173">
        <v>2</v>
      </c>
      <c r="E52" s="176"/>
      <c r="F52" s="176">
        <f t="shared" si="0"/>
        <v>0</v>
      </c>
      <c r="G52" s="177">
        <f t="shared" si="1"/>
        <v>0</v>
      </c>
      <c r="H52" s="178"/>
      <c r="I52" s="179">
        <f t="shared" si="2"/>
        <v>0</v>
      </c>
      <c r="J52" s="180"/>
    </row>
    <row r="53" spans="1:11" ht="18" customHeight="1">
      <c r="A53" s="173">
        <v>45</v>
      </c>
      <c r="B53" s="174" t="s">
        <v>135</v>
      </c>
      <c r="C53" s="175" t="s">
        <v>62</v>
      </c>
      <c r="D53" s="173">
        <v>10</v>
      </c>
      <c r="E53" s="176"/>
      <c r="F53" s="176">
        <f t="shared" si="0"/>
        <v>0</v>
      </c>
      <c r="G53" s="177">
        <f t="shared" si="1"/>
        <v>0</v>
      </c>
      <c r="H53" s="178"/>
      <c r="I53" s="179">
        <f t="shared" si="2"/>
        <v>0</v>
      </c>
      <c r="J53" s="180"/>
    </row>
    <row r="54" spans="1:11" ht="18" customHeight="1">
      <c r="A54" s="173">
        <v>46</v>
      </c>
      <c r="B54" s="174" t="s">
        <v>136</v>
      </c>
      <c r="C54" s="175" t="s">
        <v>62</v>
      </c>
      <c r="D54" s="173">
        <v>10</v>
      </c>
      <c r="E54" s="176"/>
      <c r="F54" s="176">
        <f t="shared" si="0"/>
        <v>0</v>
      </c>
      <c r="G54" s="177">
        <f t="shared" si="1"/>
        <v>0</v>
      </c>
      <c r="H54" s="178"/>
      <c r="I54" s="179">
        <f t="shared" si="2"/>
        <v>0</v>
      </c>
      <c r="J54" s="180"/>
    </row>
    <row r="55" spans="1:11" ht="18" customHeight="1">
      <c r="A55" s="173">
        <v>47</v>
      </c>
      <c r="B55" s="174" t="s">
        <v>137</v>
      </c>
      <c r="C55" s="175" t="s">
        <v>62</v>
      </c>
      <c r="D55" s="173">
        <v>5</v>
      </c>
      <c r="E55" s="176"/>
      <c r="F55" s="176">
        <f t="shared" si="0"/>
        <v>0</v>
      </c>
      <c r="G55" s="177">
        <f t="shared" si="1"/>
        <v>0</v>
      </c>
      <c r="H55" s="178"/>
      <c r="I55" s="179">
        <f t="shared" si="2"/>
        <v>0</v>
      </c>
      <c r="J55" s="180"/>
    </row>
    <row r="56" spans="1:11" ht="18" customHeight="1">
      <c r="A56" s="173">
        <v>48</v>
      </c>
      <c r="B56" s="174" t="s">
        <v>138</v>
      </c>
      <c r="C56" s="175" t="s">
        <v>62</v>
      </c>
      <c r="D56" s="173">
        <v>10</v>
      </c>
      <c r="E56" s="176"/>
      <c r="F56" s="176">
        <f t="shared" si="0"/>
        <v>0</v>
      </c>
      <c r="G56" s="177">
        <f t="shared" si="1"/>
        <v>0</v>
      </c>
      <c r="H56" s="178"/>
      <c r="I56" s="179">
        <f t="shared" si="2"/>
        <v>0</v>
      </c>
      <c r="J56" s="180"/>
    </row>
    <row r="57" spans="1:11" s="10" customFormat="1" ht="122.25" customHeight="1">
      <c r="A57" s="173">
        <v>49</v>
      </c>
      <c r="B57" s="174" t="s">
        <v>0</v>
      </c>
      <c r="C57" s="175" t="s">
        <v>62</v>
      </c>
      <c r="D57" s="173">
        <v>4</v>
      </c>
      <c r="E57" s="176"/>
      <c r="F57" s="176">
        <f t="shared" si="0"/>
        <v>0</v>
      </c>
      <c r="G57" s="177">
        <f t="shared" si="1"/>
        <v>0</v>
      </c>
      <c r="H57" s="178"/>
      <c r="I57" s="179">
        <f t="shared" si="2"/>
        <v>0</v>
      </c>
      <c r="J57" s="180"/>
      <c r="K57" s="8"/>
    </row>
    <row r="58" spans="1:11" s="11" customFormat="1" ht="49.9" customHeight="1">
      <c r="A58" s="466" t="s">
        <v>233</v>
      </c>
      <c r="B58" s="466"/>
      <c r="C58" s="466"/>
      <c r="D58" s="466"/>
      <c r="E58" s="466"/>
      <c r="F58" s="466"/>
      <c r="G58" s="182">
        <f>SUM(G9:G57)</f>
        <v>0</v>
      </c>
      <c r="H58" s="181"/>
      <c r="I58" s="182">
        <f>SUM(I9:I57)</f>
        <v>0</v>
      </c>
      <c r="J58" s="183"/>
      <c r="K58" s="8"/>
    </row>
    <row r="59" spans="1:11">
      <c r="A59" s="34"/>
      <c r="B59" s="34"/>
      <c r="C59" s="35"/>
      <c r="D59" s="34"/>
      <c r="E59" s="34"/>
      <c r="F59" s="34"/>
      <c r="G59" s="34"/>
      <c r="H59" s="35"/>
      <c r="I59" s="34"/>
      <c r="J59" s="34"/>
    </row>
    <row r="60" spans="1:11">
      <c r="A60" s="34"/>
      <c r="B60" s="184"/>
      <c r="C60" s="35"/>
      <c r="D60" s="34"/>
      <c r="E60" s="34"/>
      <c r="F60" s="34"/>
      <c r="G60" s="34"/>
      <c r="H60" s="35"/>
      <c r="I60" s="34"/>
      <c r="J60" s="34"/>
    </row>
    <row r="61" spans="1:11">
      <c r="A61" s="34"/>
      <c r="B61" s="34"/>
      <c r="C61" s="35"/>
      <c r="D61" s="34"/>
      <c r="E61" s="34"/>
      <c r="F61" s="34" t="s">
        <v>1</v>
      </c>
      <c r="G61" s="34"/>
      <c r="H61" s="35"/>
      <c r="I61" s="34"/>
      <c r="J61" s="34"/>
    </row>
    <row r="62" spans="1:11">
      <c r="A62" s="34"/>
      <c r="B62" s="34"/>
      <c r="C62" s="35"/>
      <c r="D62" s="34"/>
      <c r="E62" s="34"/>
      <c r="F62" s="34" t="s">
        <v>68</v>
      </c>
      <c r="G62" s="34"/>
      <c r="H62" s="35"/>
      <c r="I62" s="34"/>
      <c r="J62" s="34"/>
    </row>
  </sheetData>
  <sheetProtection selectLockedCells="1" selectUnlockedCells="1"/>
  <mergeCells count="2">
    <mergeCell ref="A6:I6"/>
    <mergeCell ref="A58:F58"/>
  </mergeCells>
  <phoneticPr fontId="10" type="noConversion"/>
  <pageMargins left="0.25" right="0.25" top="0.75" bottom="0.75" header="0.51180555555555551" footer="0.51180555555555551"/>
  <pageSetup paperSize="9" firstPageNumber="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workbookViewId="0">
      <selection activeCell="M7" sqref="M7"/>
    </sheetView>
  </sheetViews>
  <sheetFormatPr defaultRowHeight="12.75"/>
  <cols>
    <col min="1" max="1" width="3.28515625" customWidth="1"/>
    <col min="2" max="2" width="40.140625" bestFit="1" customWidth="1"/>
    <col min="3" max="3" width="19.140625" customWidth="1"/>
    <col min="4" max="9" width="12.7109375" customWidth="1"/>
  </cols>
  <sheetData>
    <row r="1" spans="1:9">
      <c r="A1" s="1"/>
      <c r="B1" s="1" t="s">
        <v>51</v>
      </c>
      <c r="C1" s="1"/>
      <c r="D1" s="1"/>
      <c r="E1" s="1"/>
      <c r="F1" s="1"/>
      <c r="G1" s="1"/>
      <c r="H1" s="1"/>
      <c r="I1" s="27"/>
    </row>
    <row r="2" spans="1:9">
      <c r="A2" s="1"/>
      <c r="B2" s="2" t="s">
        <v>52</v>
      </c>
      <c r="C2" s="1"/>
      <c r="D2" s="1"/>
      <c r="E2" s="1"/>
      <c r="F2" s="1"/>
      <c r="G2" s="1"/>
      <c r="H2" s="1"/>
      <c r="I2" s="27"/>
    </row>
    <row r="3" spans="1:9">
      <c r="A3" s="1"/>
      <c r="B3" s="1"/>
      <c r="C3" s="1"/>
      <c r="D3" s="1"/>
      <c r="E3" s="1"/>
      <c r="F3" s="1"/>
      <c r="G3" s="1"/>
      <c r="H3" s="1"/>
      <c r="I3" s="27"/>
    </row>
    <row r="4" spans="1:9">
      <c r="A4" s="1"/>
      <c r="B4" s="1" t="s">
        <v>554</v>
      </c>
      <c r="C4" s="1"/>
      <c r="D4" s="1"/>
      <c r="E4" s="1"/>
      <c r="F4" s="1"/>
      <c r="G4" s="1"/>
      <c r="H4" s="1"/>
      <c r="I4" s="27"/>
    </row>
    <row r="5" spans="1:9">
      <c r="A5" s="1"/>
      <c r="B5" s="3" t="s">
        <v>558</v>
      </c>
      <c r="C5" s="1"/>
      <c r="D5" s="1"/>
      <c r="E5" s="1"/>
      <c r="F5" s="1"/>
      <c r="G5" s="1"/>
      <c r="H5" s="1"/>
      <c r="I5" s="27"/>
    </row>
    <row r="6" spans="1:9" ht="25.5">
      <c r="A6" s="72" t="s">
        <v>53</v>
      </c>
      <c r="B6" s="72" t="s">
        <v>54</v>
      </c>
      <c r="C6" s="72" t="s">
        <v>55</v>
      </c>
      <c r="D6" s="192" t="s">
        <v>56</v>
      </c>
      <c r="E6" s="192" t="s">
        <v>57</v>
      </c>
      <c r="F6" s="72" t="s">
        <v>58</v>
      </c>
      <c r="G6" s="192" t="s">
        <v>59</v>
      </c>
      <c r="H6" s="192" t="s">
        <v>60</v>
      </c>
      <c r="I6" s="196" t="s">
        <v>61</v>
      </c>
    </row>
    <row r="7" spans="1:9" ht="242.25">
      <c r="A7" s="72">
        <v>1</v>
      </c>
      <c r="B7" s="92" t="s">
        <v>561</v>
      </c>
      <c r="C7" s="74" t="s">
        <v>174</v>
      </c>
      <c r="D7" s="93">
        <v>50</v>
      </c>
      <c r="E7" s="76"/>
      <c r="F7" s="77"/>
      <c r="G7" s="78">
        <f>E7+E7*F7</f>
        <v>0</v>
      </c>
      <c r="H7" s="79">
        <f>D7*E7</f>
        <v>0</v>
      </c>
      <c r="I7" s="94">
        <f>H7+H7*F7</f>
        <v>0</v>
      </c>
    </row>
    <row r="8" spans="1:9" ht="76.5">
      <c r="A8" s="72">
        <v>2</v>
      </c>
      <c r="B8" s="92" t="s">
        <v>245</v>
      </c>
      <c r="C8" s="74" t="s">
        <v>174</v>
      </c>
      <c r="D8" s="93">
        <v>13</v>
      </c>
      <c r="E8" s="76"/>
      <c r="F8" s="77"/>
      <c r="G8" s="80">
        <f>E8+E8*F8</f>
        <v>0</v>
      </c>
      <c r="H8" s="81">
        <f>D8*E8</f>
        <v>0</v>
      </c>
      <c r="I8" s="82">
        <f>H8+H8*F8</f>
        <v>0</v>
      </c>
    </row>
    <row r="9" spans="1:9" s="29" customFormat="1">
      <c r="A9" s="95"/>
      <c r="B9" s="96"/>
      <c r="C9" s="97"/>
      <c r="D9" s="98"/>
      <c r="E9" s="99"/>
      <c r="F9" s="36"/>
      <c r="G9" s="100" t="s">
        <v>195</v>
      </c>
      <c r="H9" s="187">
        <f>SUM(H7:H8)</f>
        <v>0</v>
      </c>
      <c r="I9" s="187">
        <f>SUM(I7:I8)</f>
        <v>0</v>
      </c>
    </row>
    <row r="10" spans="1:9">
      <c r="A10" s="36"/>
      <c r="B10" s="36" t="s">
        <v>246</v>
      </c>
      <c r="C10" s="36"/>
      <c r="D10" s="36"/>
      <c r="E10" s="36"/>
      <c r="F10" s="36"/>
      <c r="G10" s="36"/>
      <c r="H10" s="36"/>
      <c r="I10" s="36"/>
    </row>
    <row r="11" spans="1:9">
      <c r="A11" s="36"/>
      <c r="B11" s="36" t="s">
        <v>557</v>
      </c>
      <c r="C11" s="36"/>
      <c r="D11" s="36"/>
      <c r="E11" s="36"/>
      <c r="F11" s="36"/>
      <c r="G11" s="36"/>
      <c r="H11" s="36"/>
      <c r="I11" s="36"/>
    </row>
    <row r="12" spans="1:9">
      <c r="A12" s="36"/>
      <c r="B12" s="36" t="s">
        <v>396</v>
      </c>
      <c r="C12" s="36"/>
      <c r="D12" s="36"/>
      <c r="E12" s="36"/>
      <c r="F12" s="36"/>
      <c r="G12" s="36"/>
      <c r="H12" s="36"/>
      <c r="I12" s="36"/>
    </row>
    <row r="13" spans="1:9">
      <c r="A13" s="36"/>
      <c r="B13" s="36" t="s">
        <v>247</v>
      </c>
      <c r="C13" s="36"/>
      <c r="D13" s="36"/>
      <c r="E13" s="36"/>
      <c r="F13" s="36"/>
      <c r="G13" s="36"/>
      <c r="H13" s="36"/>
      <c r="I13" s="36"/>
    </row>
    <row r="14" spans="1:9">
      <c r="A14" s="36"/>
      <c r="B14" s="36"/>
      <c r="C14" s="36"/>
      <c r="D14" s="36"/>
      <c r="E14" s="36"/>
      <c r="F14" s="36"/>
      <c r="G14" s="36"/>
      <c r="H14" s="36"/>
      <c r="I14" s="3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14</vt:i4>
      </vt:variant>
    </vt:vector>
  </HeadingPairs>
  <TitlesOfParts>
    <vt:vector size="14" baseType="lpstr">
      <vt:lpstr>zał.6.1 Wyroby med. I</vt:lpstr>
      <vt:lpstr>zał.6.2 Wyroby med. II</vt:lpstr>
      <vt:lpstr>zał.6.3 Wyroby med. III</vt:lpstr>
      <vt:lpstr> Zał.6.4 Wyroby med. IV</vt:lpstr>
      <vt:lpstr>zał.6.5 Wyr. med. V i inne</vt:lpstr>
      <vt:lpstr>Zał.6.6 Rękawice</vt:lpstr>
      <vt:lpstr>Zał.6.7 Wyroby ortop. I</vt:lpstr>
      <vt:lpstr>Zał.6.8 Wyroby ortop.yczne II</vt:lpstr>
      <vt:lpstr>Zał.6.9 Paski i nakłuwacze</vt:lpstr>
      <vt:lpstr>Zał.6.10 Środki dezynf.</vt:lpstr>
      <vt:lpstr>Zał.6.11 Zest. do sep. osocza</vt:lpstr>
      <vt:lpstr>Zał.6.12 Mat. do steryliz.</vt:lpstr>
      <vt:lpstr>Zał. 6.13 Mat. szewne</vt:lpstr>
      <vt:lpstr>Zał.2.8. Implanty kości ręki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Konieczna</dc:creator>
  <cp:lastModifiedBy>Anna</cp:lastModifiedBy>
  <cp:revision>0</cp:revision>
  <cp:lastPrinted>2024-09-25T11:39:52Z</cp:lastPrinted>
  <dcterms:created xsi:type="dcterms:W3CDTF">2017-10-18T09:39:09Z</dcterms:created>
  <dcterms:modified xsi:type="dcterms:W3CDTF">2024-10-08T05:59:18Z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