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48" tabRatio="986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_xlnm_Print_Area_1">"#REF!"</definedName>
    <definedName name="__xlnm_Print_Area_10">"#REF!"</definedName>
    <definedName name="__xlnm_Print_Area_2">"#REF!"</definedName>
    <definedName name="__xlnm_Print_Area_3">"#REF!"</definedName>
    <definedName name="__xlnm_Print_Area_5">#REF!</definedName>
    <definedName name="_xlnm_Print_Area">#REF!</definedName>
    <definedName name="_xlnm_Print_Area_1">'7'!$A$1:$J$25</definedName>
    <definedName name="_xlnm_Print_Area_10">'16'!$A$1:$I$9</definedName>
    <definedName name="_xlnm_Print_Area_11">#REF!</definedName>
    <definedName name="_xlnm_Print_Area_12">'17'!$A$1:$I$13</definedName>
    <definedName name="_xlnm_Print_Area_13">#REF!</definedName>
    <definedName name="_xlnm_Print_Area_14">#REF!</definedName>
    <definedName name="_xlnm_Print_Area_15">'18'!$A$1:$I$13</definedName>
    <definedName name="_xlnm_Print_Area_16">'1'!$A$1:$J$22</definedName>
    <definedName name="_xlnm_Print_Area_17">'2'!$A$1:$J$19</definedName>
    <definedName name="_xlnm_Print_Area_18">'3'!$A$1:$J$36</definedName>
    <definedName name="_xlnm_Print_Area_19">'4'!$A$1:$J$29</definedName>
    <definedName name="_xlnm_Print_Area_2">'8'!$A$1:$J$9</definedName>
    <definedName name="_xlnm_Print_Area_20">'5'!$A$1:$J$11</definedName>
    <definedName name="_xlnm_Print_Area_21">#REF!</definedName>
    <definedName name="_xlnm_Print_Area_22">'6'!$A$1:$J$23</definedName>
    <definedName name="_xlnm_Print_Area_23">#REF!</definedName>
    <definedName name="_xlnm_Print_Area_3">'10'!$A$1:$I$14</definedName>
    <definedName name="_xlnm_Print_Area_4">'11'!$A$1:$J$15</definedName>
    <definedName name="_xlnm_Print_Area_5">'12'!$A$1:$J$13</definedName>
    <definedName name="_xlnm_Print_Area_6">'13'!$A$1:$L$9</definedName>
    <definedName name="_xlnm_Print_Area_7">'14'!$A$1:$J$11</definedName>
    <definedName name="_xlnm_Print_Area_8">#REF!</definedName>
    <definedName name="_xlnm_Print_Area_9">'15'!$A$1:$J$13</definedName>
    <definedName name="Excel_BuiltIn_Print_Area" localSheetId="4">'5'!$A$1:$J$11</definedName>
    <definedName name="Excel_BuiltIn_Print_Area_1">"#REF!"</definedName>
    <definedName name="Excel_BuiltIn_Print_Area_10">"#REF!"</definedName>
    <definedName name="Excel_BuiltIn_Print_Area_2">"#REF!"</definedName>
    <definedName name="Excel_BuiltIn_Print_Area_24">#REF!</definedName>
    <definedName name="Excel_BuiltIn_Print_Area_3">"#REF!"</definedName>
    <definedName name="Excel_BuiltIn_Print_Area_5">#REF!</definedName>
    <definedName name="_xlnm.Print_Area" localSheetId="0">'1'!$A$1:$J$20</definedName>
    <definedName name="_xlnm.Print_Area" localSheetId="9">'10'!$A$1:$I$12</definedName>
    <definedName name="_xlnm.Print_Area" localSheetId="10">'11'!$A$1:$K$12</definedName>
    <definedName name="_xlnm.Print_Area" localSheetId="11">'12'!$A$1:$J$11</definedName>
    <definedName name="_xlnm.Print_Area" localSheetId="12">'13'!$A$1:$L$8</definedName>
    <definedName name="_xlnm.Print_Area" localSheetId="13">'14'!$A$1:$J$11</definedName>
    <definedName name="_xlnm.Print_Area" localSheetId="14">'15'!$A$1:$J$12</definedName>
    <definedName name="_xlnm.Print_Area" localSheetId="15">'16'!$A$1:$I$8</definedName>
    <definedName name="_xlnm.Print_Area" localSheetId="16">'17'!$A$1:$I$11</definedName>
    <definedName name="_xlnm.Print_Area" localSheetId="17">'18'!$A$1:$I$11</definedName>
    <definedName name="_xlnm.Print_Area" localSheetId="18">'19'!$A$1:$K$25</definedName>
    <definedName name="_xlnm.Print_Area" localSheetId="1">'2'!$A$1:$J$17</definedName>
    <definedName name="_xlnm.Print_Area" localSheetId="19">'20'!$A$1:$K$15</definedName>
    <definedName name="_xlnm.Print_Area" localSheetId="20">'21'!$A$1:$K$10</definedName>
    <definedName name="_xlnm.Print_Area" localSheetId="21">'22'!$A$1:$I$37</definedName>
    <definedName name="_xlnm.Print_Area" localSheetId="2">'3'!$A$1:$J$34</definedName>
    <definedName name="_xlnm.Print_Area" localSheetId="3">'4'!$A$1:$J$28</definedName>
    <definedName name="_xlnm.Print_Area" localSheetId="4">'5'!$A$1:$J$9</definedName>
    <definedName name="_xlnm.Print_Area" localSheetId="5">'6'!$A$1:$J$21</definedName>
    <definedName name="_xlnm.Print_Area" localSheetId="6">'7'!$A$1:$J$23</definedName>
    <definedName name="_xlnm.Print_Area" localSheetId="7">'8'!$A$1:$J$9</definedName>
    <definedName name="_xlnm.Print_Area" localSheetId="8">'9'!$A$1:$J$8</definedName>
  </definedNames>
  <calcPr fullCalcOnLoad="1"/>
</workbook>
</file>

<file path=xl/sharedStrings.xml><?xml version="1.0" encoding="utf-8"?>
<sst xmlns="http://schemas.openxmlformats.org/spreadsheetml/2006/main" count="679" uniqueCount="266">
  <si>
    <t>Lp</t>
  </si>
  <si>
    <t xml:space="preserve">Opis przedmiotu </t>
  </si>
  <si>
    <t>Grubość nitki</t>
  </si>
  <si>
    <t>Długość nitki</t>
  </si>
  <si>
    <t>ilość
saszetek</t>
  </si>
  <si>
    <t>Cena jedn. netto (zł)</t>
  </si>
  <si>
    <t>Wartość netto (zł)</t>
  </si>
  <si>
    <t>Stawka podatku VAT (%)</t>
  </si>
  <si>
    <t>Wartość brutto (zł)</t>
  </si>
  <si>
    <t>Numer katalogowy</t>
  </si>
  <si>
    <t>Producent / Nazwa asortymentu</t>
  </si>
  <si>
    <t>90 cm</t>
  </si>
  <si>
    <t>2/0</t>
  </si>
  <si>
    <t>3/0</t>
  </si>
  <si>
    <t>75 cm</t>
  </si>
  <si>
    <t>4/0</t>
  </si>
  <si>
    <t>45 cm</t>
  </si>
  <si>
    <t>5/0</t>
  </si>
  <si>
    <t>6/0</t>
  </si>
  <si>
    <t>Razem</t>
  </si>
  <si>
    <t>Zamawiający dopuszcza tolerancję wymiarów igły: +/- 1mm; podana długość nici jest długością minimalną</t>
  </si>
  <si>
    <t>Lp.</t>
  </si>
  <si>
    <t>3/8 koła, igła odwrotnie tnąca, dł. 24 mm, nitka 70cm</t>
  </si>
  <si>
    <t>1/2 koła, igła okrągła, dł. 22 mm, nitka 70 cm;</t>
  </si>
  <si>
    <t>1/2 koła, igła okrągła, dł. 17 mm, nitka 70 cm;</t>
  </si>
  <si>
    <t>3/8 koła igła odwrotnie tnąca, wew.grawer zakończenie kosmetyczne, dł. 19 mm, nitka 75 cm</t>
  </si>
  <si>
    <t>3/8 koła igła odwrotnie tnąca, wew.grawer zakończenie kosmetyczne, dł. 16 mm, nitka 45 cm</t>
  </si>
  <si>
    <t>3/8 koła, igła odwrotnie tnąca kosmetyczna, dł. 13 mm, nitka 45 cm</t>
  </si>
  <si>
    <t>3/8 koła, igła odwrotnie tnąca kosmetyczna, dł. 11 mm, nitka 70 cm</t>
  </si>
  <si>
    <t>3/8 koła, igła odwrotnie tnąca, dł. 16 mm, nitka 45cm</t>
  </si>
  <si>
    <t>½ koła okrągła, podwójna dł. 26 mm, nitka 120 cm</t>
  </si>
  <si>
    <t>½ koła okrągła, podwójna dł. 37 mm, nitka 75 cm</t>
  </si>
  <si>
    <t>½ koła okrągła, podwójna pogrubiona dł. 37 mm, nitka 120 cm</t>
  </si>
  <si>
    <t>½ koła okrągła, podwójna dł. 26 mm, nitka 90 cm</t>
  </si>
  <si>
    <t>½ koła okrągła, podwójna dł. 20 mm, nitka 90 cm</t>
  </si>
  <si>
    <t>½ koła okrągła, podwójna dł. 13 mm, nitka 75 cm</t>
  </si>
  <si>
    <t>3/8 koła, dwie igły okrągła, dł. 12 mm, nitka 75 cm</t>
  </si>
  <si>
    <t>½ koła okrągła dł. 30 mm, nitka 75 cm</t>
  </si>
  <si>
    <t xml:space="preserve">3/0 </t>
  </si>
  <si>
    <t>½ koła okrągła dł. 26 mm, nitka 75 cm</t>
  </si>
  <si>
    <t>½ koła okrągła dł. 17 mm, nitka 75 cm</t>
  </si>
  <si>
    <t>Podwiązka 3x45 cm</t>
  </si>
  <si>
    <t xml:space="preserve">2/0 </t>
  </si>
  <si>
    <t>Podwiązka 5x75 cm</t>
  </si>
  <si>
    <t>Podwiązka 2x75 cm</t>
  </si>
  <si>
    <t>plecionka na igle ½ koła 26 mm, nitka 75 cm</t>
  </si>
  <si>
    <t>plecionka na igle ½ koła 30 mm, nitka 75 cm</t>
  </si>
  <si>
    <t>plecionka na igle ½ koła 17 mm, nitka 75 cm</t>
  </si>
  <si>
    <t>plecionka na igle krótkie zakończenie tnące ½ koła 55 mm, nitka 75 cm</t>
  </si>
  <si>
    <t>podwiązka 2x75 cm</t>
  </si>
  <si>
    <t>podwiązka 150 cm</t>
  </si>
  <si>
    <t>1/2 koła okrągła, tnąca, 40 mm, nitka 75 cm</t>
  </si>
  <si>
    <t>3/8 koła tnąca, dł. 30 mm, nitka 75 cm</t>
  </si>
  <si>
    <t xml:space="preserve">1/2 koła tnąca, 40 mm, nitka 100 cm </t>
  </si>
  <si>
    <t>3/8 koła tnąca, dł. 90 mm, nitka 100 cm</t>
  </si>
  <si>
    <t>3/8 koła tnąca, dł. 24 mm, nitka 75 cm</t>
  </si>
  <si>
    <t>3/8 koła tnąca, dł. 24 mm, nitka 45 cm</t>
  </si>
  <si>
    <t>3/8 koła tnąca,dł. 45 mm,nitka 75 cm</t>
  </si>
  <si>
    <t>3/8 koła tnąca, dł. 30 mm, nitka 45 cm</t>
  </si>
  <si>
    <t>3/8 koła tnąca, dł. 19 mm, nitka 45 cm</t>
  </si>
  <si>
    <t xml:space="preserve">4/0 </t>
  </si>
  <si>
    <t>3/8 koła tnąca, dł. 12 mm, nitka 45 cm</t>
  </si>
  <si>
    <t>8/0</t>
  </si>
  <si>
    <t>10/0</t>
  </si>
  <si>
    <t>1/2 koła okrągła, dł 30 mm, nitka 70cm</t>
  </si>
  <si>
    <t>1/2 koła okrągła wzmocniona, dł 30 mm, nitka 70cm</t>
  </si>
  <si>
    <t>1/2 koła okrągła, dł 26 mm, nitka 70cm</t>
  </si>
  <si>
    <t>1/2 koła okrągła, dł 37 mm, nitka 70cm</t>
  </si>
  <si>
    <t>1/2 koła okrągła, dł. 40 mm, 70 cm</t>
  </si>
  <si>
    <t>1/2 koła okrągła, dł 37mm, nitka 70-90cm</t>
  </si>
  <si>
    <t>1/2 koła okrągła, dł 40 mm, nitka 70-90 cm</t>
  </si>
  <si>
    <t>1/2 koła tępa, dł. 50 mm pogrubiona, nitka 90 cm</t>
  </si>
  <si>
    <t>1/2 koła okrągła wzmocniona, dł 40 mm, nitka 70cm</t>
  </si>
  <si>
    <t>1/2 koła okrągła, dł 37 mm, nitka 90cm</t>
  </si>
  <si>
    <t>1/2 koła okrągła, dł 48 mm, nitka 70cm</t>
  </si>
  <si>
    <t>1/2 koła okrągła, dł 37 mm, nitka 70 cm</t>
  </si>
  <si>
    <t>1/2 koła okrągła, dł 30 mm, nitka 70 cm</t>
  </si>
  <si>
    <t>1/2 koła okrągła, dł 26 mm, nitka 70 cm</t>
  </si>
  <si>
    <t>1/2 koła okrągła, dł 22 mm, nitka 70 cm</t>
  </si>
  <si>
    <t>1/2 koła okrągła, dł 20 mm, nitka 70 cm</t>
  </si>
  <si>
    <t>3/8 koła okrągła, dł 18mm, nitka 70 cm</t>
  </si>
  <si>
    <t>1/2 koła okrągła, dł 17mm, nitka 70 cm</t>
  </si>
  <si>
    <t>1/4 koła, szpatułka podwójna, dł. 8 mm, nitka 45 cm</t>
  </si>
  <si>
    <t>1/2 koła okrągła, dł. 13 mm, nitka 45 cm</t>
  </si>
  <si>
    <t>1/2 koła okrągła, dł 13 mm, nitka 70 cm</t>
  </si>
  <si>
    <t>Podwiązka 3x45</t>
  </si>
  <si>
    <t>Nitka 150cm</t>
  </si>
  <si>
    <t>Podwiązka 2x70-75</t>
  </si>
  <si>
    <t xml:space="preserve">Podwiązka 3x45 </t>
  </si>
  <si>
    <t>Podwiązka 12x45</t>
  </si>
  <si>
    <t>Podwiązka 5x70-75</t>
  </si>
  <si>
    <t>syntetyczny monofilament wchłanialny, 
1/2 koła, 40 mm, nić 150 cm z pętlą</t>
  </si>
  <si>
    <t>½ koła okrągła, podwójna dł. 26 mm, 90 cm</t>
  </si>
  <si>
    <t>½ koła okrągła, podwójna dł. 30 mm, 70-75 cm</t>
  </si>
  <si>
    <t>igła 1/2 koła, okrągła, 37 mm, 70-75 cm</t>
  </si>
  <si>
    <t>igła 1/2 koła, okrągła, 30 mm, 70-75 cm</t>
  </si>
  <si>
    <t>igła 1/2 koła, okrągła, 22 mm, 70-75 cm</t>
  </si>
  <si>
    <t>igła 4 x 1/2 koła, okragła, 22 mm, 4 x 70 cm, odczepiana</t>
  </si>
  <si>
    <t>igła 1/2 koła okrągła 17 mm, 70-75 cm</t>
  </si>
  <si>
    <t>igła 1/2 koła okrągła 12 mm, 70-75 cm</t>
  </si>
  <si>
    <t>igła 3/8 koła odwrotnie tnąca, dł. 19 mm, 70 cm</t>
  </si>
  <si>
    <t>igła 3/8 koła odwrotnie tnąca, dł. 12 mm, 45 cm</t>
  </si>
  <si>
    <t>igła 3/8 koła okrągła tnąca, dł. 12 mm, 70 cm</t>
  </si>
  <si>
    <t>igła 3/8 koła okrągła tnąca, dł. 10 mm, 70 cm</t>
  </si>
  <si>
    <t xml:space="preserve">Grubość nitki </t>
  </si>
  <si>
    <t>Stapler liniowy 55 mm, jednorazowego użytku z ruchomą głowicą, kąt zgięcia szczęk instrumentu 120 stopni, kąt obrotu 320 stopni, wysokość zszywki przed zamknięciem 4,8 mm - wysokość po zamknięciu 2 mm</t>
  </si>
  <si>
    <t>Stapler liniowy jednorazowego użytku o dł. 60 mm z podwójną linią naprzemiennie ułożonych tytanowych zszywek. Długość linni zszywek 65 mm, długość linii cięcia 59 mm,ilość zszywek 64 mm, wyskość zszywki 3,8 mm. Mozliwość 12-krotnego wystrzelenia.</t>
  </si>
  <si>
    <t>Ładunek do staplera z poz.1 z wbudowanym ostrzem, z łańcuchem i bolcem pozycjonującym tkankę, koniec zespolenia 1,5 zszywki poza linią cięcia.</t>
  </si>
  <si>
    <t>Stapler liniowy jednorazowego użytku o dł. 100 mm z podwójną linią naprzemiennie ułożonych tytanowych zszywek. Długość linni zszywek 105 mm, długość linii cięcia 99 mm,ilość zszywek 104 mm, wyskość zszywki 3,8 mm. Mozliwość 12-krotnego wystrzelenia.</t>
  </si>
  <si>
    <t>Ładunek do staplera z poz.3 z wbudowanym ostrzem, z łańcuchem i bolcem pozycjonującym tkankę, koniec zespolenia 1,5 zszywki poza linią cięcia.</t>
  </si>
  <si>
    <t>Wchłanialny jałowy hemostatyk, wykonany z oksydowanej celulozy o działaniu bakteriobójczym, potwierdzonym testem laboratoryjnym IN VITRO, zawartość grupy karboksylowej od 16 do 24 %, ph 2,2 - 4,5; wchłaniający się w czasie od 1 do 2 tygodnii, rozmiar 10 x 20 cm.</t>
  </si>
  <si>
    <t>Wchłanialny jałowy hemostatyk, wykonany z oksydowanej celulozy o działaniu bakteriobójczym, potwierdzonym testem laboratoryjnym IN VITRO, zawartość grupy karboksylowej od 16 do 24 %, ph 2,2 - 4,5; wchłaniający się w czasie od 1 do 2 tygodnii, rozmiar 5 x 1,25 cm.</t>
  </si>
  <si>
    <t>Wchłanialny jałowy hemostatyk, wykonany z oksydowanej celulozy o działaniu bakteriobójczym, potwierdzonym testem laboratoryjnym IN VITRO, zawartość grupy karboksylowej od 16 do 24 %, ph 2,2 - 4,5; wchłaniający się w czasie od 1 do 2 tygodnii, rozmiar 7 x 10 cm.</t>
  </si>
  <si>
    <t>Wchłanialny jałowy hemostatyk, wykonany z oksydowanej, regerowanej celulozy o działaniu bakteriobójczym, potwierdzonym testem laboratoryjnym IN VITRO, zawartość grupy karboksylowej od 16 do 24 %, ph 2,2 - 4,5; wchłaniający się w czasie od 1 do 2 tygodnii, rozmiar 5 x 8 cm.</t>
  </si>
  <si>
    <t>Opis</t>
  </si>
  <si>
    <t xml:space="preserve">Opis  </t>
  </si>
  <si>
    <t>Nazwa artykułu</t>
  </si>
  <si>
    <t>70 cm</t>
  </si>
  <si>
    <t>1/2 koła, okrągła, 40 mm</t>
  </si>
  <si>
    <t>1/2 koła, rozwarstwiająca, 31 mm</t>
  </si>
  <si>
    <t>1/2 koła, rozwarstwiająca, 17 mm</t>
  </si>
  <si>
    <t>1/2 koła, rozwarstwiająca, 22 mm</t>
  </si>
  <si>
    <t>1/4 koła,szpatułka podwójna 8 mm</t>
  </si>
  <si>
    <t>1/2 koła,okrągła, 13 mm</t>
  </si>
  <si>
    <t>45 cm bezbarwna</t>
  </si>
  <si>
    <t>1/2 koła,szpatułka,2 x 7 mm</t>
  </si>
  <si>
    <t>7/0</t>
  </si>
  <si>
    <t xml:space="preserve">30 cm  </t>
  </si>
  <si>
    <t>½ koła, odwrotnie tnąca dwuwklęsła 2x8mm</t>
  </si>
  <si>
    <t>3 x 45 cm</t>
  </si>
  <si>
    <t>Ilosć saszetek</t>
  </si>
  <si>
    <t>3/8 koła, odwrotnie tnąca, 26 mm</t>
  </si>
  <si>
    <t>3/8 koła, kosmetyczna, dwuwklęsła odwrotnie tnąca, 13 mm</t>
  </si>
  <si>
    <t>3/8 koła, kosmetyczna, dwuwklęsła odwrotnie tnąca, 11 mm</t>
  </si>
  <si>
    <t>3/8 koła, odwrotnie tnąca,  dwuwklęsła, 11 mm</t>
  </si>
  <si>
    <t>70 cm, powlekane triclosanem, niebarwione</t>
  </si>
  <si>
    <t>3/8 koła, odwrotnie tnąca,  dwuwklęsła, 13 mm, czarna</t>
  </si>
  <si>
    <t>45 cm, powlekane triclosanem, niebarwione</t>
  </si>
  <si>
    <t>1/2 koła, okrągła, 22 mm</t>
  </si>
  <si>
    <t>Wchłanialny jałowy hemostatyk, wykonany z oksydowanej celulozy składającej się z 84 bardzo cienkich warstw, które można separować na 6-7 warstw o działaniu bakteriobójczym potwierdzonym testem laboratoryjnym IN VITRO, zawartość grupy karboksylowej od 16 do 24 %, ph 2,2 - 4,5; wchłaniający się w czasie od 1 do 2 tygodnii, rozmiar 5 x 10 cm.</t>
  </si>
  <si>
    <t>plecionka na igle ½ koła okrągła dł. 17 mm, 
nitka 75 cm</t>
  </si>
  <si>
    <t>plecionka na igle ½ koła okrągła dł. 22 mm, 
nitka 75 cm</t>
  </si>
  <si>
    <t>plecionka na igle ½ koła okrągła dł. 26mm, 
nitka 75 cm</t>
  </si>
  <si>
    <t>plecionka niepowlekana na igle 2x ½  koła 48mm, trokarowaa, nitka 75cm</t>
  </si>
  <si>
    <t>1/2 koła trokarowa/okrągło-tnąca, 26 mm, nitka 70 cm</t>
  </si>
  <si>
    <t xml:space="preserve">3/8 koła microlancetowata dł. 6 mm, pogrubiona 135 stopni, 200 micronów, nitka 15 cm, polipropylenowa z dodatkiem polietylenu </t>
  </si>
  <si>
    <t>3/8 koła microlancetowata dł. 6,1 mm, 135 stopni, 150 micronów, nitka 15 cm, polipropylenowa z dodatkiem polietylenu</t>
  </si>
  <si>
    <t>igła prosta, odwrotnie tnąca, dł.60 mm, nitka 75cm</t>
  </si>
  <si>
    <t>3/8 koła odwrotnie tnąca kosmetyczna z precyzyjnym ostrzem typu micro-point, 
dł. 30 mm, nitka 75 cm</t>
  </si>
  <si>
    <t>1/2 koła trokarowa/okrągło-tnąca, 30 mm, 70 cm</t>
  </si>
  <si>
    <t>1/2 koła trokarowa/okrągło-tnąca, dł. 22 mm, nitka 70 cm</t>
  </si>
  <si>
    <t>igła okrągła 40 mm, nitka 1x70 cm, odczepiana</t>
  </si>
  <si>
    <t>igła okrągła/okrągło-tnąca, typu J pogrubiona,przyostrzona 30 mm, nitka 75cm</t>
  </si>
  <si>
    <t>1/2 koła, okrągła, wzmocniona, 26 mm</t>
  </si>
  <si>
    <t>1/2 koła, okrągła, wzmocniona, 22 mm</t>
  </si>
  <si>
    <t>Klipsy polimerowe XL – klipsy o łukowatym kształcie zakończone ząbkami zapewniającymi stabilność na tkankach. Zasobniki po 2 szt.</t>
  </si>
  <si>
    <t>3/8 koła tnąca, dł. 19 mm, nitka 75 cm</t>
  </si>
  <si>
    <t>Producent / 
Nr katalogowy</t>
  </si>
  <si>
    <t>igła ½ koła okrągła, podwójna dł. 48 mm, nitka 120cm</t>
  </si>
  <si>
    <t>Klipsy naczyniowe S – wykonane z obojętnego tytanu, nietoksyczne, posiadające wewnętrzne żebrowanie zapewniające pewny chwyt tkanki i pozwalające na jej prawidłowe odżywienie. Wielkość klipsa po załadowaniu do klipsownicy 3,2 mm, wielkość klipsa zamkniętego 3,7 mm. Posiadające zewnętrzne żebrowania stabilizujące klips w klipsownicy. Zasobniki po 6 szt.</t>
  </si>
  <si>
    <t>Klipsy naczyniowe  L – wykonane z obojętnego tytanu, nietoksyczne, posiadające wewnętrzne żebrowanie zapewniające pewny chwyt tkanki i pozwalające na jej prawidłowe odżywienie. Wielkość klipsa po załadowaniu do klipsownicy 11,9 mm, wielkość klipsa zamkniętego 12,3 mm. Posiadające zewnętrzne żebrowania stabilizujące klips w klipsownicy. Zasobniki po 6 szt.</t>
  </si>
  <si>
    <t>Klipsy polimerowe ML – klipsy o łukowatym kształcie zakończone ząbkami zapewniającymi stabilność na tkankach.. Zasobniki po 6 szt.</t>
  </si>
  <si>
    <t>Klipsy naczyniowe  ML – wykonane z obojętnego tytanu, nietoksyczne, posiadające wewnętrzne żebrowanie zapewniające pewny chwyt tkanki i pozwalające na jej prawidłowe odżywienie.  Wielkość klipsa po załadowaniu do klipsownicy 8,0 mm, wielkość klipsa zamkniętego 9,0 mm Posiadające zewnętrzne żebrowania stabilizujące klips w klipsownicy. Zasobniki po 6 szt.</t>
  </si>
  <si>
    <t>bez igły, podwiązka</t>
  </si>
  <si>
    <t>Nici wchłanialne 
3/8 koła, podwójna szpatuła z mikroostrzem, dł. 6,5 mm, średnica 203u,  nitka 30 cm</t>
  </si>
  <si>
    <t>Nici niewchłanialne poliamidowe
3/8 koła, tnąca, dł. 11 mm odwrotnie tnąca kosmetyczna dwuwklęsła, nitka 45 cm</t>
  </si>
  <si>
    <t>Nici niewchłanialne poliamidowe, monofilamentowe,
1/2 koła, podwójna szpatuła z mikroostrzem , dł. 5,5 mm, srednica 152u, nitka 30 cm</t>
  </si>
  <si>
    <t>1/2 koła, okrągła, 40 mm wzmocniona</t>
  </si>
  <si>
    <t>1/2 koła, okrągło-tnąca, 36 mm</t>
  </si>
  <si>
    <t>1/2 koła, okrągło - tnąca, 45 mm</t>
  </si>
  <si>
    <t>3/8 koła odwrotnie tnąca dł. 90mm podwójna, nitka 150 cmk</t>
  </si>
  <si>
    <t>1/2 koła, okrągła, wzmocniona, 40 mm</t>
  </si>
  <si>
    <t>Wchłanialny proszek hemostatyczny w sprayu 1 g, pomagający w tamowaniu krwawień podczas zabiegów operacyjnych , opakowanie 5 sztuk</t>
  </si>
  <si>
    <t>Gaza hemostatyczna wchłanialna z utlenionej celulozy,brak efektu pamięci, posiadająca właściwości antybakteryjne, całkowicie biodegradowalna w przeciągu 4 tygodni w rozmiarze 7cm x 5cm. Opakowanie zawiera 15 sztuk.</t>
  </si>
  <si>
    <t>Gaza hemostatyczna, wykonana w 100% z utlenionej celulozy, w rozmiarze 70x 100 mm, idealna do ciężkich krwotoków, zachowuje elastyczność bez efektów pamięci, nie rozsmarowywuje się w wyniku styczności z cieczą, istnieje możliwość przeszywania jej, pomaga zminimalizować ryzyko zakażenia, idealna do wykorzystania, w chirurgii naczyniowej. Opakowanie zawiera 10 sztuk.</t>
  </si>
  <si>
    <t>W przypadku wątpliwości zamawiający wezwie do złożenia próbek na potwierdzenie zgodności oferty z wymaganymi parametrami</t>
  </si>
  <si>
    <t>Podwiązka pętlowa, powlekana, pleciona, syntetyczna, wchłanialna z aplikatorem x 6 sztuk</t>
  </si>
  <si>
    <t>Przyrząd do zakładania szwu kapciuchowego 65mm</t>
  </si>
  <si>
    <t xml:space="preserve">Stapler okrężny jednorazowy o średnicy 25mm, zakrzywiony, o długości trzonu 22cm, z łamanym kowadełkiem po oddaniu strzału dla zwiększonego bezpieczeństwa podczas wyciągania staplera przez nowo utworzone zespolenie, minimalna liczba zszywek 22 szt.,  stapler ze zszywkami tytanowymi wykonanymi z drutu obustronnie spłaszczonego, przeznaczonymi do tkanki grubej (4,8mm przed zamknięciem, 2,0mm po zamknięciu) . Rozmiar staplera do wyboru przez zamawiającego </t>
  </si>
  <si>
    <t xml:space="preserve">Stapler okrężny jednorazowy o średnicy 28mm, zakrzywiony, o długości trzonu 22cm, z łamanym kowadełkiem po oddaniu strzału dla zwiększonego bezpieczeństwa podczas wyciągania staplera przez nowo utworzone zespolenie, minimalna liczba zszywek 22 szt.,  stapler ze zszywkami tytanowymi wykonanymi z drutu obustronnie spłaszczonego, przeznaczonymi do tkanki grubej (4,8mm przed zamknięciem, 2,0mm po zamknięciu) . Rozmiar staplera do wyboru przez zamawiającego </t>
  </si>
  <si>
    <t xml:space="preserve">Stapler okrężny jednorazowy o średnicy 33mm zakrzywiony, o długości trzonu 22cm, z łamanym kowadełkiem po oddaniu strzału dla zwiększonego bezpieczeństwa podczas wyciągania staplera przez nowo utworzone zespolenie, minimalna liczba zszywek 22 szt.,  stapler ze zszywkami tytanowymi wykonanymi z drutu obustronnie spłaszczonego, przeznaczonymi do tkanki grubej (4,8mm przed zamknięciem, 2,0mm po zamknięciu) . Rozmiar staplera do wyboru przez zamawiającego </t>
  </si>
  <si>
    <t xml:space="preserve">Stapler okrężny jednorazowy o średnicy 31mm,zakrzywiony, o długości trzonu 22cm, z łamanym kowadełkiem po oddaniu strzału dla zwiększonego bezpieczeństwa podczas wyciągania staplera przez nowo utworzone zespolenie, minimalna liczba zszywek 22 szt.,  stapler ze zszywkami tytanowymi wykonanymi z drutu obustronnie spłaszczonego, przeznaczonymi do tkanki grubej (4,8mm przed zamknięciem, 2,0mm po zamknięciu) . Rozmiar staplera do wyboru przez zamawiającego </t>
  </si>
  <si>
    <t>Jednorazowy automatyczny stapler liniowy o długości linii szwu 60mm, z podwójną linią naprzemiennie ułożonych tytanowych zszywek wykonanych z drutu obustronnie spłaszczonego, załadowany ładunkiem do tkanki cienkiej (3,5mm przed zamknięciem, 1,5mm po zamknięciu), ze zintegrowaną pinezką ograniczającą wysuwanie tkanki opuszczaną manualnie lub automatycznie; stapler posiada jedną dżwignię zamykająco-spustową. Możliwość obsługi staplera jedną dłonią</t>
  </si>
  <si>
    <t>Mieszania wosku pszczelego 70% i wazeliny 30%, do hamowania krwawień, listek 2,50 g</t>
  </si>
  <si>
    <t>Siatka polipropylenowa niewchłanialna, o strukturze tkanego monofilamentu, waga 48g/m kw., grubość 0,55 mm, wielkość porów 3,6 x 2,8 mm. 
Rozmiar 20 x 30 cm. Niebieskie pasy pozycjonujące siatkę.</t>
  </si>
  <si>
    <t>Siatka polipropylenowa, niewchłanialna, o strukturze tkanego monofilamentu, waga 36g/m kw., wielokość porów 1,0 mm. 
Rozmiar 7,5 x 15 cm.  Niebieskie pasy pozycjonujące siatkę.</t>
  </si>
  <si>
    <t>Siatka polipropylenowa, niewchłanialna, o strukturze tkanego monofilamentu. Fabrycznie ukształtowana z otworem na powrózek nasienny,  waga 36g/m kw.,  wielokość porów 1,0 mm.
Rozmiar 6 x 14 cm.  Niebieskie pasy pozycjonujące siatkę.</t>
  </si>
  <si>
    <t>Siatka monofilamentowa, wykonana z polipropylenu, waga 82g/m2, grubość 0,48 mm, wielkość porów 0,8 mm. 
Siatka w rozmiarze 7,5 x 15 cm. Niebieskie pasy pozycjonujące siatkę.</t>
  </si>
  <si>
    <t>Siatka polipropylenowa, niewchłanialna, o strukturze tkanego monofilamentu. Waga 36g/m kw. Wielokość porów 1,0mm . Rozmiar 10 X 15 cm. Niebieskie pasy pozycjonujące siatkę.</t>
  </si>
  <si>
    <t>igła 1/2 koła okrągła dł.40mm, 150cm pętla</t>
  </si>
  <si>
    <t>1/0</t>
  </si>
  <si>
    <t xml:space="preserve">igła 1/2 koła okrągła dł.30mm, 150cm </t>
  </si>
  <si>
    <t>plecionka na igle ½ koła 37 mm, nitka 75 cm</t>
  </si>
  <si>
    <t>plecionka na igle ½  koła 37 mm, podwójnie pogrubiona nitka 75 cm</t>
  </si>
  <si>
    <t>3/8 koła, igła odwrotnie tnąca kosmetyczna, dł. 11 mm, nitka 45 cm</t>
  </si>
  <si>
    <t>3/8 koła, igła odwrotnie tnąca, dł. 19 mm, nitka 70cm</t>
  </si>
  <si>
    <t>3/8 koła igła odwrotnie tnąca, wew.grawer zakończenie kosmetyczne, dł. 19 mm, nitka 45 cm</t>
  </si>
  <si>
    <t>3/8 koła, igła odwrotnie tnąca, dł. 12mm, nitka 45 cm</t>
  </si>
  <si>
    <t>1/2 koła, igła okrągła, dł. 17mm, nitka 45 cm</t>
  </si>
  <si>
    <t xml:space="preserve">Pakiet 1 - Szwy syntetyczne wchłanialne monofilamentowe, glikonate o krótkim terminie wchłaniania do 56 dni, 
podtrzymywanie tkankowe 50% po 6-7 dniach, 20 % po 10 dniach </t>
  </si>
  <si>
    <t>Pakiet 2 - Szwy naczyniowe niewchłanialne gładkie polipropylenowe</t>
  </si>
  <si>
    <t>Pakiet 3- Szwy syntetyczne niewchłanialne plecionka, poliestrowa, powlekana</t>
  </si>
  <si>
    <t>Pakiet 4 - Szwy niewchłanialne gładkie, polipropylenowe, monofilament</t>
  </si>
  <si>
    <t xml:space="preserve">Pakiet 5 - Szwy niewchłanialne, syntetyczne, monofilament </t>
  </si>
  <si>
    <t>Pakiet 6 - Szew wchłanialny, syntetyczny, plecionka, powlekany, okres wchłaniania 60-90 dni</t>
  </si>
  <si>
    <t>Pakiet 7 - Nici wchłanialne syntetyczne, monofilamentowe, o długim czasie wchłaniania 180 - 210 dni, podtrzymywania tkankowego 90% po 14 dniach  50-70 % 28 dniach. Poz.15,16 Szew monofilamentowy  poli- 4-hydroksybutyrat. Podtrzymywanie tkankowe 50% po 90 dniach, wchłanianie 13-36 miesięcy</t>
  </si>
  <si>
    <t xml:space="preserve">Pakiet 8 - Podwiązka endoskopowa </t>
  </si>
  <si>
    <t xml:space="preserve">Pakiet 9 - Zszywki do skóry powleczone teflonem                 </t>
  </si>
  <si>
    <t xml:space="preserve"> Pakiet 10 - Klipsy laparoskopowe</t>
  </si>
  <si>
    <t>Pakiet 11 - Stapler roticulator, staplery okrężne, urządzenie do szwu kapciuchowego</t>
  </si>
  <si>
    <t xml:space="preserve">Pakiet 13 - Stapler z zakrzywioną głowicą wraz z ładunkiem </t>
  </si>
  <si>
    <t xml:space="preserve">Pakiet 14 - Szwy okulistyczne </t>
  </si>
  <si>
    <t>Pakiet 15 - Gąbki i siatki hemostatyczne</t>
  </si>
  <si>
    <t>Pakiet 16 - Wosk kostny</t>
  </si>
  <si>
    <t>Pakiet 17 - Siatki operacyjne niewchłanialne</t>
  </si>
  <si>
    <t>Pakiet 18 – Proszek hemostatyczny</t>
  </si>
  <si>
    <t>Producent / Nazwa handlowa</t>
  </si>
  <si>
    <t>Ilość</t>
  </si>
  <si>
    <t>Cena jedn. Netto (zł)</t>
  </si>
  <si>
    <t>Wartość
netto (zł)</t>
  </si>
  <si>
    <t>Wartość
brutto (zł)</t>
  </si>
  <si>
    <t>VAT
[%]</t>
  </si>
  <si>
    <t>Pakiet 12 - Staplery liniowe i okrężne</t>
  </si>
  <si>
    <t xml:space="preserve">Ilość </t>
  </si>
  <si>
    <t>3/8 koła,szpatułka z mikroostrzem 2x6,5 mm średnica 203µ</t>
  </si>
  <si>
    <t>Pakiet 19 - Szew syntetyczny z czynnikiem antybakteryjnym w postaci triclosanu, polimer kwasu glikolowego i mlekowego, wchłanialny, pleciony, powlekany kopolimerem glikolidu i laktydu oraz stearynianem wapnia, o czasie wchłaniania do 70 dni, czas podtrzymywania tkankowego min. 25 % po 28 dniach</t>
  </si>
  <si>
    <t>Pakiet 20 - Szew syntetyczny, polimer kwasu glikolowego i mlekowego, pleciony, powlekany, bezbarwny o czasie wchłaniania 42 dni, czas podtrzymywania tkankowego 50 % po 5 dniach i 0 % po 10 - 14 dniach</t>
  </si>
  <si>
    <t>Pakiet 21 - Nici wchłanialne, syntetyczne, monofilamentowe, wykonane z kopolimeru glikolidu i kaprolaktonu ulegające hydrolizie w 90-120 dni, podtrzymywanie tkankowe po 7 dniach min. 50%, a po 14 dniach min. 20%</t>
  </si>
  <si>
    <t>Pakiet 22 - Szew wchłanialny, syntetyczny, założony z mieszaniny kwasu poliglikolowego i polimlekowego (poliglaktyna 910), pleciony, powlekany mieszaniną kwasu polimlekowego i poliglikolowego (poliglaktyna 370) oraz stearynianem wapnia w stosunku 50/50, podtrzymywanie tkankowe 28-35 dni, okres wchłaniania 56-70 dni. Zachowanie pierwotnej zdolności podtrzymywania tkankowego po 7 dniach - 92%, po 14 dniach - min. 75%, po 21 dniach - min. 50%, po 28 dniach - min. 25%</t>
  </si>
  <si>
    <t>llość saszetek</t>
  </si>
  <si>
    <t>Ilość saszetek</t>
  </si>
  <si>
    <t>Ilość opakowań</t>
  </si>
  <si>
    <t>Podpisano podpisem elektronicznym</t>
  </si>
  <si>
    <t>Zszywki do skóry powleczone teflonem z opcją zakładania zszywek z uwzględnieniem różnej grubości skóry
Grubość zszywki 0,58 mm
Szerokosć zszywki zamkniętej 6,9 mm
Wysokość zszywki 4,20 mm 'a 6 szt.</t>
  </si>
  <si>
    <t>UWAGA: Zamawiający wymaga bezpłatnego użyczenia wraz z pierwszą dostawą zszywek trzech urządzeń do usuwania zaoferowanych zszywek. 
Po zakończeniu trwania umowy, urządzenia będą własnością Zamawiającego.</t>
  </si>
  <si>
    <t xml:space="preserve">Ilość
zasobników </t>
  </si>
  <si>
    <t>Załącznik nr 1.11</t>
  </si>
  <si>
    <t>Jednorazowy stapler okrężny wygięty z kontrolowanym dociskiem tkanki  i regulowaną wysokością zamknięcia zszywki w zakresie od 1 mm do 2,5 mm. Wysokość otwartej zszywki 5,0 mm, ergonomiczny uchwyt staplera, obrotowe ostrze, wbudowana automatyczna blokada bezpieczeństwa. Rozmiar 25,29,33. Do wyboru przez Zamawiającego.</t>
  </si>
  <si>
    <t>Jednorazowy stapler zamykająco - tnący z zakrzywioną główką (kształt półksiężyca), długość linii cięcia 40mm. Stapler umożliwia wystrzelenie ładunku podczas jednego zabiegu, zawiera ładunek do tkanki standardowej, grubej. (Zamawiający każdorazowo określi rodzaj ładunku w staplerze przy składaniu zamówienia).</t>
  </si>
  <si>
    <t>Producent / Nazwa asotymentu</t>
  </si>
  <si>
    <t xml:space="preserve">Wchłanialny hemostatyk- włóknina żelatynowa (wykonana w 100% z farmaceutycznej żelatyny), w rozmiarze 50x 75 mm, cecha wielowarstwowości- możliwość odrywania kupek lub warstw i stopniowego nanoszenia z osiągnięciem optymalnego efektu przy minimalnym zużyciu wyrobów. Idealny do szybkiego hamowania krwawienia w strukturach o nieregularnych kształtach i trudno dostępnych miejscach. Produkt nie ulega pęcznieniu, posiada wysoką zdolność wchłaniania kwi oraz płynów. Doskonałe przyleganie do miejsca krwotoku z jednoczesną łatwością repozycjonowania, gotowy do użycia na sucho. Idealny do hamowania krwotoku włośnicowego, żylnego i tętniczego w chirurgii ogólnej. Opakowanie zawiera 10 szt.
</t>
  </si>
  <si>
    <t>Załącznik nr 1.1</t>
  </si>
  <si>
    <t>Załącznik nr 1.2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</si>
  <si>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</si>
  <si>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</si>
  <si>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</si>
  <si>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</si>
  <si>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</si>
  <si>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</si>
  <si>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</si>
  <si>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</si>
  <si>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Załącznik nr 1.12</t>
  </si>
  <si>
    <t>Załącznik nr 1.13</t>
  </si>
  <si>
    <t>Załącznik nr 1.14</t>
  </si>
  <si>
    <t>Załącznik nr 1.15</t>
  </si>
  <si>
    <t>Załącznik nr 1.16</t>
  </si>
  <si>
    <t>Załącznik nr 1.17</t>
  </si>
  <si>
    <t>Załącznik nr 1.18</t>
  </si>
  <si>
    <t>Załącznik nr 1.19</t>
  </si>
  <si>
    <t>Załącznik nr 1.20</t>
  </si>
  <si>
    <t>Załącznik nr 1.21</t>
  </si>
  <si>
    <t>3/8 koła kosmetyczna odwrotnie tnąca typu PRIME(dwuwklęsła) , dł 11mm, nitka 45 cm</t>
  </si>
  <si>
    <t>Załącznik nr 1.22</t>
  </si>
  <si>
    <t>UWAGA: Zamawiający wymaga bezpłatnego użyczenia wraz z pierwszą dostawą dwóch klipsownic laparoskopowych z branszami pod kątem 25 stopni do klipsów ML oraz klipsownicy laparoskopowej z branszami pod kątem 25 stopni do klipsów L.
Zamawiający w trakcie badania ofert zastrzega sobie możliwość do złożenia próbek na potwierdzenie zgodności oferty z wymaganymi parametrami. 
Zamawiajacy wymaga złożenia wraz z ofertą dokumentu producenta potwierdzające, że klipsy tytanowe spełniają wymagania określone dla implantów chirurgicznych pozwalających na poddanie badaniu w rezonansie magnetycznym.</t>
  </si>
  <si>
    <r>
      <t xml:space="preserve">Nici z poz. 1 - 10 oraz 17 </t>
    </r>
    <r>
      <rPr>
        <b/>
        <u val="single"/>
        <sz val="9"/>
        <color indexed="10"/>
        <rFont val="Tahoma"/>
        <family val="2"/>
      </rPr>
      <t>muszą zawierać</t>
    </r>
    <r>
      <rPr>
        <b/>
        <sz val="9"/>
        <color indexed="10"/>
        <rFont val="Tahoma"/>
        <family val="2"/>
      </rPr>
      <t xml:space="preserve"> czynnik antybakteryjny w postaci triclosanu</t>
    </r>
  </si>
  <si>
    <r>
      <t xml:space="preserve">Gaza hemostatyczna wchłanialna z utlenionej celulozy,brak efektu pamięci, posiadająca właściwości antybakteryjne, całkowicie biodegradowalna w przeciągu 4 tygodni w rozmiarze </t>
    </r>
    <r>
      <rPr>
        <sz val="9"/>
        <color indexed="10"/>
        <rFont val="Tahoma"/>
        <family val="2"/>
      </rPr>
      <t>7cm x 10cm.</t>
    </r>
    <r>
      <rPr>
        <sz val="9"/>
        <rFont val="Tahoma"/>
        <family val="2"/>
      </rPr>
      <t xml:space="preserve"> Opakowanie zawiera 15 sztuk.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</si>
</sst>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#,##0.00&quot; zł&quot;"/>
    <numFmt numFmtId="168" formatCode="_-* #,##0.00\ _z_ł_-;\-* #,##0.00\ _z_ł_-;_-* \-??\ _z_ł_-;_-@_-"/>
    <numFmt numFmtId="169" formatCode="\ #,##0.00&quot; zł &quot;;\-#,##0.00&quot; zł &quot;;&quot; -&quot;#&quot; zł &quot;;@\ 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&quot; zł&quot;;\-#,##0.00&quot; zł&quot;"/>
    <numFmt numFmtId="176" formatCode="#,##0.00\ &quot;zł&quot;"/>
    <numFmt numFmtId="177" formatCode="[$-415]d\ mmmm\ yyyy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9"/>
      <color indexed="10"/>
      <name val="Tahoma"/>
      <family val="2"/>
    </font>
    <font>
      <b/>
      <u val="single"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left" vertical="center" wrapText="1"/>
      <protection/>
    </xf>
    <xf numFmtId="164" fontId="5" fillId="0" borderId="11" xfId="44" applyNumberFormat="1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vertical="center"/>
      <protection/>
    </xf>
    <xf numFmtId="0" fontId="4" fillId="0" borderId="0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9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165" fontId="4" fillId="0" borderId="10" xfId="62" applyFont="1" applyFill="1" applyBorder="1" applyAlignment="1" applyProtection="1">
      <alignment horizontal="center" vertical="center" wrapText="1"/>
      <protection/>
    </xf>
    <xf numFmtId="166" fontId="4" fillId="0" borderId="12" xfId="44" applyNumberFormat="1" applyFont="1" applyFill="1" applyBorder="1" applyAlignment="1">
      <alignment horizontal="center" vertical="center" wrapText="1"/>
      <protection/>
    </xf>
    <xf numFmtId="4" fontId="3" fillId="0" borderId="13" xfId="44" applyNumberFormat="1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165" fontId="3" fillId="0" borderId="10" xfId="62" applyFont="1" applyFill="1" applyBorder="1" applyAlignment="1" applyProtection="1">
      <alignment horizontal="center" vertical="center" wrapText="1"/>
      <protection/>
    </xf>
    <xf numFmtId="166" fontId="3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4" fontId="4" fillId="0" borderId="0" xfId="44" applyNumberFormat="1" applyFont="1" applyFill="1" applyBorder="1" applyAlignment="1">
      <alignment horizontal="center" vertical="center" wrapText="1"/>
      <protection/>
    </xf>
    <xf numFmtId="2" fontId="3" fillId="0" borderId="10" xfId="44" applyNumberFormat="1" applyFont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vertical="center" wrapText="1"/>
      <protection/>
    </xf>
    <xf numFmtId="0" fontId="3" fillId="0" borderId="0" xfId="44" applyFont="1" applyFill="1" applyAlignment="1">
      <alignment vertical="center"/>
      <protection/>
    </xf>
    <xf numFmtId="4" fontId="4" fillId="0" borderId="12" xfId="44" applyNumberFormat="1" applyFont="1" applyFill="1" applyBorder="1" applyAlignment="1">
      <alignment horizontal="center" vertical="center" wrapText="1"/>
      <protection/>
    </xf>
    <xf numFmtId="4" fontId="4" fillId="0" borderId="13" xfId="44" applyNumberFormat="1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left" vertical="center" wrapText="1"/>
      <protection/>
    </xf>
    <xf numFmtId="0" fontId="5" fillId="0" borderId="0" xfId="44" applyFont="1" applyFill="1" applyAlignment="1">
      <alignment vertical="center"/>
      <protection/>
    </xf>
    <xf numFmtId="0" fontId="3" fillId="0" borderId="10" xfId="44" applyFont="1" applyFill="1" applyBorder="1" applyAlignment="1">
      <alignment vertical="center" wrapText="1"/>
      <protection/>
    </xf>
    <xf numFmtId="2" fontId="3" fillId="0" borderId="10" xfId="44" applyNumberFormat="1" applyFont="1" applyFill="1" applyBorder="1" applyAlignment="1">
      <alignment horizontal="center" vertical="center" wrapText="1"/>
      <protection/>
    </xf>
    <xf numFmtId="165" fontId="0" fillId="0" borderId="10" xfId="62" applyFill="1" applyBorder="1" applyAlignment="1" applyProtection="1">
      <alignment horizontal="center" vertical="center" wrapText="1"/>
      <protection/>
    </xf>
    <xf numFmtId="0" fontId="5" fillId="0" borderId="10" xfId="44" applyFont="1" applyFill="1" applyBorder="1" applyAlignment="1">
      <alignment vertical="center" wrapText="1"/>
      <protection/>
    </xf>
    <xf numFmtId="0" fontId="4" fillId="0" borderId="12" xfId="44" applyNumberFormat="1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vertical="center" wrapText="1"/>
      <protection/>
    </xf>
    <xf numFmtId="4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166" fontId="4" fillId="0" borderId="12" xfId="44" applyNumberFormat="1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vertical="center"/>
      <protection/>
    </xf>
    <xf numFmtId="166" fontId="3" fillId="0" borderId="10" xfId="44" applyNumberFormat="1" applyFont="1" applyFill="1" applyBorder="1" applyAlignment="1">
      <alignment horizontal="right" vertical="center"/>
      <protection/>
    </xf>
    <xf numFmtId="0" fontId="5" fillId="0" borderId="10" xfId="44" applyFont="1" applyFill="1" applyBorder="1" applyAlignment="1">
      <alignment vertical="center"/>
      <protection/>
    </xf>
    <xf numFmtId="165" fontId="7" fillId="0" borderId="10" xfId="62" applyFont="1" applyFill="1" applyBorder="1" applyAlignment="1" applyProtection="1">
      <alignment vertical="center"/>
      <protection/>
    </xf>
    <xf numFmtId="166" fontId="4" fillId="0" borderId="12" xfId="44" applyNumberFormat="1" applyFont="1" applyFill="1" applyBorder="1" applyAlignment="1">
      <alignment vertical="center"/>
      <protection/>
    </xf>
    <xf numFmtId="166" fontId="4" fillId="0" borderId="13" xfId="44" applyNumberFormat="1" applyFont="1" applyFill="1" applyBorder="1" applyAlignment="1">
      <alignment vertical="center"/>
      <protection/>
    </xf>
    <xf numFmtId="0" fontId="5" fillId="0" borderId="0" xfId="44" applyFont="1" applyBorder="1" applyAlignment="1">
      <alignment vertical="center"/>
      <protection/>
    </xf>
    <xf numFmtId="0" fontId="3" fillId="0" borderId="10" xfId="44" applyNumberFormat="1" applyFont="1" applyFill="1" applyBorder="1" applyAlignment="1">
      <alignment horizontal="center" vertical="center"/>
      <protection/>
    </xf>
    <xf numFmtId="4" fontId="3" fillId="0" borderId="10" xfId="44" applyNumberFormat="1" applyFont="1" applyFill="1" applyBorder="1" applyAlignment="1">
      <alignment horizontal="center" vertical="center"/>
      <protection/>
    </xf>
    <xf numFmtId="4" fontId="4" fillId="0" borderId="12" xfId="44" applyNumberFormat="1" applyFont="1" applyFill="1" applyBorder="1" applyAlignment="1">
      <alignment horizontal="center" vertical="center"/>
      <protection/>
    </xf>
    <xf numFmtId="4" fontId="4" fillId="0" borderId="13" xfId="44" applyNumberFormat="1" applyFont="1" applyFill="1" applyBorder="1" applyAlignment="1">
      <alignment horizontal="center" vertical="center"/>
      <protection/>
    </xf>
    <xf numFmtId="165" fontId="3" fillId="0" borderId="10" xfId="62" applyFont="1" applyFill="1" applyBorder="1" applyAlignment="1" applyProtection="1">
      <alignment horizontal="center" vertical="center" shrinkToFit="1"/>
      <protection/>
    </xf>
    <xf numFmtId="165" fontId="4" fillId="0" borderId="10" xfId="62" applyFont="1" applyFill="1" applyBorder="1" applyAlignment="1" applyProtection="1">
      <alignment vertical="center"/>
      <protection/>
    </xf>
    <xf numFmtId="164" fontId="5" fillId="0" borderId="13" xfId="44" applyNumberFormat="1" applyFont="1" applyBorder="1" applyAlignment="1">
      <alignment horizontal="center" vertical="center"/>
      <protection/>
    </xf>
    <xf numFmtId="0" fontId="3" fillId="0" borderId="0" xfId="44" applyFont="1" applyBorder="1" applyAlignment="1" applyProtection="1">
      <alignment vertical="center" wrapText="1"/>
      <protection locked="0"/>
    </xf>
    <xf numFmtId="0" fontId="3" fillId="0" borderId="10" xfId="45" applyFont="1" applyFill="1" applyBorder="1" applyAlignment="1">
      <alignment horizontal="center" vertical="center"/>
      <protection/>
    </xf>
    <xf numFmtId="4" fontId="3" fillId="0" borderId="10" xfId="45" applyNumberFormat="1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vertical="center"/>
      <protection/>
    </xf>
    <xf numFmtId="9" fontId="5" fillId="0" borderId="10" xfId="44" applyNumberFormat="1" applyFont="1" applyFill="1" applyBorder="1" applyAlignment="1">
      <alignment horizontal="center" vertical="center" wrapText="1"/>
      <protection/>
    </xf>
    <xf numFmtId="4" fontId="5" fillId="0" borderId="10" xfId="44" applyNumberFormat="1" applyFont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4" fontId="4" fillId="0" borderId="0" xfId="44" applyNumberFormat="1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left" vertical="center" wrapText="1"/>
      <protection/>
    </xf>
    <xf numFmtId="167" fontId="3" fillId="0" borderId="10" xfId="44" applyNumberFormat="1" applyFont="1" applyFill="1" applyBorder="1" applyAlignment="1">
      <alignment horizontal="right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0" fontId="3" fillId="0" borderId="0" xfId="44" applyFont="1" applyFill="1" applyAlignment="1">
      <alignment horizontal="center" vertical="center" wrapText="1"/>
      <protection/>
    </xf>
    <xf numFmtId="0" fontId="3" fillId="0" borderId="0" xfId="44" applyFont="1" applyFill="1" applyAlignment="1">
      <alignment horizontal="left" vertical="center" wrapText="1"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167" fontId="4" fillId="0" borderId="13" xfId="44" applyNumberFormat="1" applyFont="1" applyFill="1" applyBorder="1" applyAlignment="1">
      <alignment horizontal="right" vertical="center" wrapText="1"/>
      <protection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167" fontId="3" fillId="0" borderId="10" xfId="44" applyNumberFormat="1" applyFont="1" applyBorder="1" applyAlignment="1">
      <alignment vertical="center"/>
      <protection/>
    </xf>
    <xf numFmtId="9" fontId="3" fillId="0" borderId="10" xfId="44" applyNumberFormat="1" applyFont="1" applyBorder="1" applyAlignment="1">
      <alignment horizontal="center" vertical="center"/>
      <protection/>
    </xf>
    <xf numFmtId="0" fontId="3" fillId="0" borderId="10" xfId="44" applyFont="1" applyBorder="1" applyAlignment="1">
      <alignment vertical="center"/>
      <protection/>
    </xf>
    <xf numFmtId="0" fontId="3" fillId="0" borderId="10" xfId="44" applyFont="1" applyBorder="1" applyAlignment="1">
      <alignment vertical="center" wrapText="1"/>
      <protection/>
    </xf>
    <xf numFmtId="0" fontId="3" fillId="0" borderId="12" xfId="44" applyFont="1" applyFill="1" applyBorder="1" applyAlignment="1">
      <alignment horizontal="center" vertical="center"/>
      <protection/>
    </xf>
    <xf numFmtId="167" fontId="4" fillId="0" borderId="15" xfId="44" applyNumberFormat="1" applyFont="1" applyBorder="1" applyAlignment="1">
      <alignment vertical="center"/>
      <protection/>
    </xf>
    <xf numFmtId="0" fontId="3" fillId="0" borderId="16" xfId="44" applyFont="1" applyBorder="1" applyAlignment="1">
      <alignment vertical="center"/>
      <protection/>
    </xf>
    <xf numFmtId="167" fontId="4" fillId="0" borderId="16" xfId="44" applyNumberFormat="1" applyFont="1" applyFill="1" applyBorder="1" applyAlignment="1">
      <alignment vertical="center"/>
      <protection/>
    </xf>
    <xf numFmtId="0" fontId="3" fillId="0" borderId="0" xfId="44" applyFont="1" applyBorder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165" fontId="5" fillId="0" borderId="10" xfId="62" applyFont="1" applyFill="1" applyBorder="1" applyAlignment="1" applyProtection="1">
      <alignment horizontal="center" vertical="center" wrapText="1"/>
      <protection/>
    </xf>
    <xf numFmtId="168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165" fontId="5" fillId="0" borderId="12" xfId="62" applyFont="1" applyFill="1" applyBorder="1" applyAlignment="1" applyProtection="1">
      <alignment horizontal="center" vertical="center" wrapText="1"/>
      <protection/>
    </xf>
    <xf numFmtId="165" fontId="4" fillId="0" borderId="10" xfId="44" applyNumberFormat="1" applyFont="1" applyFill="1" applyBorder="1" applyAlignment="1">
      <alignment horizontal="center" vertical="center" wrapText="1"/>
      <protection/>
    </xf>
    <xf numFmtId="4" fontId="4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shrinkToFit="1"/>
    </xf>
    <xf numFmtId="164" fontId="5" fillId="0" borderId="0" xfId="44" applyNumberFormat="1" applyFont="1" applyBorder="1" applyAlignment="1">
      <alignment horizontal="center" vertical="center"/>
      <protection/>
    </xf>
    <xf numFmtId="164" fontId="5" fillId="0" borderId="17" xfId="44" applyNumberFormat="1" applyFont="1" applyBorder="1" applyAlignment="1">
      <alignment horizontal="center" vertical="center"/>
      <protection/>
    </xf>
    <xf numFmtId="0" fontId="6" fillId="0" borderId="13" xfId="44" applyFont="1" applyBorder="1" applyAlignment="1">
      <alignment vertical="center"/>
      <protection/>
    </xf>
    <xf numFmtId="164" fontId="6" fillId="0" borderId="17" xfId="44" applyNumberFormat="1" applyFont="1" applyBorder="1" applyAlignment="1">
      <alignment horizontal="center" vertical="center"/>
      <protection/>
    </xf>
    <xf numFmtId="166" fontId="4" fillId="0" borderId="0" xfId="44" applyNumberFormat="1" applyFont="1" applyFill="1" applyBorder="1" applyAlignment="1">
      <alignment vertical="center"/>
      <protection/>
    </xf>
    <xf numFmtId="166" fontId="3" fillId="0" borderId="17" xfId="44" applyNumberFormat="1" applyFont="1" applyFill="1" applyBorder="1" applyAlignment="1">
      <alignment horizontal="center" vertical="center" wrapText="1"/>
      <protection/>
    </xf>
    <xf numFmtId="9" fontId="3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/>
      <protection/>
    </xf>
    <xf numFmtId="167" fontId="4" fillId="0" borderId="0" xfId="44" applyNumberFormat="1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167" fontId="4" fillId="0" borderId="0" xfId="44" applyNumberFormat="1" applyFont="1" applyFill="1" applyBorder="1" applyAlignment="1">
      <alignment vertical="center"/>
      <protection/>
    </xf>
    <xf numFmtId="165" fontId="4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9" fontId="3" fillId="0" borderId="12" xfId="44" applyNumberFormat="1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3" fillId="0" borderId="12" xfId="44" applyFont="1" applyFill="1" applyBorder="1" applyAlignment="1">
      <alignment horizontal="left" vertical="center" wrapText="1"/>
      <protection/>
    </xf>
    <xf numFmtId="4" fontId="3" fillId="0" borderId="12" xfId="44" applyNumberFormat="1" applyFont="1" applyFill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  <xf numFmtId="165" fontId="4" fillId="0" borderId="0" xfId="62" applyFont="1" applyFill="1" applyBorder="1" applyAlignment="1" applyProtection="1">
      <alignment vertical="center"/>
      <protection/>
    </xf>
    <xf numFmtId="164" fontId="6" fillId="0" borderId="0" xfId="44" applyNumberFormat="1" applyFont="1" applyBorder="1" applyAlignment="1">
      <alignment horizontal="center" vertical="center"/>
      <protection/>
    </xf>
    <xf numFmtId="3" fontId="3" fillId="0" borderId="10" xfId="44" applyNumberFormat="1" applyFont="1" applyFill="1" applyBorder="1" applyAlignment="1">
      <alignment horizontal="center" vertical="center" wrapText="1"/>
      <protection/>
    </xf>
    <xf numFmtId="3" fontId="3" fillId="0" borderId="10" xfId="44" applyNumberFormat="1" applyFont="1" applyFill="1" applyBorder="1" applyAlignment="1">
      <alignment horizontal="center" vertical="center"/>
      <protection/>
    </xf>
    <xf numFmtId="0" fontId="3" fillId="0" borderId="17" xfId="44" applyFont="1" applyFill="1" applyBorder="1" applyAlignment="1">
      <alignment horizontal="center" vertical="center"/>
      <protection/>
    </xf>
    <xf numFmtId="0" fontId="3" fillId="0" borderId="17" xfId="44" applyFont="1" applyFill="1" applyBorder="1" applyAlignment="1">
      <alignment horizontal="left" vertical="center" wrapText="1"/>
      <protection/>
    </xf>
    <xf numFmtId="4" fontId="3" fillId="0" borderId="17" xfId="44" applyNumberFormat="1" applyFont="1" applyFill="1" applyBorder="1" applyAlignment="1">
      <alignment horizontal="center" vertical="center"/>
      <protection/>
    </xf>
    <xf numFmtId="166" fontId="44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44" applyFont="1" applyFill="1" applyBorder="1" applyAlignment="1">
      <alignment horizontal="center" vertical="center" wrapText="1"/>
      <protection/>
    </xf>
    <xf numFmtId="0" fontId="3" fillId="34" borderId="10" xfId="44" applyFont="1" applyFill="1" applyBorder="1" applyAlignment="1">
      <alignment vertical="center" wrapText="1"/>
      <protection/>
    </xf>
    <xf numFmtId="3" fontId="3" fillId="34" borderId="10" xfId="44" applyNumberFormat="1" applyFont="1" applyFill="1" applyBorder="1" applyAlignment="1">
      <alignment horizontal="center" vertical="center" wrapText="1"/>
      <protection/>
    </xf>
    <xf numFmtId="2" fontId="3" fillId="34" borderId="10" xfId="44" applyNumberFormat="1" applyFont="1" applyFill="1" applyBorder="1" applyAlignment="1">
      <alignment horizontal="center" vertical="center" wrapText="1"/>
      <protection/>
    </xf>
    <xf numFmtId="166" fontId="3" fillId="34" borderId="10" xfId="44" applyNumberFormat="1" applyFont="1" applyFill="1" applyBorder="1" applyAlignment="1">
      <alignment horizontal="center" vertical="center" wrapText="1"/>
      <protection/>
    </xf>
    <xf numFmtId="0" fontId="5" fillId="34" borderId="0" xfId="44" applyFont="1" applyFill="1" applyAlignment="1">
      <alignment vertical="center"/>
      <protection/>
    </xf>
    <xf numFmtId="0" fontId="44" fillId="0" borderId="10" xfId="44" applyFont="1" applyFill="1" applyBorder="1" applyAlignment="1">
      <alignment horizontal="center" vertical="center" wrapText="1"/>
      <protection/>
    </xf>
    <xf numFmtId="166" fontId="44" fillId="34" borderId="10" xfId="44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4" fillId="34" borderId="10" xfId="44" applyFont="1" applyFill="1" applyBorder="1" applyAlignment="1">
      <alignment horizontal="center" vertical="center" wrapText="1"/>
      <protection/>
    </xf>
    <xf numFmtId="166" fontId="44" fillId="34" borderId="12" xfId="44" applyNumberFormat="1" applyFont="1" applyFill="1" applyBorder="1" applyAlignment="1">
      <alignment horizontal="center" vertical="center" wrapText="1"/>
      <protection/>
    </xf>
    <xf numFmtId="166" fontId="44" fillId="34" borderId="18" xfId="44" applyNumberFormat="1" applyFont="1" applyFill="1" applyBorder="1" applyAlignment="1">
      <alignment horizontal="center" vertical="center" wrapText="1"/>
      <protection/>
    </xf>
    <xf numFmtId="0" fontId="4" fillId="0" borderId="19" xfId="44" applyFont="1" applyBorder="1" applyAlignment="1">
      <alignment horizontal="center" vertical="center" wrapText="1"/>
      <protection/>
    </xf>
    <xf numFmtId="0" fontId="4" fillId="0" borderId="19" xfId="44" applyFont="1" applyFill="1" applyBorder="1" applyAlignment="1">
      <alignment horizontal="center" vertical="center" wrapText="1"/>
      <protection/>
    </xf>
    <xf numFmtId="0" fontId="4" fillId="0" borderId="19" xfId="44" applyFont="1" applyFill="1" applyBorder="1" applyAlignment="1">
      <alignment horizontal="center" vertical="center"/>
      <protection/>
    </xf>
    <xf numFmtId="0" fontId="6" fillId="0" borderId="19" xfId="44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3" fontId="3" fillId="35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 wrapText="1"/>
      <protection locked="0"/>
    </xf>
    <xf numFmtId="4" fontId="5" fillId="34" borderId="10" xfId="44" applyNumberFormat="1" applyFont="1" applyFill="1" applyBorder="1" applyAlignment="1">
      <alignment horizontal="center" vertical="center" wrapText="1"/>
      <protection/>
    </xf>
    <xf numFmtId="4" fontId="3" fillId="34" borderId="10" xfId="44" applyNumberFormat="1" applyFont="1" applyFill="1" applyBorder="1" applyAlignment="1">
      <alignment horizontal="center" vertical="center" wrapText="1"/>
      <protection/>
    </xf>
    <xf numFmtId="0" fontId="3" fillId="34" borderId="10" xfId="44" applyFont="1" applyFill="1" applyBorder="1" applyAlignment="1">
      <alignment horizontal="center" vertical="center"/>
      <protection/>
    </xf>
    <xf numFmtId="0" fontId="3" fillId="34" borderId="10" xfId="44" applyNumberFormat="1" applyFont="1" applyFill="1" applyBorder="1" applyAlignment="1">
      <alignment horizontal="center" vertical="center"/>
      <protection/>
    </xf>
    <xf numFmtId="4" fontId="3" fillId="34" borderId="10" xfId="44" applyNumberFormat="1" applyFont="1" applyFill="1" applyBorder="1" applyAlignment="1">
      <alignment horizontal="center" vertical="center"/>
      <protection/>
    </xf>
    <xf numFmtId="0" fontId="3" fillId="34" borderId="10" xfId="44" applyFont="1" applyFill="1" applyBorder="1" applyAlignment="1">
      <alignment horizontal="left" vertical="center" wrapText="1"/>
      <protection/>
    </xf>
    <xf numFmtId="165" fontId="3" fillId="34" borderId="10" xfId="62" applyFont="1" applyFill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vertical="center" wrapText="1"/>
      <protection/>
    </xf>
    <xf numFmtId="2" fontId="3" fillId="0" borderId="11" xfId="44" applyNumberFormat="1" applyFont="1" applyFill="1" applyBorder="1" applyAlignment="1">
      <alignment horizontal="center" vertical="center" wrapText="1"/>
      <protection/>
    </xf>
    <xf numFmtId="43" fontId="5" fillId="0" borderId="0" xfId="44" applyNumberFormat="1" applyFont="1" applyAlignment="1">
      <alignment vertical="center"/>
      <protection/>
    </xf>
    <xf numFmtId="0" fontId="5" fillId="0" borderId="0" xfId="44" applyFont="1" applyAlignment="1">
      <alignment horizontal="center" vertical="center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center" vertical="center"/>
    </xf>
    <xf numFmtId="0" fontId="45" fillId="34" borderId="17" xfId="46" applyNumberFormat="1" applyFont="1" applyFill="1" applyBorder="1" applyAlignment="1">
      <alignment horizontal="center" vertical="center"/>
      <protection/>
    </xf>
    <xf numFmtId="4" fontId="45" fillId="34" borderId="17" xfId="0" applyNumberFormat="1" applyFont="1" applyFill="1" applyBorder="1" applyAlignment="1">
      <alignment horizontal="center" vertical="center"/>
    </xf>
    <xf numFmtId="9" fontId="45" fillId="34" borderId="20" xfId="0" applyNumberFormat="1" applyFont="1" applyFill="1" applyBorder="1" applyAlignment="1">
      <alignment horizontal="center" vertical="center" wrapText="1"/>
    </xf>
    <xf numFmtId="166" fontId="3" fillId="0" borderId="12" xfId="44" applyNumberFormat="1" applyFont="1" applyFill="1" applyBorder="1" applyAlignment="1">
      <alignment horizontal="center" vertical="center" wrapText="1"/>
      <protection/>
    </xf>
    <xf numFmtId="4" fontId="4" fillId="0" borderId="21" xfId="44" applyNumberFormat="1" applyFont="1" applyFill="1" applyBorder="1" applyAlignment="1">
      <alignment horizontal="center" vertical="center"/>
      <protection/>
    </xf>
    <xf numFmtId="166" fontId="45" fillId="34" borderId="17" xfId="0" applyNumberFormat="1" applyFont="1" applyFill="1" applyBorder="1" applyAlignment="1">
      <alignment horizontal="center" vertical="center" wrapText="1"/>
    </xf>
    <xf numFmtId="0" fontId="3" fillId="34" borderId="12" xfId="44" applyFont="1" applyFill="1" applyBorder="1" applyAlignment="1">
      <alignment vertical="center" wrapText="1"/>
      <protection/>
    </xf>
    <xf numFmtId="4" fontId="3" fillId="34" borderId="12" xfId="44" applyNumberFormat="1" applyFont="1" applyFill="1" applyBorder="1" applyAlignment="1">
      <alignment horizontal="right" vertical="center" wrapText="1"/>
      <protection/>
    </xf>
    <xf numFmtId="167" fontId="3" fillId="34" borderId="10" xfId="44" applyNumberFormat="1" applyFont="1" applyFill="1" applyBorder="1" applyAlignment="1">
      <alignment vertical="center"/>
      <protection/>
    </xf>
    <xf numFmtId="9" fontId="3" fillId="34" borderId="10" xfId="44" applyNumberFormat="1" applyFont="1" applyFill="1" applyBorder="1" applyAlignment="1">
      <alignment horizontal="center" vertical="center"/>
      <protection/>
    </xf>
    <xf numFmtId="0" fontId="3" fillId="34" borderId="10" xfId="44" applyFont="1" applyFill="1" applyBorder="1" applyAlignment="1">
      <alignment vertical="center"/>
      <protection/>
    </xf>
    <xf numFmtId="0" fontId="3" fillId="34" borderId="0" xfId="44" applyFont="1" applyFill="1" applyAlignment="1">
      <alignment vertical="center"/>
      <protection/>
    </xf>
    <xf numFmtId="8" fontId="3" fillId="0" borderId="10" xfId="44" applyNumberFormat="1" applyFont="1" applyFill="1" applyBorder="1" applyAlignment="1">
      <alignment vertical="center" wrapText="1"/>
      <protection/>
    </xf>
    <xf numFmtId="0" fontId="45" fillId="34" borderId="10" xfId="44" applyFont="1" applyFill="1" applyBorder="1" applyAlignment="1">
      <alignment horizontal="center" vertical="center"/>
      <protection/>
    </xf>
    <xf numFmtId="0" fontId="45" fillId="34" borderId="10" xfId="44" applyFont="1" applyFill="1" applyBorder="1" applyAlignment="1">
      <alignment horizontal="left" vertical="center" wrapText="1"/>
      <protection/>
    </xf>
    <xf numFmtId="0" fontId="45" fillId="34" borderId="10" xfId="44" applyNumberFormat="1" applyFont="1" applyFill="1" applyBorder="1" applyAlignment="1">
      <alignment horizontal="center" vertical="center"/>
      <protection/>
    </xf>
    <xf numFmtId="4" fontId="45" fillId="34" borderId="10" xfId="44" applyNumberFormat="1" applyFont="1" applyFill="1" applyBorder="1" applyAlignment="1">
      <alignment horizontal="center" vertical="center"/>
      <protection/>
    </xf>
    <xf numFmtId="9" fontId="45" fillId="34" borderId="10" xfId="44" applyNumberFormat="1" applyFont="1" applyFill="1" applyBorder="1" applyAlignment="1">
      <alignment horizontal="center" vertical="center" wrapText="1"/>
      <protection/>
    </xf>
    <xf numFmtId="166" fontId="45" fillId="34" borderId="10" xfId="44" applyNumberFormat="1" applyFont="1" applyFill="1" applyBorder="1" applyAlignment="1">
      <alignment horizontal="center" vertical="center" wrapText="1"/>
      <protection/>
    </xf>
    <xf numFmtId="0" fontId="45" fillId="34" borderId="0" xfId="44" applyFont="1" applyFill="1" applyAlignment="1">
      <alignment vertical="center"/>
      <protection/>
    </xf>
    <xf numFmtId="10" fontId="5" fillId="0" borderId="10" xfId="44" applyNumberFormat="1" applyFont="1" applyBorder="1" applyAlignment="1">
      <alignment horizontal="center" vertical="center" shrinkToFit="1"/>
      <protection/>
    </xf>
    <xf numFmtId="165" fontId="3" fillId="0" borderId="10" xfId="62" applyFont="1" applyFill="1" applyBorder="1" applyAlignment="1" applyProtection="1">
      <alignment vertical="center" wrapText="1"/>
      <protection/>
    </xf>
    <xf numFmtId="8" fontId="3" fillId="0" borderId="10" xfId="44" applyNumberFormat="1" applyFont="1" applyFill="1" applyBorder="1" applyAlignment="1">
      <alignment horizontal="center" vertical="center" wrapText="1"/>
      <protection/>
    </xf>
    <xf numFmtId="9" fontId="5" fillId="0" borderId="10" xfId="44" applyNumberFormat="1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44" applyFont="1" applyFill="1" applyBorder="1" applyAlignment="1">
      <alignment horizontal="center" vertical="center" wrapText="1"/>
      <protection/>
    </xf>
    <xf numFmtId="0" fontId="4" fillId="34" borderId="22" xfId="44" applyFont="1" applyFill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2" fontId="3" fillId="0" borderId="11" xfId="44" applyNumberFormat="1" applyFont="1" applyFill="1" applyBorder="1" applyAlignment="1">
      <alignment horizontal="center" vertical="center"/>
      <protection/>
    </xf>
    <xf numFmtId="2" fontId="45" fillId="34" borderId="11" xfId="44" applyNumberFormat="1" applyFont="1" applyFill="1" applyBorder="1" applyAlignment="1">
      <alignment horizontal="center" vertical="center"/>
      <protection/>
    </xf>
    <xf numFmtId="2" fontId="3" fillId="34" borderId="11" xfId="44" applyNumberFormat="1" applyFont="1" applyFill="1" applyBorder="1" applyAlignment="1">
      <alignment horizontal="center" vertical="center"/>
      <protection/>
    </xf>
    <xf numFmtId="2" fontId="3" fillId="0" borderId="13" xfId="44" applyNumberFormat="1" applyFont="1" applyFill="1" applyBorder="1" applyAlignment="1">
      <alignment horizontal="center" vertical="center"/>
      <protection/>
    </xf>
    <xf numFmtId="165" fontId="45" fillId="34" borderId="10" xfId="62" applyFont="1" applyFill="1" applyBorder="1" applyAlignment="1" applyProtection="1">
      <alignment horizontal="center" vertical="center" wrapText="1"/>
      <protection/>
    </xf>
    <xf numFmtId="165" fontId="45" fillId="34" borderId="11" xfId="62" applyFont="1" applyFill="1" applyBorder="1" applyAlignment="1">
      <alignment horizontal="center" vertical="center" wrapText="1"/>
      <protection/>
    </xf>
    <xf numFmtId="0" fontId="45" fillId="34" borderId="23" xfId="0" applyFont="1" applyFill="1" applyBorder="1" applyAlignment="1">
      <alignment horizontal="center" vertical="center" wrapText="1"/>
    </xf>
    <xf numFmtId="165" fontId="4" fillId="0" borderId="10" xfId="62" applyFont="1" applyFill="1" applyBorder="1" applyAlignment="1" applyProtection="1">
      <alignment horizontal="center" vertical="center"/>
      <protection/>
    </xf>
    <xf numFmtId="0" fontId="5" fillId="0" borderId="23" xfId="44" applyFont="1" applyBorder="1" applyAlignment="1">
      <alignment vertical="center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0" xfId="44" applyFont="1" applyAlignment="1">
      <alignment vertical="center" wrapText="1"/>
      <protection/>
    </xf>
    <xf numFmtId="175" fontId="5" fillId="0" borderId="17" xfId="0" applyNumberFormat="1" applyFont="1" applyFill="1" applyBorder="1" applyAlignment="1">
      <alignment horizontal="right" vertical="center" wrapText="1"/>
    </xf>
    <xf numFmtId="175" fontId="45" fillId="0" borderId="17" xfId="0" applyNumberFormat="1" applyFont="1" applyFill="1" applyBorder="1" applyAlignment="1">
      <alignment horizontal="right" vertical="center" wrapText="1"/>
    </xf>
    <xf numFmtId="175" fontId="5" fillId="0" borderId="18" xfId="0" applyNumberFormat="1" applyFont="1" applyFill="1" applyBorder="1" applyAlignment="1">
      <alignment horizontal="right" vertical="center" wrapText="1"/>
    </xf>
    <xf numFmtId="165" fontId="4" fillId="0" borderId="0" xfId="62" applyFont="1" applyFill="1" applyBorder="1" applyAlignment="1" applyProtection="1">
      <alignment horizontal="center" vertical="center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20" xfId="54" applyFont="1" applyFill="1" applyBorder="1" applyAlignment="1">
      <alignment vertical="center" wrapText="1"/>
      <protection/>
    </xf>
    <xf numFmtId="0" fontId="5" fillId="34" borderId="10" xfId="44" applyFont="1" applyFill="1" applyBorder="1" applyAlignment="1">
      <alignment horizontal="center" vertical="center" wrapText="1"/>
      <protection/>
    </xf>
    <xf numFmtId="8" fontId="5" fillId="34" borderId="10" xfId="44" applyNumberFormat="1" applyFont="1" applyFill="1" applyBorder="1" applyAlignment="1">
      <alignment horizontal="center" vertical="center" wrapText="1"/>
      <protection/>
    </xf>
    <xf numFmtId="9" fontId="5" fillId="34" borderId="10" xfId="44" applyNumberFormat="1" applyFont="1" applyFill="1" applyBorder="1" applyAlignment="1">
      <alignment horizontal="center" vertical="center" wrapText="1"/>
      <protection/>
    </xf>
    <xf numFmtId="8" fontId="5" fillId="34" borderId="10" xfId="44" applyNumberFormat="1" applyFont="1" applyFill="1" applyBorder="1" applyAlignment="1">
      <alignment vertical="center" wrapText="1"/>
      <protection/>
    </xf>
    <xf numFmtId="165" fontId="3" fillId="34" borderId="10" xfId="62" applyFont="1" applyFill="1" applyBorder="1" applyAlignment="1" applyProtection="1">
      <alignment vertical="center" wrapText="1"/>
      <protection/>
    </xf>
    <xf numFmtId="165" fontId="44" fillId="34" borderId="10" xfId="62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65" fontId="4" fillId="0" borderId="14" xfId="62" applyFont="1" applyFill="1" applyBorder="1" applyAlignment="1" applyProtection="1">
      <alignment horizontal="center" vertical="center"/>
      <protection/>
    </xf>
    <xf numFmtId="44" fontId="5" fillId="34" borderId="10" xfId="44" applyNumberFormat="1" applyFont="1" applyFill="1" applyBorder="1" applyAlignment="1">
      <alignment horizontal="center" vertical="center" wrapText="1"/>
      <protection/>
    </xf>
    <xf numFmtId="44" fontId="3" fillId="0" borderId="10" xfId="62" applyNumberFormat="1" applyFont="1" applyFill="1" applyBorder="1" applyAlignment="1" applyProtection="1">
      <alignment horizontal="center" vertical="center" wrapText="1"/>
      <protection/>
    </xf>
    <xf numFmtId="44" fontId="3" fillId="34" borderId="10" xfId="62" applyNumberFormat="1" applyFont="1" applyFill="1" applyBorder="1" applyAlignment="1" applyProtection="1">
      <alignment horizontal="center" vertical="center" wrapText="1"/>
      <protection/>
    </xf>
    <xf numFmtId="165" fontId="4" fillId="0" borderId="14" xfId="62" applyFont="1" applyFill="1" applyBorder="1" applyAlignment="1" applyProtection="1">
      <alignment vertical="center"/>
      <protection/>
    </xf>
    <xf numFmtId="165" fontId="3" fillId="0" borderId="0" xfId="62" applyFont="1" applyFill="1" applyBorder="1" applyAlignment="1" applyProtection="1">
      <alignment horizontal="center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 applyProtection="1">
      <alignment vertical="center" wrapText="1"/>
      <protection locked="0"/>
    </xf>
    <xf numFmtId="165" fontId="4" fillId="0" borderId="24" xfId="62" applyFont="1" applyFill="1" applyBorder="1" applyAlignment="1" applyProtection="1">
      <alignment horizontal="center" vertical="center"/>
      <protection/>
    </xf>
    <xf numFmtId="165" fontId="4" fillId="0" borderId="24" xfId="62" applyFont="1" applyFill="1" applyBorder="1" applyAlignment="1" applyProtection="1">
      <alignment vertical="center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5" fillId="0" borderId="25" xfId="44" applyFont="1" applyFill="1" applyBorder="1" applyAlignment="1">
      <alignment vertical="center"/>
      <protection/>
    </xf>
    <xf numFmtId="0" fontId="5" fillId="0" borderId="23" xfId="44" applyFont="1" applyFill="1" applyBorder="1" applyAlignment="1">
      <alignment vertical="center"/>
      <protection/>
    </xf>
    <xf numFmtId="165" fontId="4" fillId="0" borderId="13" xfId="62" applyFont="1" applyFill="1" applyBorder="1" applyAlignment="1" applyProtection="1">
      <alignment horizontal="center" vertical="center"/>
      <protection/>
    </xf>
    <xf numFmtId="165" fontId="3" fillId="0" borderId="10" xfId="62" applyFont="1" applyFill="1" applyBorder="1" applyAlignment="1" applyProtection="1">
      <alignment horizontal="right" vertical="center" wrapText="1"/>
      <protection/>
    </xf>
    <xf numFmtId="165" fontId="4" fillId="0" borderId="10" xfId="62" applyFont="1" applyFill="1" applyBorder="1" applyAlignment="1" applyProtection="1">
      <alignment horizontal="right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4" fillId="0" borderId="19" xfId="44" applyFont="1" applyFill="1" applyBorder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6" fillId="0" borderId="0" xfId="44" applyFont="1" applyFill="1" applyAlignment="1">
      <alignment vertical="center"/>
      <protection/>
    </xf>
    <xf numFmtId="0" fontId="44" fillId="0" borderId="0" xfId="44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4" fillId="0" borderId="0" xfId="44" applyFont="1" applyBorder="1" applyAlignment="1">
      <alignment vertical="center"/>
      <protection/>
    </xf>
    <xf numFmtId="1" fontId="3" fillId="34" borderId="1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 locked="0"/>
    </xf>
    <xf numFmtId="0" fontId="4" fillId="0" borderId="11" xfId="44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 applyProtection="1">
      <alignment horizontal="left" vertical="center" wrapText="1"/>
      <protection locked="0"/>
    </xf>
    <xf numFmtId="0" fontId="4" fillId="0" borderId="19" xfId="44" applyFont="1" applyFill="1" applyBorder="1" applyAlignment="1">
      <alignment horizontal="left" vertical="center" wrapText="1"/>
      <protection/>
    </xf>
    <xf numFmtId="0" fontId="46" fillId="0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Fill="1" applyBorder="1" applyAlignment="1" applyProtection="1">
      <alignment horizontal="center" vertical="center" wrapText="1"/>
      <protection locked="0"/>
    </xf>
    <xf numFmtId="0" fontId="46" fillId="0" borderId="0" xfId="44" applyFont="1" applyFill="1" applyBorder="1" applyAlignment="1">
      <alignment horizontal="left" vertical="center" wrapText="1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4" fillId="0" borderId="19" xfId="44" applyFont="1" applyFill="1" applyBorder="1" applyAlignment="1">
      <alignment horizontal="left" vertical="center"/>
      <protection/>
    </xf>
    <xf numFmtId="0" fontId="46" fillId="0" borderId="0" xfId="44" applyFont="1" applyBorder="1" applyAlignment="1">
      <alignment horizontal="left" vertical="center" wrapText="1"/>
      <protection/>
    </xf>
    <xf numFmtId="0" fontId="46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9" xfId="44" applyFont="1" applyBorder="1" applyAlignment="1">
      <alignment horizontal="left" vertical="center"/>
      <protection/>
    </xf>
    <xf numFmtId="0" fontId="4" fillId="0" borderId="24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167" fontId="3" fillId="0" borderId="10" xfId="45" applyNumberFormat="1" applyFont="1" applyFill="1" applyBorder="1" applyAlignment="1">
      <alignment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167" fontId="3" fillId="0" borderId="11" xfId="45" applyNumberFormat="1" applyFont="1" applyFill="1" applyBorder="1" applyAlignment="1">
      <alignment horizontal="left" vertical="center" wrapText="1"/>
      <protection/>
    </xf>
    <xf numFmtId="167" fontId="3" fillId="0" borderId="26" xfId="45" applyNumberFormat="1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26" xfId="44" applyFont="1" applyFill="1" applyBorder="1" applyAlignment="1">
      <alignment horizontal="left" vertical="center" wrapText="1"/>
      <protection/>
    </xf>
    <xf numFmtId="0" fontId="3" fillId="34" borderId="10" xfId="44" applyFont="1" applyFill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left" vertical="center"/>
      <protection/>
    </xf>
    <xf numFmtId="0" fontId="4" fillId="0" borderId="19" xfId="54" applyFont="1" applyFill="1" applyBorder="1" applyAlignment="1">
      <alignment horizontal="left" vertical="center" wrapText="1"/>
      <protection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0" fontId="4" fillId="0" borderId="10" xfId="44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/>
    </xf>
    <xf numFmtId="0" fontId="4" fillId="0" borderId="11" xfId="44" applyFont="1" applyFill="1" applyBorder="1" applyAlignment="1">
      <alignment horizontal="right" vertical="center"/>
      <protection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2005 gr321 Materiały 1 x u - ceny jednostkow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view="pageBreakPreview" zoomScaleSheetLayoutView="100" zoomScalePageLayoutView="0" workbookViewId="0" topLeftCell="A7">
      <selection activeCell="A18" sqref="A18:I18"/>
    </sheetView>
  </sheetViews>
  <sheetFormatPr defaultColWidth="9.140625" defaultRowHeight="12.75"/>
  <cols>
    <col min="1" max="1" width="4.28125" style="4" customWidth="1"/>
    <col min="2" max="2" width="40.28125" style="4" customWidth="1"/>
    <col min="3" max="4" width="8.140625" style="4" customWidth="1"/>
    <col min="5" max="5" width="9.28125" style="4" customWidth="1"/>
    <col min="6" max="6" width="13.7109375" style="4" customWidth="1"/>
    <col min="7" max="7" width="9.28125" style="4" customWidth="1"/>
    <col min="8" max="8" width="13.140625" style="4" customWidth="1"/>
    <col min="9" max="9" width="12.140625" style="4" customWidth="1"/>
    <col min="10" max="10" width="14.00390625" style="4" customWidth="1"/>
    <col min="11" max="16384" width="9.140625" style="4" customWidth="1"/>
  </cols>
  <sheetData>
    <row r="1" spans="1:10" s="5" customFormat="1" ht="30.75" customHeight="1">
      <c r="A1" s="247" t="s">
        <v>199</v>
      </c>
      <c r="B1" s="247"/>
      <c r="C1" s="247"/>
      <c r="D1" s="247"/>
      <c r="E1" s="247"/>
      <c r="F1" s="247"/>
      <c r="G1" s="247"/>
      <c r="H1" s="247"/>
      <c r="I1" s="247"/>
      <c r="J1" s="138" t="s">
        <v>241</v>
      </c>
    </row>
    <row r="2" spans="1:10" ht="51.75" customHeight="1">
      <c r="A2" s="12" t="s">
        <v>21</v>
      </c>
      <c r="B2" s="12" t="s">
        <v>1</v>
      </c>
      <c r="C2" s="12" t="s">
        <v>2</v>
      </c>
      <c r="D2" s="12" t="s">
        <v>229</v>
      </c>
      <c r="E2" s="12" t="s">
        <v>218</v>
      </c>
      <c r="F2" s="12" t="s">
        <v>219</v>
      </c>
      <c r="G2" s="15" t="s">
        <v>221</v>
      </c>
      <c r="H2" s="12" t="s">
        <v>220</v>
      </c>
      <c r="I2" s="15" t="s">
        <v>9</v>
      </c>
      <c r="J2" s="15" t="s">
        <v>10</v>
      </c>
    </row>
    <row r="3" spans="1:10" ht="25.5" customHeight="1">
      <c r="A3" s="12">
        <v>1</v>
      </c>
      <c r="B3" s="3" t="s">
        <v>195</v>
      </c>
      <c r="C3" s="12" t="s">
        <v>12</v>
      </c>
      <c r="D3" s="12">
        <v>72</v>
      </c>
      <c r="E3" s="177"/>
      <c r="F3" s="187">
        <f>D3*E3</f>
        <v>0</v>
      </c>
      <c r="G3" s="188"/>
      <c r="H3" s="177">
        <f>F3*1.08</f>
        <v>0</v>
      </c>
      <c r="I3" s="15"/>
      <c r="J3" s="15"/>
    </row>
    <row r="4" spans="1:10" ht="24.75" customHeight="1">
      <c r="A4" s="12">
        <v>2</v>
      </c>
      <c r="B4" s="3" t="s">
        <v>22</v>
      </c>
      <c r="C4" s="12" t="s">
        <v>12</v>
      </c>
      <c r="D4" s="12">
        <v>72</v>
      </c>
      <c r="E4" s="186"/>
      <c r="F4" s="187">
        <f aca="true" t="shared" si="0" ref="F4:F15">D4*E4</f>
        <v>0</v>
      </c>
      <c r="G4" s="188"/>
      <c r="H4" s="177">
        <f aca="true" t="shared" si="1" ref="H4:H15">F4*1.08</f>
        <v>0</v>
      </c>
      <c r="I4" s="12"/>
      <c r="J4" s="15"/>
    </row>
    <row r="5" spans="1:10" ht="24.75" customHeight="1">
      <c r="A5" s="12">
        <v>3</v>
      </c>
      <c r="B5" s="3" t="s">
        <v>23</v>
      </c>
      <c r="C5" s="12" t="s">
        <v>13</v>
      </c>
      <c r="D5" s="12">
        <v>108</v>
      </c>
      <c r="E5" s="186"/>
      <c r="F5" s="187">
        <f t="shared" si="0"/>
        <v>0</v>
      </c>
      <c r="G5" s="188"/>
      <c r="H5" s="177">
        <f t="shared" si="1"/>
        <v>0</v>
      </c>
      <c r="I5" s="12"/>
      <c r="J5" s="15"/>
    </row>
    <row r="6" spans="1:10" ht="24.75" customHeight="1">
      <c r="A6" s="12">
        <v>4</v>
      </c>
      <c r="B6" s="3" t="s">
        <v>24</v>
      </c>
      <c r="C6" s="12" t="s">
        <v>15</v>
      </c>
      <c r="D6" s="12">
        <v>72</v>
      </c>
      <c r="E6" s="186"/>
      <c r="F6" s="187">
        <f t="shared" si="0"/>
        <v>0</v>
      </c>
      <c r="G6" s="188"/>
      <c r="H6" s="177">
        <f t="shared" si="1"/>
        <v>0</v>
      </c>
      <c r="I6" s="12"/>
      <c r="J6" s="15"/>
    </row>
    <row r="7" spans="1:10" ht="32.25" customHeight="1">
      <c r="A7" s="12">
        <v>5</v>
      </c>
      <c r="B7" s="3" t="s">
        <v>25</v>
      </c>
      <c r="C7" s="12" t="s">
        <v>13</v>
      </c>
      <c r="D7" s="12">
        <v>72</v>
      </c>
      <c r="E7" s="186"/>
      <c r="F7" s="187">
        <f t="shared" si="0"/>
        <v>0</v>
      </c>
      <c r="G7" s="188"/>
      <c r="H7" s="177">
        <f t="shared" si="1"/>
        <v>0</v>
      </c>
      <c r="I7" s="12"/>
      <c r="J7" s="15"/>
    </row>
    <row r="8" spans="1:10" ht="32.25" customHeight="1">
      <c r="A8" s="12">
        <v>6</v>
      </c>
      <c r="B8" s="3" t="s">
        <v>196</v>
      </c>
      <c r="C8" s="12" t="s">
        <v>15</v>
      </c>
      <c r="D8" s="12">
        <v>72</v>
      </c>
      <c r="E8" s="186"/>
      <c r="F8" s="187">
        <f t="shared" si="0"/>
        <v>0</v>
      </c>
      <c r="G8" s="188"/>
      <c r="H8" s="177">
        <f t="shared" si="1"/>
        <v>0</v>
      </c>
      <c r="I8" s="12"/>
      <c r="J8" s="15"/>
    </row>
    <row r="9" spans="1:10" ht="31.5" customHeight="1">
      <c r="A9" s="12">
        <v>7</v>
      </c>
      <c r="B9" s="3" t="s">
        <v>26</v>
      </c>
      <c r="C9" s="12" t="s">
        <v>15</v>
      </c>
      <c r="D9" s="12">
        <v>72</v>
      </c>
      <c r="E9" s="186"/>
      <c r="F9" s="187">
        <f t="shared" si="0"/>
        <v>0</v>
      </c>
      <c r="G9" s="188"/>
      <c r="H9" s="177">
        <f t="shared" si="1"/>
        <v>0</v>
      </c>
      <c r="I9" s="12"/>
      <c r="J9" s="15"/>
    </row>
    <row r="10" spans="1:10" ht="29.25" customHeight="1">
      <c r="A10" s="12">
        <v>8</v>
      </c>
      <c r="B10" s="3" t="s">
        <v>27</v>
      </c>
      <c r="C10" s="12" t="s">
        <v>15</v>
      </c>
      <c r="D10" s="12">
        <v>108</v>
      </c>
      <c r="E10" s="186"/>
      <c r="F10" s="187">
        <f t="shared" si="0"/>
        <v>0</v>
      </c>
      <c r="G10" s="188"/>
      <c r="H10" s="177">
        <f t="shared" si="1"/>
        <v>0</v>
      </c>
      <c r="I10" s="12"/>
      <c r="J10" s="15"/>
    </row>
    <row r="11" spans="1:10" ht="29.25" customHeight="1">
      <c r="A11" s="12">
        <v>9</v>
      </c>
      <c r="B11" s="3" t="s">
        <v>198</v>
      </c>
      <c r="C11" s="12" t="s">
        <v>17</v>
      </c>
      <c r="D11" s="12">
        <v>72</v>
      </c>
      <c r="E11" s="186"/>
      <c r="F11" s="187">
        <f t="shared" si="0"/>
        <v>0</v>
      </c>
      <c r="G11" s="188"/>
      <c r="H11" s="177">
        <f t="shared" si="1"/>
        <v>0</v>
      </c>
      <c r="I11" s="12"/>
      <c r="J11" s="15"/>
    </row>
    <row r="12" spans="1:10" ht="24.75" customHeight="1">
      <c r="A12" s="12">
        <v>10</v>
      </c>
      <c r="B12" s="3" t="s">
        <v>28</v>
      </c>
      <c r="C12" s="12" t="s">
        <v>17</v>
      </c>
      <c r="D12" s="12">
        <v>72</v>
      </c>
      <c r="E12" s="186"/>
      <c r="F12" s="187">
        <f t="shared" si="0"/>
        <v>0</v>
      </c>
      <c r="G12" s="188"/>
      <c r="H12" s="177">
        <f t="shared" si="1"/>
        <v>0</v>
      </c>
      <c r="I12" s="12"/>
      <c r="J12" s="15"/>
    </row>
    <row r="13" spans="1:10" ht="24.75" customHeight="1">
      <c r="A13" s="12">
        <v>11</v>
      </c>
      <c r="B13" s="3" t="s">
        <v>29</v>
      </c>
      <c r="C13" s="12" t="s">
        <v>17</v>
      </c>
      <c r="D13" s="12">
        <v>108</v>
      </c>
      <c r="E13" s="186"/>
      <c r="F13" s="187">
        <f t="shared" si="0"/>
        <v>0</v>
      </c>
      <c r="G13" s="188"/>
      <c r="H13" s="177">
        <f t="shared" si="1"/>
        <v>0</v>
      </c>
      <c r="I13" s="12"/>
      <c r="J13" s="15"/>
    </row>
    <row r="14" spans="1:10" ht="24.75" customHeight="1">
      <c r="A14" s="12">
        <v>12</v>
      </c>
      <c r="B14" s="3" t="s">
        <v>194</v>
      </c>
      <c r="C14" s="12" t="s">
        <v>18</v>
      </c>
      <c r="D14" s="12">
        <v>72</v>
      </c>
      <c r="E14" s="186"/>
      <c r="F14" s="187">
        <f t="shared" si="0"/>
        <v>0</v>
      </c>
      <c r="G14" s="188"/>
      <c r="H14" s="177">
        <f t="shared" si="1"/>
        <v>0</v>
      </c>
      <c r="I14" s="12"/>
      <c r="J14" s="15"/>
    </row>
    <row r="15" spans="1:10" ht="24.75" customHeight="1">
      <c r="A15" s="12">
        <v>13</v>
      </c>
      <c r="B15" s="3" t="s">
        <v>197</v>
      </c>
      <c r="C15" s="12" t="s">
        <v>18</v>
      </c>
      <c r="D15" s="12">
        <v>72</v>
      </c>
      <c r="E15" s="186"/>
      <c r="F15" s="187">
        <f t="shared" si="0"/>
        <v>0</v>
      </c>
      <c r="G15" s="188"/>
      <c r="H15" s="177">
        <f t="shared" si="1"/>
        <v>0</v>
      </c>
      <c r="I15" s="12"/>
      <c r="J15" s="15"/>
    </row>
    <row r="16" spans="1:10" ht="24.75" customHeight="1">
      <c r="A16" s="245" t="s">
        <v>19</v>
      </c>
      <c r="B16" s="245"/>
      <c r="C16" s="245"/>
      <c r="D16" s="245"/>
      <c r="E16" s="245"/>
      <c r="F16" s="16">
        <f>SUM(F3:F15)</f>
        <v>0</v>
      </c>
      <c r="G16" s="17"/>
      <c r="H16" s="16">
        <f>SUM(H3:H15)</f>
        <v>0</v>
      </c>
      <c r="I16" s="18"/>
      <c r="J16" s="19"/>
    </row>
    <row r="17" s="238" customFormat="1" ht="24.75" customHeight="1">
      <c r="A17" s="238" t="s">
        <v>20</v>
      </c>
    </row>
    <row r="18" s="238" customFormat="1" ht="24.75" customHeight="1">
      <c r="A18" s="238" t="s">
        <v>175</v>
      </c>
    </row>
    <row r="19" spans="2:10" ht="24.75" customHeight="1">
      <c r="B19" s="56"/>
      <c r="C19" s="56"/>
      <c r="D19" s="56"/>
      <c r="E19" s="56"/>
      <c r="F19" s="56"/>
      <c r="G19" s="56"/>
      <c r="H19" s="56"/>
      <c r="I19" s="244" t="s">
        <v>232</v>
      </c>
      <c r="J19" s="244"/>
    </row>
    <row r="20" spans="2:10" ht="24.75" customHeight="1">
      <c r="B20" s="246"/>
      <c r="C20" s="246"/>
      <c r="D20" s="246"/>
      <c r="E20" s="246"/>
      <c r="F20" s="246"/>
      <c r="G20" s="246"/>
      <c r="H20" s="246"/>
      <c r="I20" s="246"/>
      <c r="J20" s="246"/>
    </row>
    <row r="21" spans="2:10" ht="24.75" customHeight="1">
      <c r="B21" s="246"/>
      <c r="C21" s="246"/>
      <c r="D21" s="246"/>
      <c r="E21" s="246"/>
      <c r="F21" s="246"/>
      <c r="G21" s="246"/>
      <c r="H21" s="246"/>
      <c r="I21" s="246"/>
      <c r="J21" s="246"/>
    </row>
    <row r="22" spans="6:7" ht="24.75" customHeight="1">
      <c r="F22" s="244"/>
      <c r="G22" s="244"/>
    </row>
  </sheetData>
  <sheetProtection selectLockedCells="1" selectUnlockedCells="1"/>
  <mergeCells count="6">
    <mergeCell ref="F22:G22"/>
    <mergeCell ref="A16:E16"/>
    <mergeCell ref="B20:J20"/>
    <mergeCell ref="B21:J21"/>
    <mergeCell ref="A1:I1"/>
    <mergeCell ref="I19:J19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view="pageBreakPreview" zoomScaleSheetLayoutView="100" zoomScalePageLayoutView="0" workbookViewId="0" topLeftCell="A5">
      <selection activeCell="A10" sqref="A10:I10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10.7109375" style="4" customWidth="1"/>
    <col min="4" max="4" width="11.28125" style="4" customWidth="1"/>
    <col min="5" max="5" width="11.8515625" style="4" customWidth="1"/>
    <col min="6" max="6" width="9.28125" style="4" customWidth="1"/>
    <col min="7" max="7" width="13.140625" style="4" customWidth="1"/>
    <col min="8" max="8" width="12.00390625" style="4" customWidth="1"/>
    <col min="9" max="9" width="13.28125" style="4" customWidth="1"/>
    <col min="10" max="16384" width="9.140625" style="4" customWidth="1"/>
  </cols>
  <sheetData>
    <row r="1" spans="1:9" s="5" customFormat="1" ht="30.75" customHeight="1">
      <c r="A1" s="253" t="s">
        <v>208</v>
      </c>
      <c r="B1" s="253"/>
      <c r="C1" s="253"/>
      <c r="D1" s="253"/>
      <c r="E1" s="253"/>
      <c r="F1" s="253"/>
      <c r="G1" s="253"/>
      <c r="H1" s="253"/>
      <c r="I1" s="138" t="s">
        <v>250</v>
      </c>
    </row>
    <row r="2" spans="1:9" ht="56.25" customHeight="1">
      <c r="A2" s="38" t="s">
        <v>21</v>
      </c>
      <c r="B2" s="38" t="s">
        <v>1</v>
      </c>
      <c r="C2" s="12" t="s">
        <v>235</v>
      </c>
      <c r="D2" s="15" t="s">
        <v>5</v>
      </c>
      <c r="E2" s="15" t="s">
        <v>6</v>
      </c>
      <c r="F2" s="15" t="s">
        <v>221</v>
      </c>
      <c r="G2" s="15" t="s">
        <v>8</v>
      </c>
      <c r="H2" s="15" t="s">
        <v>9</v>
      </c>
      <c r="I2" s="193" t="s">
        <v>10</v>
      </c>
    </row>
    <row r="3" spans="1:9" ht="95.25" customHeight="1">
      <c r="A3" s="38">
        <v>1</v>
      </c>
      <c r="B3" s="3" t="s">
        <v>159</v>
      </c>
      <c r="C3" s="49">
        <v>20</v>
      </c>
      <c r="D3" s="50">
        <v>6</v>
      </c>
      <c r="E3" s="20"/>
      <c r="F3" s="13"/>
      <c r="G3" s="20">
        <f>E3*1.08</f>
        <v>0</v>
      </c>
      <c r="H3" s="132"/>
      <c r="I3" s="226"/>
    </row>
    <row r="4" spans="1:9" ht="90.75">
      <c r="A4" s="38">
        <v>2</v>
      </c>
      <c r="B4" s="3" t="s">
        <v>162</v>
      </c>
      <c r="C4" s="49">
        <v>300</v>
      </c>
      <c r="D4" s="50">
        <v>6</v>
      </c>
      <c r="E4" s="20"/>
      <c r="F4" s="13"/>
      <c r="G4" s="20">
        <f>E4*1.08</f>
        <v>0</v>
      </c>
      <c r="H4" s="132"/>
      <c r="I4" s="226"/>
    </row>
    <row r="5" spans="1:9" ht="90.75">
      <c r="A5" s="38">
        <v>3</v>
      </c>
      <c r="B5" s="3" t="s">
        <v>160</v>
      </c>
      <c r="C5" s="49">
        <v>60</v>
      </c>
      <c r="D5" s="50">
        <v>6.4</v>
      </c>
      <c r="E5" s="20"/>
      <c r="F5" s="13"/>
      <c r="G5" s="20">
        <f>E5*1.08</f>
        <v>0</v>
      </c>
      <c r="H5" s="135"/>
      <c r="I5" s="230"/>
    </row>
    <row r="6" spans="1:9" ht="42" customHeight="1">
      <c r="A6" s="76">
        <v>4</v>
      </c>
      <c r="B6" s="113" t="s">
        <v>155</v>
      </c>
      <c r="C6" s="49">
        <v>40</v>
      </c>
      <c r="D6" s="114">
        <v>16</v>
      </c>
      <c r="E6" s="20"/>
      <c r="F6" s="13"/>
      <c r="G6" s="20">
        <f>E6*1.08</f>
        <v>0</v>
      </c>
      <c r="H6" s="136"/>
      <c r="I6" s="231"/>
    </row>
    <row r="7" spans="1:9" ht="33.75">
      <c r="A7" s="120">
        <v>5</v>
      </c>
      <c r="B7" s="121" t="s">
        <v>161</v>
      </c>
      <c r="C7" s="49">
        <v>60</v>
      </c>
      <c r="D7" s="122">
        <v>48</v>
      </c>
      <c r="E7" s="20"/>
      <c r="F7" s="13"/>
      <c r="G7" s="20">
        <f>E7*1.08</f>
        <v>0</v>
      </c>
      <c r="H7" s="102"/>
      <c r="I7" s="232"/>
    </row>
    <row r="8" spans="1:9" ht="23.25" customHeight="1">
      <c r="A8" s="258" t="s">
        <v>19</v>
      </c>
      <c r="B8" s="258"/>
      <c r="C8" s="258"/>
      <c r="D8" s="258"/>
      <c r="E8" s="228">
        <f>SUM(E3:E7)</f>
        <v>0</v>
      </c>
      <c r="F8" s="101"/>
      <c r="G8" s="229">
        <f>SUM(G3:G7)</f>
        <v>0</v>
      </c>
      <c r="H8" s="101"/>
      <c r="I8" s="59"/>
    </row>
    <row r="9" spans="1:9" s="48" customFormat="1" ht="19.5" customHeight="1">
      <c r="A9" s="112"/>
      <c r="B9" s="112"/>
      <c r="C9" s="112"/>
      <c r="D9" s="112"/>
      <c r="E9" s="209"/>
      <c r="F9" s="101"/>
      <c r="G9" s="116"/>
      <c r="H9" s="101"/>
      <c r="I9" s="59"/>
    </row>
    <row r="10" spans="1:9" ht="65.25" customHeight="1">
      <c r="A10" s="251" t="s">
        <v>263</v>
      </c>
      <c r="B10" s="251"/>
      <c r="C10" s="251"/>
      <c r="D10" s="251"/>
      <c r="E10" s="251"/>
      <c r="F10" s="251"/>
      <c r="G10" s="251"/>
      <c r="H10" s="251"/>
      <c r="I10" s="251"/>
    </row>
    <row r="11" spans="2:11" ht="24.75" customHeight="1">
      <c r="B11" s="246"/>
      <c r="C11" s="246"/>
      <c r="D11" s="246"/>
      <c r="E11" s="246"/>
      <c r="F11" s="246"/>
      <c r="G11" s="246"/>
      <c r="H11" s="246"/>
      <c r="I11" s="246"/>
      <c r="J11" s="56"/>
      <c r="K11" s="56"/>
    </row>
    <row r="12" spans="2:11" ht="24.75" customHeight="1">
      <c r="B12" s="246"/>
      <c r="C12" s="246"/>
      <c r="D12" s="246"/>
      <c r="E12" s="246"/>
      <c r="F12" s="246"/>
      <c r="G12" s="246"/>
      <c r="H12" s="246"/>
      <c r="I12" s="246"/>
      <c r="J12" s="56"/>
      <c r="K12" s="56"/>
    </row>
    <row r="13" spans="2:11" ht="24.75" customHeight="1">
      <c r="B13" s="246"/>
      <c r="C13" s="246"/>
      <c r="D13" s="246"/>
      <c r="E13" s="246"/>
      <c r="F13" s="246"/>
      <c r="G13" s="246"/>
      <c r="H13" s="246"/>
      <c r="I13" s="246"/>
      <c r="J13" s="56"/>
      <c r="K13" s="56"/>
    </row>
    <row r="14" spans="8:9" ht="24.75" customHeight="1">
      <c r="H14" s="244"/>
      <c r="I14" s="244"/>
    </row>
  </sheetData>
  <sheetProtection selectLockedCells="1" selectUnlockedCells="1"/>
  <mergeCells count="7">
    <mergeCell ref="B12:I12"/>
    <mergeCell ref="B13:I13"/>
    <mergeCell ref="H14:I14"/>
    <mergeCell ref="A8:D8"/>
    <mergeCell ref="A10:I10"/>
    <mergeCell ref="A1:H1"/>
    <mergeCell ref="B11:I11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6.8515625" style="4" customWidth="1"/>
    <col min="4" max="4" width="9.28125" style="4" customWidth="1"/>
    <col min="5" max="5" width="11.57421875" style="4" customWidth="1"/>
    <col min="6" max="6" width="13.7109375" style="4" customWidth="1"/>
    <col min="7" max="7" width="9.28125" style="4" customWidth="1"/>
    <col min="8" max="8" width="13.8515625" style="4" customWidth="1"/>
    <col min="9" max="10" width="14.00390625" style="4" customWidth="1"/>
    <col min="11" max="16384" width="9.140625" style="4" customWidth="1"/>
  </cols>
  <sheetData>
    <row r="1" spans="1:10" s="5" customFormat="1" ht="24" customHeight="1">
      <c r="A1" s="253" t="s">
        <v>209</v>
      </c>
      <c r="B1" s="253"/>
      <c r="C1" s="253"/>
      <c r="D1" s="253"/>
      <c r="E1" s="253"/>
      <c r="F1" s="253"/>
      <c r="G1" s="253"/>
      <c r="H1" s="253"/>
      <c r="I1" s="253"/>
      <c r="J1" s="138" t="s">
        <v>236</v>
      </c>
    </row>
    <row r="2" spans="1:10" ht="33.75">
      <c r="A2" s="12" t="s">
        <v>21</v>
      </c>
      <c r="B2" s="259" t="s">
        <v>1</v>
      </c>
      <c r="C2" s="259"/>
      <c r="D2" s="12" t="s">
        <v>217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5" t="s">
        <v>10</v>
      </c>
    </row>
    <row r="3" spans="1:10" ht="54.75" customHeight="1">
      <c r="A3" s="12">
        <v>1</v>
      </c>
      <c r="B3" s="260" t="s">
        <v>105</v>
      </c>
      <c r="C3" s="260"/>
      <c r="D3" s="57">
        <v>4</v>
      </c>
      <c r="E3" s="58"/>
      <c r="F3" s="20">
        <f aca="true" t="shared" si="0" ref="F3:F9">E3*D3</f>
        <v>0</v>
      </c>
      <c r="G3" s="13"/>
      <c r="H3" s="156">
        <f aca="true" t="shared" si="1" ref="H3:H9">F3*1.08</f>
        <v>0</v>
      </c>
      <c r="I3" s="21"/>
      <c r="J3" s="40"/>
    </row>
    <row r="4" spans="1:10" ht="105.75" customHeight="1">
      <c r="A4" s="38">
        <v>2</v>
      </c>
      <c r="B4" s="260" t="s">
        <v>178</v>
      </c>
      <c r="C4" s="260"/>
      <c r="D4" s="57">
        <v>5</v>
      </c>
      <c r="E4" s="58"/>
      <c r="F4" s="20">
        <f t="shared" si="0"/>
        <v>0</v>
      </c>
      <c r="G4" s="13"/>
      <c r="H4" s="20">
        <f t="shared" si="1"/>
        <v>0</v>
      </c>
      <c r="I4" s="21"/>
      <c r="J4" s="40"/>
    </row>
    <row r="5" spans="1:10" ht="111" customHeight="1">
      <c r="A5" s="38">
        <v>3</v>
      </c>
      <c r="B5" s="260" t="s">
        <v>179</v>
      </c>
      <c r="C5" s="260"/>
      <c r="D5" s="57">
        <v>3</v>
      </c>
      <c r="E5" s="58"/>
      <c r="F5" s="20">
        <f t="shared" si="0"/>
        <v>0</v>
      </c>
      <c r="G5" s="13"/>
      <c r="H5" s="20">
        <f t="shared" si="1"/>
        <v>0</v>
      </c>
      <c r="I5" s="21"/>
      <c r="J5" s="40"/>
    </row>
    <row r="6" spans="1:10" ht="102" customHeight="1">
      <c r="A6" s="38">
        <v>4</v>
      </c>
      <c r="B6" s="260" t="s">
        <v>181</v>
      </c>
      <c r="C6" s="260"/>
      <c r="D6" s="57">
        <v>10</v>
      </c>
      <c r="E6" s="58"/>
      <c r="F6" s="20">
        <f t="shared" si="0"/>
        <v>0</v>
      </c>
      <c r="G6" s="13"/>
      <c r="H6" s="20">
        <f t="shared" si="1"/>
        <v>0</v>
      </c>
      <c r="I6" s="21"/>
      <c r="J6" s="40"/>
    </row>
    <row r="7" spans="1:10" ht="110.25" customHeight="1">
      <c r="A7" s="38">
        <v>5</v>
      </c>
      <c r="B7" s="260" t="s">
        <v>180</v>
      </c>
      <c r="C7" s="260"/>
      <c r="D7" s="57">
        <v>6</v>
      </c>
      <c r="E7" s="58"/>
      <c r="F7" s="20">
        <f t="shared" si="0"/>
        <v>0</v>
      </c>
      <c r="G7" s="13"/>
      <c r="H7" s="20">
        <f t="shared" si="1"/>
        <v>0</v>
      </c>
      <c r="I7" s="21"/>
      <c r="J7" s="40"/>
    </row>
    <row r="8" spans="1:10" ht="110.25" customHeight="1">
      <c r="A8" s="38">
        <v>6</v>
      </c>
      <c r="B8" s="262" t="s">
        <v>182</v>
      </c>
      <c r="C8" s="263"/>
      <c r="D8" s="57">
        <v>12</v>
      </c>
      <c r="E8" s="58"/>
      <c r="F8" s="20">
        <f t="shared" si="0"/>
        <v>0</v>
      </c>
      <c r="G8" s="13"/>
      <c r="H8" s="20">
        <f t="shared" si="1"/>
        <v>0</v>
      </c>
      <c r="I8" s="21"/>
      <c r="J8" s="40"/>
    </row>
    <row r="9" spans="1:10" s="1" customFormat="1" ht="39.75" customHeight="1">
      <c r="A9" s="38">
        <v>7</v>
      </c>
      <c r="B9" s="260" t="s">
        <v>177</v>
      </c>
      <c r="C9" s="260"/>
      <c r="D9" s="57">
        <v>3</v>
      </c>
      <c r="E9" s="58"/>
      <c r="F9" s="20">
        <f t="shared" si="0"/>
        <v>0</v>
      </c>
      <c r="G9" s="13"/>
      <c r="H9" s="20">
        <f t="shared" si="1"/>
        <v>0</v>
      </c>
      <c r="I9" s="21"/>
      <c r="J9" s="40"/>
    </row>
    <row r="10" spans="1:10" ht="24.75" customHeight="1">
      <c r="A10" s="261" t="s">
        <v>19</v>
      </c>
      <c r="B10" s="261"/>
      <c r="C10" s="261"/>
      <c r="D10" s="261"/>
      <c r="E10" s="261"/>
      <c r="F10" s="201">
        <f>SUM(F3:F9)</f>
        <v>0</v>
      </c>
      <c r="G10" s="51"/>
      <c r="H10" s="201">
        <f>SUM(H3:H9)</f>
        <v>0</v>
      </c>
      <c r="I10" s="52"/>
      <c r="J10" s="42"/>
    </row>
    <row r="11" spans="7:10" ht="16.5" customHeight="1">
      <c r="G11" s="48"/>
      <c r="I11" s="48"/>
      <c r="J11" s="9" t="s">
        <v>232</v>
      </c>
    </row>
    <row r="12" spans="2:10" ht="19.5" customHeight="1">
      <c r="B12" s="246"/>
      <c r="C12" s="246"/>
      <c r="D12" s="246"/>
      <c r="E12" s="246"/>
      <c r="F12" s="246"/>
      <c r="G12" s="246"/>
      <c r="H12" s="246"/>
      <c r="I12" s="246"/>
      <c r="J12" s="246"/>
    </row>
    <row r="13" spans="2:10" ht="17.25" customHeight="1">
      <c r="B13" s="246"/>
      <c r="C13" s="246"/>
      <c r="D13" s="246"/>
      <c r="E13" s="246"/>
      <c r="F13" s="246"/>
      <c r="G13" s="246"/>
      <c r="H13" s="246"/>
      <c r="I13" s="246"/>
      <c r="J13" s="246"/>
    </row>
    <row r="14" spans="2:10" ht="18.75" customHeight="1">
      <c r="B14" s="246"/>
      <c r="C14" s="246"/>
      <c r="D14" s="246"/>
      <c r="E14" s="246"/>
      <c r="F14" s="246"/>
      <c r="G14" s="246"/>
      <c r="H14" s="246"/>
      <c r="I14" s="246"/>
      <c r="J14" s="246"/>
    </row>
    <row r="15" spans="6:7" ht="18.75" customHeight="1">
      <c r="F15" s="244"/>
      <c r="G15" s="244"/>
    </row>
    <row r="25" ht="11.25">
      <c r="B25" s="157"/>
    </row>
  </sheetData>
  <sheetProtection selectLockedCells="1" selectUnlockedCells="1"/>
  <mergeCells count="14">
    <mergeCell ref="B14:J14"/>
    <mergeCell ref="F15:G15"/>
    <mergeCell ref="B6:C6"/>
    <mergeCell ref="B7:C7"/>
    <mergeCell ref="B9:C9"/>
    <mergeCell ref="A10:E10"/>
    <mergeCell ref="B12:J12"/>
    <mergeCell ref="B8:C8"/>
    <mergeCell ref="B2:C2"/>
    <mergeCell ref="B3:C3"/>
    <mergeCell ref="B4:C4"/>
    <mergeCell ref="B5:C5"/>
    <mergeCell ref="A1:I1"/>
    <mergeCell ref="B13:J13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  <rowBreaks count="1" manualBreakCount="1">
    <brk id="6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J13"/>
  <sheetViews>
    <sheetView view="pageBreakPreview" zoomScaleSheetLayoutView="100" zoomScalePageLayoutView="0" workbookViewId="0" topLeftCell="A1">
      <selection activeCell="G7" sqref="G3:G7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6.8515625" style="4" customWidth="1"/>
    <col min="4" max="5" width="9.28125" style="4" customWidth="1"/>
    <col min="6" max="6" width="13.7109375" style="4" customWidth="1"/>
    <col min="7" max="7" width="9.28125" style="4" customWidth="1"/>
    <col min="8" max="8" width="13.57421875" style="4" customWidth="1"/>
    <col min="9" max="9" width="12.421875" style="4" customWidth="1"/>
    <col min="10" max="10" width="14.140625" style="4" customWidth="1"/>
    <col min="11" max="16384" width="9.140625" style="4" customWidth="1"/>
  </cols>
  <sheetData>
    <row r="1" spans="1:10" s="5" customFormat="1" ht="30.75" customHeight="1">
      <c r="A1" s="253" t="s">
        <v>222</v>
      </c>
      <c r="B1" s="253"/>
      <c r="C1" s="253"/>
      <c r="D1" s="253"/>
      <c r="E1" s="253"/>
      <c r="F1" s="253"/>
      <c r="G1" s="253"/>
      <c r="H1" s="253"/>
      <c r="I1" s="253"/>
      <c r="J1" s="138" t="s">
        <v>251</v>
      </c>
    </row>
    <row r="2" spans="1:10" ht="33.75">
      <c r="A2" s="12" t="s">
        <v>21</v>
      </c>
      <c r="B2" s="259" t="s">
        <v>1</v>
      </c>
      <c r="C2" s="259"/>
      <c r="D2" s="12" t="s">
        <v>217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5" t="s">
        <v>10</v>
      </c>
    </row>
    <row r="3" spans="1:10" ht="64.5" customHeight="1">
      <c r="A3" s="12">
        <v>1</v>
      </c>
      <c r="B3" s="264" t="s">
        <v>106</v>
      </c>
      <c r="C3" s="264"/>
      <c r="D3" s="38">
        <v>40</v>
      </c>
      <c r="E3" s="161"/>
      <c r="F3" s="20">
        <f>D3*E3</f>
        <v>0</v>
      </c>
      <c r="G3" s="13"/>
      <c r="H3" s="20">
        <f>F3*1.08</f>
        <v>0</v>
      </c>
      <c r="I3" s="21"/>
      <c r="J3" s="40"/>
    </row>
    <row r="4" spans="1:10" ht="51" customHeight="1">
      <c r="A4" s="38">
        <v>2</v>
      </c>
      <c r="B4" s="264" t="s">
        <v>107</v>
      </c>
      <c r="C4" s="264"/>
      <c r="D4" s="38">
        <v>60</v>
      </c>
      <c r="E4" s="161"/>
      <c r="F4" s="20">
        <f>D4*E4</f>
        <v>0</v>
      </c>
      <c r="G4" s="13"/>
      <c r="H4" s="20">
        <f>F4*1.08</f>
        <v>0</v>
      </c>
      <c r="I4" s="21"/>
      <c r="J4" s="40"/>
    </row>
    <row r="5" spans="1:10" ht="69.75" customHeight="1">
      <c r="A5" s="38">
        <v>3</v>
      </c>
      <c r="B5" s="264" t="s">
        <v>108</v>
      </c>
      <c r="C5" s="264"/>
      <c r="D5" s="38">
        <v>16</v>
      </c>
      <c r="E5" s="161"/>
      <c r="F5" s="20">
        <f>D5*E5</f>
        <v>0</v>
      </c>
      <c r="G5" s="13"/>
      <c r="H5" s="20">
        <f>F5*1.08</f>
        <v>0</v>
      </c>
      <c r="I5" s="21"/>
      <c r="J5" s="40"/>
    </row>
    <row r="6" spans="1:10" ht="54" customHeight="1">
      <c r="A6" s="38">
        <v>4</v>
      </c>
      <c r="B6" s="265" t="s">
        <v>109</v>
      </c>
      <c r="C6" s="266"/>
      <c r="D6" s="38">
        <v>30</v>
      </c>
      <c r="E6" s="161"/>
      <c r="F6" s="20">
        <f>D6*E6</f>
        <v>0</v>
      </c>
      <c r="G6" s="13"/>
      <c r="H6" s="20">
        <f>F6*1.08</f>
        <v>0</v>
      </c>
      <c r="I6" s="21"/>
      <c r="J6" s="40"/>
    </row>
    <row r="7" spans="1:10" ht="88.5" customHeight="1">
      <c r="A7" s="38">
        <v>5</v>
      </c>
      <c r="B7" s="264" t="s">
        <v>237</v>
      </c>
      <c r="C7" s="264"/>
      <c r="D7" s="38">
        <v>10</v>
      </c>
      <c r="E7" s="162"/>
      <c r="F7" s="20">
        <f>D7*E7</f>
        <v>0</v>
      </c>
      <c r="G7" s="13"/>
      <c r="H7" s="20">
        <f>F7*1.08</f>
        <v>0</v>
      </c>
      <c r="I7" s="21"/>
      <c r="J7" s="40"/>
    </row>
    <row r="8" spans="1:10" ht="24.75" customHeight="1">
      <c r="A8" s="261" t="s">
        <v>19</v>
      </c>
      <c r="B8" s="261"/>
      <c r="C8" s="261"/>
      <c r="D8" s="261"/>
      <c r="E8" s="261"/>
      <c r="F8" s="201">
        <f>SUM(F3:F7)</f>
        <v>0</v>
      </c>
      <c r="G8" s="51"/>
      <c r="H8" s="201">
        <f>SUM(H3:H7)</f>
        <v>0</v>
      </c>
      <c r="I8" s="52"/>
      <c r="J8" s="42"/>
    </row>
    <row r="9" spans="7:10" ht="24.75" customHeight="1">
      <c r="G9" s="48"/>
      <c r="I9" s="48"/>
      <c r="J9" s="48"/>
    </row>
    <row r="10" spans="2:10" ht="24.75" customHeight="1">
      <c r="B10" s="56"/>
      <c r="C10" s="56"/>
      <c r="D10" s="56"/>
      <c r="E10" s="56"/>
      <c r="F10" s="56"/>
      <c r="G10" s="56"/>
      <c r="H10" s="56"/>
      <c r="I10" s="244" t="s">
        <v>232</v>
      </c>
      <c r="J10" s="244"/>
    </row>
    <row r="11" spans="2:10" ht="24.75" customHeight="1">
      <c r="B11" s="246"/>
      <c r="C11" s="246"/>
      <c r="D11" s="246"/>
      <c r="E11" s="246"/>
      <c r="F11" s="246"/>
      <c r="G11" s="246"/>
      <c r="H11" s="246"/>
      <c r="I11" s="246"/>
      <c r="J11" s="246"/>
    </row>
    <row r="12" spans="2:10" ht="24.75" customHeight="1">
      <c r="B12" s="246"/>
      <c r="C12" s="246"/>
      <c r="D12" s="246"/>
      <c r="E12" s="246"/>
      <c r="F12" s="246"/>
      <c r="G12" s="246"/>
      <c r="H12" s="246"/>
      <c r="I12" s="246"/>
      <c r="J12" s="246"/>
    </row>
    <row r="13" spans="6:7" ht="24.75" customHeight="1">
      <c r="F13" s="244"/>
      <c r="G13" s="244"/>
    </row>
  </sheetData>
  <sheetProtection selectLockedCells="1" selectUnlockedCells="1"/>
  <mergeCells count="12">
    <mergeCell ref="A1:I1"/>
    <mergeCell ref="B7:C7"/>
    <mergeCell ref="A8:E8"/>
    <mergeCell ref="B11:J11"/>
    <mergeCell ref="B12:J12"/>
    <mergeCell ref="I10:J10"/>
    <mergeCell ref="F13:G13"/>
    <mergeCell ref="B2:C2"/>
    <mergeCell ref="B3:C3"/>
    <mergeCell ref="B4:C4"/>
    <mergeCell ref="B5:C5"/>
    <mergeCell ref="B6:C6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L9"/>
  <sheetViews>
    <sheetView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6.8515625" style="4" customWidth="1"/>
    <col min="4" max="4" width="9.421875" style="4" customWidth="1"/>
    <col min="5" max="5" width="9.140625" style="4" customWidth="1"/>
    <col min="6" max="7" width="9.28125" style="4" customWidth="1"/>
    <col min="8" max="8" width="12.8515625" style="4" customWidth="1"/>
    <col min="9" max="9" width="8.00390625" style="4" customWidth="1"/>
    <col min="10" max="10" width="13.28125" style="4" customWidth="1"/>
    <col min="11" max="11" width="14.57421875" style="4" customWidth="1"/>
    <col min="12" max="12" width="13.421875" style="4" customWidth="1"/>
    <col min="13" max="16384" width="9.140625" style="4" customWidth="1"/>
  </cols>
  <sheetData>
    <row r="1" spans="1:12" s="5" customFormat="1" ht="30.75" customHeight="1">
      <c r="A1" s="237" t="s">
        <v>210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38" t="s">
        <v>252</v>
      </c>
    </row>
    <row r="2" spans="1:12" ht="48.75" customHeight="1">
      <c r="A2" s="12" t="s">
        <v>21</v>
      </c>
      <c r="B2" s="259" t="s">
        <v>1</v>
      </c>
      <c r="C2" s="259"/>
      <c r="D2" s="259"/>
      <c r="E2" s="259"/>
      <c r="F2" s="12" t="s">
        <v>217</v>
      </c>
      <c r="G2" s="15" t="s">
        <v>5</v>
      </c>
      <c r="H2" s="15" t="s">
        <v>6</v>
      </c>
      <c r="I2" s="15" t="s">
        <v>221</v>
      </c>
      <c r="J2" s="15" t="s">
        <v>8</v>
      </c>
      <c r="K2" s="15" t="s">
        <v>9</v>
      </c>
      <c r="L2" s="15" t="s">
        <v>10</v>
      </c>
    </row>
    <row r="3" spans="1:12" ht="57" customHeight="1">
      <c r="A3" s="12">
        <v>1</v>
      </c>
      <c r="B3" s="264" t="s">
        <v>238</v>
      </c>
      <c r="C3" s="264"/>
      <c r="D3" s="264"/>
      <c r="E3" s="264"/>
      <c r="F3" s="38">
        <v>5</v>
      </c>
      <c r="G3" s="50"/>
      <c r="H3" s="20">
        <f>G3*F3</f>
        <v>0</v>
      </c>
      <c r="I3" s="13"/>
      <c r="J3" s="20">
        <f>H3*1.08</f>
        <v>0</v>
      </c>
      <c r="K3" s="20"/>
      <c r="L3" s="20"/>
    </row>
    <row r="4" spans="1:12" ht="24.75" customHeight="1">
      <c r="A4" s="261" t="s">
        <v>19</v>
      </c>
      <c r="B4" s="261"/>
      <c r="C4" s="261"/>
      <c r="D4" s="261"/>
      <c r="E4" s="261"/>
      <c r="F4" s="261"/>
      <c r="G4" s="261"/>
      <c r="H4" s="201">
        <f>SUM(H3)</f>
        <v>0</v>
      </c>
      <c r="I4" s="51"/>
      <c r="J4" s="201">
        <f>SUM(J3)</f>
        <v>0</v>
      </c>
      <c r="K4" s="233"/>
      <c r="L4" s="220"/>
    </row>
    <row r="5" ht="24.75" customHeight="1">
      <c r="I5" s="9"/>
    </row>
    <row r="6" spans="2:12" ht="24.7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24.75" customHeight="1">
      <c r="B7" s="56"/>
      <c r="C7" s="56"/>
      <c r="D7" s="56"/>
      <c r="E7" s="56"/>
      <c r="F7" s="56"/>
      <c r="G7" s="56"/>
      <c r="H7" s="56"/>
      <c r="I7" s="56"/>
      <c r="J7" s="56"/>
      <c r="K7" s="244" t="s">
        <v>232</v>
      </c>
      <c r="L7" s="244"/>
    </row>
    <row r="8" spans="2:12" ht="24.75" customHeight="1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8:9" ht="24.75" customHeight="1">
      <c r="H9" s="244"/>
      <c r="I9" s="244"/>
    </row>
  </sheetData>
  <sheetProtection selectLockedCells="1" selectUnlockedCells="1"/>
  <mergeCells count="6">
    <mergeCell ref="B8:L8"/>
    <mergeCell ref="H9:I9"/>
    <mergeCell ref="B2:E2"/>
    <mergeCell ref="B3:E3"/>
    <mergeCell ref="A4:G4"/>
    <mergeCell ref="K7:L7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11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28125" style="4" customWidth="1"/>
    <col min="2" max="2" width="42.421875" style="4" customWidth="1"/>
    <col min="3" max="3" width="6.8515625" style="4" customWidth="1"/>
    <col min="4" max="4" width="9.421875" style="4" customWidth="1"/>
    <col min="5" max="5" width="9.28125" style="4" customWidth="1"/>
    <col min="6" max="6" width="15.00390625" style="4" customWidth="1"/>
    <col min="7" max="7" width="7.8515625" style="4" customWidth="1"/>
    <col min="8" max="8" width="14.421875" style="4" customWidth="1"/>
    <col min="9" max="10" width="13.57421875" style="4" customWidth="1"/>
    <col min="11" max="16384" width="9.140625" style="4" customWidth="1"/>
  </cols>
  <sheetData>
    <row r="1" spans="1:10" s="5" customFormat="1" ht="21.75" customHeight="1">
      <c r="A1" s="253" t="s">
        <v>211</v>
      </c>
      <c r="B1" s="253"/>
      <c r="C1" s="253"/>
      <c r="D1" s="253"/>
      <c r="E1" s="253"/>
      <c r="F1" s="253"/>
      <c r="G1" s="253"/>
      <c r="H1" s="253"/>
      <c r="I1" s="253"/>
      <c r="J1" s="138" t="s">
        <v>253</v>
      </c>
    </row>
    <row r="2" spans="1:10" ht="33.75">
      <c r="A2" s="38" t="s">
        <v>21</v>
      </c>
      <c r="B2" s="38" t="s">
        <v>1</v>
      </c>
      <c r="C2" s="12" t="s">
        <v>2</v>
      </c>
      <c r="D2" s="12" t="s">
        <v>230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5" t="s">
        <v>10</v>
      </c>
    </row>
    <row r="3" spans="1:10" ht="33.75">
      <c r="A3" s="38">
        <v>1</v>
      </c>
      <c r="B3" s="3" t="s">
        <v>165</v>
      </c>
      <c r="C3" s="12" t="s">
        <v>18</v>
      </c>
      <c r="D3" s="12">
        <v>24</v>
      </c>
      <c r="E3" s="21"/>
      <c r="F3" s="20">
        <f>E3*D3</f>
        <v>0</v>
      </c>
      <c r="G3" s="13"/>
      <c r="H3" s="20">
        <f>F3*1.08</f>
        <v>0</v>
      </c>
      <c r="I3" s="21"/>
      <c r="J3" s="12"/>
    </row>
    <row r="4" spans="1:10" ht="33.75">
      <c r="A4" s="38">
        <v>2</v>
      </c>
      <c r="B4" s="3" t="s">
        <v>164</v>
      </c>
      <c r="C4" s="12" t="s">
        <v>62</v>
      </c>
      <c r="D4" s="12">
        <v>72</v>
      </c>
      <c r="E4" s="21"/>
      <c r="F4" s="20">
        <f>E4*D4</f>
        <v>0</v>
      </c>
      <c r="G4" s="13"/>
      <c r="H4" s="20">
        <f>F4*1.08</f>
        <v>0</v>
      </c>
      <c r="I4" s="21"/>
      <c r="J4" s="12"/>
    </row>
    <row r="5" spans="1:10" ht="33.75">
      <c r="A5" s="12">
        <v>3</v>
      </c>
      <c r="B5" s="3" t="s">
        <v>166</v>
      </c>
      <c r="C5" s="12" t="s">
        <v>63</v>
      </c>
      <c r="D5" s="12">
        <v>12</v>
      </c>
      <c r="E5" s="21"/>
      <c r="F5" s="20">
        <f>E5*D5</f>
        <v>0</v>
      </c>
      <c r="G5" s="13"/>
      <c r="H5" s="20">
        <f>F5*1.08</f>
        <v>0</v>
      </c>
      <c r="I5" s="21"/>
      <c r="J5" s="12"/>
    </row>
    <row r="6" spans="1:10" ht="11.25">
      <c r="A6" s="245" t="s">
        <v>19</v>
      </c>
      <c r="B6" s="245"/>
      <c r="C6" s="245"/>
      <c r="D6" s="245"/>
      <c r="E6" s="245"/>
      <c r="F6" s="201">
        <f>SUM(F3:F5)</f>
        <v>0</v>
      </c>
      <c r="G6" s="51"/>
      <c r="H6" s="201">
        <f>SUM(H3:H5)</f>
        <v>0</v>
      </c>
      <c r="I6" s="52"/>
      <c r="J6" s="42"/>
    </row>
    <row r="7" s="5" customFormat="1" ht="11.25"/>
    <row r="8" s="255" customFormat="1" ht="11.25">
      <c r="A8" s="255" t="s">
        <v>175</v>
      </c>
    </row>
    <row r="9" spans="2:10" ht="11.25">
      <c r="B9" s="56"/>
      <c r="C9" s="56"/>
      <c r="D9" s="56"/>
      <c r="E9" s="56"/>
      <c r="F9" s="56"/>
      <c r="G9" s="56"/>
      <c r="H9" s="56"/>
      <c r="I9" s="244" t="s">
        <v>232</v>
      </c>
      <c r="J9" s="244"/>
    </row>
    <row r="10" spans="2:10" ht="11.25">
      <c r="B10" s="246"/>
      <c r="C10" s="246"/>
      <c r="D10" s="246"/>
      <c r="E10" s="246"/>
      <c r="F10" s="246"/>
      <c r="G10" s="246"/>
      <c r="H10" s="246"/>
      <c r="I10" s="246"/>
      <c r="J10" s="246"/>
    </row>
    <row r="11" spans="6:7" ht="11.25">
      <c r="F11" s="244"/>
      <c r="G11" s="244"/>
    </row>
  </sheetData>
  <sheetProtection selectLockedCells="1" selectUnlockedCells="1"/>
  <mergeCells count="6">
    <mergeCell ref="F11:G11"/>
    <mergeCell ref="A6:E6"/>
    <mergeCell ref="B10:J10"/>
    <mergeCell ref="A1:I1"/>
    <mergeCell ref="I9:J9"/>
    <mergeCell ref="A8:IV8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13"/>
  <sheetViews>
    <sheetView view="pageBreakPreview" zoomScaleSheetLayoutView="100" zoomScalePageLayoutView="0" workbookViewId="0" topLeftCell="A5">
      <selection activeCell="F6" sqref="F6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8.140625" style="4" customWidth="1"/>
    <col min="4" max="4" width="9.28125" style="4" customWidth="1"/>
    <col min="5" max="5" width="11.421875" style="4" customWidth="1"/>
    <col min="6" max="6" width="12.421875" style="4" customWidth="1"/>
    <col min="7" max="7" width="9.28125" style="4" customWidth="1"/>
    <col min="8" max="9" width="14.00390625" style="4" customWidth="1"/>
    <col min="10" max="10" width="14.8515625" style="4" customWidth="1"/>
    <col min="11" max="16384" width="9.140625" style="4" customWidth="1"/>
  </cols>
  <sheetData>
    <row r="1" spans="1:10" s="5" customFormat="1" ht="30.75" customHeight="1">
      <c r="A1" s="253" t="s">
        <v>212</v>
      </c>
      <c r="B1" s="253"/>
      <c r="C1" s="253"/>
      <c r="D1" s="253"/>
      <c r="E1" s="253"/>
      <c r="F1" s="253"/>
      <c r="G1" s="253"/>
      <c r="H1" s="253"/>
      <c r="I1" s="253"/>
      <c r="J1" s="138" t="s">
        <v>254</v>
      </c>
    </row>
    <row r="2" spans="1:10" ht="33.75">
      <c r="A2" s="12" t="s">
        <v>21</v>
      </c>
      <c r="B2" s="259" t="s">
        <v>1</v>
      </c>
      <c r="C2" s="259"/>
      <c r="D2" s="12" t="s">
        <v>217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239</v>
      </c>
    </row>
    <row r="3" spans="1:10" ht="68.25" customHeight="1">
      <c r="A3" s="12">
        <v>1</v>
      </c>
      <c r="B3" s="264" t="s">
        <v>110</v>
      </c>
      <c r="C3" s="264"/>
      <c r="D3" s="14">
        <v>90</v>
      </c>
      <c r="E3" s="206"/>
      <c r="F3" s="20">
        <f>D3*E3</f>
        <v>0</v>
      </c>
      <c r="G3" s="60"/>
      <c r="H3" s="20">
        <f>F3*1.08</f>
        <v>0</v>
      </c>
      <c r="I3" s="61"/>
      <c r="J3" s="62"/>
    </row>
    <row r="4" spans="1:10" ht="63" customHeight="1">
      <c r="A4" s="12">
        <v>2</v>
      </c>
      <c r="B4" s="264" t="s">
        <v>111</v>
      </c>
      <c r="C4" s="264"/>
      <c r="D4" s="14">
        <v>120</v>
      </c>
      <c r="E4" s="207"/>
      <c r="F4" s="20">
        <f>D4*E4</f>
        <v>0</v>
      </c>
      <c r="G4" s="60"/>
      <c r="H4" s="20">
        <f>F4*1.08</f>
        <v>0</v>
      </c>
      <c r="I4" s="61"/>
      <c r="J4" s="62"/>
    </row>
    <row r="5" spans="1:10" ht="84" customHeight="1">
      <c r="A5" s="12">
        <v>3</v>
      </c>
      <c r="B5" s="264" t="s">
        <v>139</v>
      </c>
      <c r="C5" s="264"/>
      <c r="D5" s="14">
        <v>10</v>
      </c>
      <c r="E5" s="207"/>
      <c r="F5" s="20">
        <f>D5*E5</f>
        <v>0</v>
      </c>
      <c r="G5" s="60"/>
      <c r="H5" s="20">
        <f>F5*1.08</f>
        <v>0</v>
      </c>
      <c r="I5" s="61"/>
      <c r="J5" s="62"/>
    </row>
    <row r="6" spans="1:10" ht="66.75" customHeight="1">
      <c r="A6" s="12">
        <v>4</v>
      </c>
      <c r="B6" s="264" t="s">
        <v>112</v>
      </c>
      <c r="C6" s="264"/>
      <c r="D6" s="14">
        <v>10</v>
      </c>
      <c r="E6" s="208"/>
      <c r="F6" s="20">
        <f>D6*E6</f>
        <v>0</v>
      </c>
      <c r="G6" s="60"/>
      <c r="H6" s="20">
        <f>F6*1.08</f>
        <v>0</v>
      </c>
      <c r="I6" s="61"/>
      <c r="J6" s="62"/>
    </row>
    <row r="7" spans="1:10" s="130" customFormat="1" ht="69" customHeight="1">
      <c r="A7" s="125">
        <v>5</v>
      </c>
      <c r="B7" s="267" t="s">
        <v>113</v>
      </c>
      <c r="C7" s="267"/>
      <c r="D7" s="125">
        <v>6</v>
      </c>
      <c r="E7" s="206"/>
      <c r="F7" s="20">
        <f>D7*E7</f>
        <v>0</v>
      </c>
      <c r="G7" s="60"/>
      <c r="H7" s="20">
        <f>F7*1.08</f>
        <v>0</v>
      </c>
      <c r="I7" s="146"/>
      <c r="J7" s="147"/>
    </row>
    <row r="8" spans="1:10" ht="24.75" customHeight="1">
      <c r="A8" s="261" t="s">
        <v>19</v>
      </c>
      <c r="B8" s="261"/>
      <c r="C8" s="261"/>
      <c r="D8" s="261"/>
      <c r="E8" s="261"/>
      <c r="F8" s="201">
        <f>SUM(F3:F7)</f>
        <v>0</v>
      </c>
      <c r="G8" s="209"/>
      <c r="H8" s="201">
        <f>SUM(H3:H7)</f>
        <v>0</v>
      </c>
      <c r="I8" s="63"/>
      <c r="J8" s="59"/>
    </row>
    <row r="9" ht="15.75" customHeight="1"/>
    <row r="10" spans="2:10" ht="16.5" customHeight="1">
      <c r="B10" s="246"/>
      <c r="C10" s="246"/>
      <c r="D10" s="246"/>
      <c r="E10" s="246"/>
      <c r="F10" s="246"/>
      <c r="G10" s="246"/>
      <c r="H10" s="246"/>
      <c r="I10" s="246"/>
      <c r="J10" s="246"/>
    </row>
    <row r="11" spans="2:10" ht="21.75" customHeight="1">
      <c r="B11" s="56"/>
      <c r="C11" s="56"/>
      <c r="D11" s="56"/>
      <c r="E11" s="56"/>
      <c r="F11" s="56"/>
      <c r="G11" s="56"/>
      <c r="H11" s="56"/>
      <c r="I11" s="244" t="s">
        <v>232</v>
      </c>
      <c r="J11" s="244"/>
    </row>
    <row r="12" spans="2:10" ht="20.25" customHeight="1">
      <c r="B12" s="246"/>
      <c r="C12" s="246"/>
      <c r="D12" s="246"/>
      <c r="E12" s="246"/>
      <c r="F12" s="246"/>
      <c r="G12" s="246"/>
      <c r="H12" s="246"/>
      <c r="I12" s="246"/>
      <c r="J12" s="246"/>
    </row>
    <row r="13" spans="6:7" ht="17.25" customHeight="1">
      <c r="F13" s="244"/>
      <c r="G13" s="244"/>
    </row>
  </sheetData>
  <sheetProtection selectLockedCells="1" selectUnlockedCells="1"/>
  <mergeCells count="12">
    <mergeCell ref="B12:J12"/>
    <mergeCell ref="F13:G13"/>
    <mergeCell ref="B4:C4"/>
    <mergeCell ref="B5:C5"/>
    <mergeCell ref="B6:C6"/>
    <mergeCell ref="B7:C7"/>
    <mergeCell ref="A8:E8"/>
    <mergeCell ref="B10:J10"/>
    <mergeCell ref="B2:C2"/>
    <mergeCell ref="B3:C3"/>
    <mergeCell ref="A1:I1"/>
    <mergeCell ref="I11:J11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J9"/>
  <sheetViews>
    <sheetView view="pageBreakPreview" zoomScale="110" zoomScaleSheetLayoutView="110" zoomScalePageLayoutView="0" workbookViewId="0" topLeftCell="A1">
      <selection activeCell="B7" sqref="B7:I7"/>
    </sheetView>
  </sheetViews>
  <sheetFormatPr defaultColWidth="9.140625" defaultRowHeight="12.75"/>
  <cols>
    <col min="1" max="1" width="4.28125" style="4" customWidth="1"/>
    <col min="2" max="2" width="32.421875" style="4" customWidth="1"/>
    <col min="3" max="3" width="10.00390625" style="4" customWidth="1"/>
    <col min="4" max="4" width="9.28125" style="4" customWidth="1"/>
    <col min="5" max="5" width="12.421875" style="4" customWidth="1"/>
    <col min="6" max="6" width="9.28125" style="4" customWidth="1"/>
    <col min="7" max="7" width="12.00390625" style="4" customWidth="1"/>
    <col min="8" max="8" width="10.57421875" style="4" customWidth="1"/>
    <col min="9" max="9" width="13.140625" style="4" customWidth="1"/>
    <col min="10" max="16384" width="9.140625" style="4" customWidth="1"/>
  </cols>
  <sheetData>
    <row r="1" spans="1:9" s="64" customFormat="1" ht="30.75" customHeight="1">
      <c r="A1" s="247" t="s">
        <v>213</v>
      </c>
      <c r="B1" s="247"/>
      <c r="C1" s="247"/>
      <c r="D1" s="247"/>
      <c r="E1" s="247"/>
      <c r="F1" s="247"/>
      <c r="G1" s="247"/>
      <c r="I1" s="138" t="s">
        <v>255</v>
      </c>
    </row>
    <row r="2" spans="1:9" s="68" customFormat="1" ht="48" customHeight="1">
      <c r="A2" s="12" t="s">
        <v>21</v>
      </c>
      <c r="B2" s="12" t="s">
        <v>114</v>
      </c>
      <c r="C2" s="12" t="s">
        <v>217</v>
      </c>
      <c r="D2" s="15" t="s">
        <v>5</v>
      </c>
      <c r="E2" s="15" t="s">
        <v>6</v>
      </c>
      <c r="F2" s="15" t="s">
        <v>221</v>
      </c>
      <c r="G2" s="15" t="s">
        <v>8</v>
      </c>
      <c r="H2" s="15" t="s">
        <v>9</v>
      </c>
      <c r="I2" s="15" t="s">
        <v>239</v>
      </c>
    </row>
    <row r="3" spans="1:9" s="68" customFormat="1" ht="51.75" customHeight="1">
      <c r="A3" s="12">
        <v>1</v>
      </c>
      <c r="B3" s="3" t="s">
        <v>183</v>
      </c>
      <c r="C3" s="12">
        <v>72</v>
      </c>
      <c r="D3" s="21"/>
      <c r="E3" s="234">
        <f>D3*C3</f>
        <v>0</v>
      </c>
      <c r="F3" s="13"/>
      <c r="G3" s="234">
        <f>E3*1.08</f>
        <v>0</v>
      </c>
      <c r="H3" s="65"/>
      <c r="I3" s="66"/>
    </row>
    <row r="4" spans="1:9" s="68" customFormat="1" ht="25.5" customHeight="1">
      <c r="A4" s="245" t="s">
        <v>19</v>
      </c>
      <c r="B4" s="245"/>
      <c r="C4" s="245"/>
      <c r="D4" s="245"/>
      <c r="E4" s="235">
        <f>SUM(E3)</f>
        <v>0</v>
      </c>
      <c r="F4" s="69"/>
      <c r="G4" s="235">
        <f>SUM(G3)</f>
        <v>0</v>
      </c>
      <c r="H4" s="70"/>
      <c r="I4" s="29"/>
    </row>
    <row r="5" spans="6:9" ht="11.25">
      <c r="F5" s="48"/>
      <c r="H5" s="48"/>
      <c r="I5" s="48"/>
    </row>
    <row r="6" spans="2:10" ht="24.75" customHeight="1">
      <c r="B6" s="56"/>
      <c r="C6" s="56"/>
      <c r="D6" s="56"/>
      <c r="E6" s="56"/>
      <c r="F6" s="56"/>
      <c r="G6" s="244" t="s">
        <v>232</v>
      </c>
      <c r="H6" s="244"/>
      <c r="I6" s="244"/>
      <c r="J6" s="56"/>
    </row>
    <row r="7" spans="2:10" ht="24.75" customHeight="1">
      <c r="B7" s="246"/>
      <c r="C7" s="246"/>
      <c r="D7" s="246"/>
      <c r="E7" s="246"/>
      <c r="F7" s="246"/>
      <c r="G7" s="246"/>
      <c r="H7" s="246"/>
      <c r="I7" s="246"/>
      <c r="J7" s="56"/>
    </row>
    <row r="8" spans="2:10" ht="24.75" customHeight="1">
      <c r="B8" s="246"/>
      <c r="C8" s="246"/>
      <c r="D8" s="246"/>
      <c r="E8" s="246"/>
      <c r="F8" s="246"/>
      <c r="G8" s="246"/>
      <c r="H8" s="246"/>
      <c r="I8" s="246"/>
      <c r="J8" s="56"/>
    </row>
    <row r="9" spans="5:6" ht="24.75" customHeight="1">
      <c r="E9" s="244"/>
      <c r="F9" s="244"/>
    </row>
  </sheetData>
  <sheetProtection selectLockedCells="1" selectUnlockedCells="1"/>
  <mergeCells count="6">
    <mergeCell ref="E9:F9"/>
    <mergeCell ref="A1:G1"/>
    <mergeCell ref="A4:D4"/>
    <mergeCell ref="B7:I7"/>
    <mergeCell ref="B8:I8"/>
    <mergeCell ref="G6:I6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13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.7109375" style="1" customWidth="1"/>
    <col min="2" max="2" width="42.57421875" style="1" customWidth="1"/>
    <col min="3" max="3" width="8.140625" style="1" customWidth="1"/>
    <col min="4" max="4" width="8.8515625" style="1" customWidth="1"/>
    <col min="5" max="5" width="13.00390625" style="1" customWidth="1"/>
    <col min="6" max="6" width="7.7109375" style="1" customWidth="1"/>
    <col min="7" max="7" width="12.57421875" style="1" customWidth="1"/>
    <col min="8" max="8" width="12.00390625" style="1" customWidth="1"/>
    <col min="9" max="9" width="12.8515625" style="1" customWidth="1"/>
    <col min="10" max="16384" width="9.140625" style="1" customWidth="1"/>
  </cols>
  <sheetData>
    <row r="1" spans="1:9" s="2" customFormat="1" ht="36" customHeight="1">
      <c r="A1" s="269" t="s">
        <v>214</v>
      </c>
      <c r="B1" s="269"/>
      <c r="C1" s="269"/>
      <c r="D1" s="269"/>
      <c r="E1" s="269"/>
      <c r="F1" s="269"/>
      <c r="G1" s="269"/>
      <c r="H1" s="269"/>
      <c r="I1" s="137" t="s">
        <v>256</v>
      </c>
    </row>
    <row r="2" spans="1:9" ht="37.5" customHeight="1">
      <c r="A2" s="236" t="s">
        <v>0</v>
      </c>
      <c r="B2" s="236" t="s">
        <v>115</v>
      </c>
      <c r="C2" s="12" t="s">
        <v>223</v>
      </c>
      <c r="D2" s="15" t="s">
        <v>5</v>
      </c>
      <c r="E2" s="15" t="s">
        <v>6</v>
      </c>
      <c r="F2" s="15" t="s">
        <v>221</v>
      </c>
      <c r="G2" s="15" t="s">
        <v>8</v>
      </c>
      <c r="H2" s="15" t="s">
        <v>9</v>
      </c>
      <c r="I2" s="15" t="s">
        <v>10</v>
      </c>
    </row>
    <row r="3" spans="1:9" ht="60.75" customHeight="1">
      <c r="A3" s="38">
        <v>1</v>
      </c>
      <c r="B3" s="31" t="s">
        <v>184</v>
      </c>
      <c r="C3" s="38">
        <v>60</v>
      </c>
      <c r="D3" s="71"/>
      <c r="E3" s="72">
        <f>D3*C3</f>
        <v>0</v>
      </c>
      <c r="F3" s="73"/>
      <c r="G3" s="72">
        <f>E3*1.08</f>
        <v>0</v>
      </c>
      <c r="H3" s="74"/>
      <c r="I3" s="74"/>
    </row>
    <row r="4" spans="1:9" ht="70.5" customHeight="1">
      <c r="A4" s="38">
        <v>2</v>
      </c>
      <c r="B4" s="75" t="s">
        <v>185</v>
      </c>
      <c r="C4" s="38">
        <v>80</v>
      </c>
      <c r="D4" s="71"/>
      <c r="E4" s="72">
        <f>D4*C4</f>
        <v>0</v>
      </c>
      <c r="F4" s="73"/>
      <c r="G4" s="72">
        <f>E4*1.08</f>
        <v>0</v>
      </c>
      <c r="H4" s="74"/>
      <c r="I4" s="74"/>
    </row>
    <row r="5" spans="1:9" ht="75" customHeight="1">
      <c r="A5" s="38">
        <v>3</v>
      </c>
      <c r="B5" s="31" t="s">
        <v>186</v>
      </c>
      <c r="C5" s="38">
        <v>25</v>
      </c>
      <c r="D5" s="71"/>
      <c r="E5" s="72">
        <f>D5*C5</f>
        <v>0</v>
      </c>
      <c r="F5" s="73"/>
      <c r="G5" s="72">
        <f>E5*1.08</f>
        <v>0</v>
      </c>
      <c r="H5" s="39"/>
      <c r="I5" s="74"/>
    </row>
    <row r="6" spans="1:9" ht="64.5" customHeight="1">
      <c r="A6" s="38">
        <v>4</v>
      </c>
      <c r="B6" s="31" t="s">
        <v>187</v>
      </c>
      <c r="C6" s="38">
        <v>260</v>
      </c>
      <c r="D6" s="71"/>
      <c r="E6" s="72">
        <f>D6*C6</f>
        <v>0</v>
      </c>
      <c r="F6" s="73"/>
      <c r="G6" s="72">
        <f>E6*1.08</f>
        <v>0</v>
      </c>
      <c r="H6" s="39"/>
      <c r="I6" s="74"/>
    </row>
    <row r="7" spans="1:9" s="176" customFormat="1" ht="66" customHeight="1">
      <c r="A7" s="38">
        <v>5</v>
      </c>
      <c r="B7" s="171" t="s">
        <v>188</v>
      </c>
      <c r="C7" s="148">
        <v>25</v>
      </c>
      <c r="D7" s="172"/>
      <c r="E7" s="173">
        <f>D7*C7</f>
        <v>0</v>
      </c>
      <c r="F7" s="174"/>
      <c r="G7" s="173">
        <f>E7*1.08</f>
        <v>0</v>
      </c>
      <c r="H7" s="175"/>
      <c r="I7" s="175"/>
    </row>
    <row r="8" spans="1:8" ht="22.5" customHeight="1">
      <c r="A8" s="268" t="s">
        <v>19</v>
      </c>
      <c r="B8" s="268"/>
      <c r="C8" s="268"/>
      <c r="D8" s="268"/>
      <c r="E8" s="77">
        <f>SUM(E3:E7)</f>
        <v>0</v>
      </c>
      <c r="F8" s="78"/>
      <c r="G8" s="79">
        <f>SUM(G3:G7)</f>
        <v>0</v>
      </c>
      <c r="H8" s="80"/>
    </row>
    <row r="9" spans="1:8" ht="22.5" customHeight="1">
      <c r="A9" s="105"/>
      <c r="B9" s="105"/>
      <c r="C9" s="105"/>
      <c r="D9" s="105"/>
      <c r="E9" s="106"/>
      <c r="F9" s="107"/>
      <c r="G9" s="108"/>
      <c r="H9" s="80"/>
    </row>
    <row r="10" spans="2:9" s="4" customFormat="1" ht="24.75" customHeight="1">
      <c r="B10" s="56"/>
      <c r="C10" s="56"/>
      <c r="D10" s="56"/>
      <c r="E10" s="56"/>
      <c r="F10" s="56"/>
      <c r="G10" s="244" t="s">
        <v>232</v>
      </c>
      <c r="H10" s="244"/>
      <c r="I10" s="244"/>
    </row>
    <row r="11" spans="2:9" s="4" customFormat="1" ht="24.75" customHeight="1">
      <c r="B11" s="246"/>
      <c r="C11" s="246"/>
      <c r="D11" s="246"/>
      <c r="E11" s="246"/>
      <c r="F11" s="246"/>
      <c r="G11" s="246"/>
      <c r="H11" s="246"/>
      <c r="I11" s="246"/>
    </row>
    <row r="12" spans="2:9" s="4" customFormat="1" ht="24.75" customHeight="1">
      <c r="B12" s="246"/>
      <c r="C12" s="246"/>
      <c r="D12" s="246"/>
      <c r="E12" s="246"/>
      <c r="F12" s="246"/>
      <c r="G12" s="246"/>
      <c r="H12" s="246"/>
      <c r="I12" s="246"/>
    </row>
    <row r="13" spans="5:6" s="4" customFormat="1" ht="24.75" customHeight="1">
      <c r="E13" s="244"/>
      <c r="F13" s="244"/>
    </row>
  </sheetData>
  <sheetProtection selectLockedCells="1" selectUnlockedCells="1"/>
  <mergeCells count="6">
    <mergeCell ref="E13:F13"/>
    <mergeCell ref="A8:D8"/>
    <mergeCell ref="B11:I11"/>
    <mergeCell ref="B12:I12"/>
    <mergeCell ref="A1:H1"/>
    <mergeCell ref="G10:I10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1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3.8515625" style="26" customWidth="1"/>
    <col min="2" max="2" width="57.8515625" style="26" customWidth="1"/>
    <col min="3" max="3" width="8.421875" style="26" customWidth="1"/>
    <col min="4" max="4" width="13.00390625" style="26" customWidth="1"/>
    <col min="5" max="5" width="13.140625" style="26" customWidth="1"/>
    <col min="6" max="6" width="6.7109375" style="26" customWidth="1"/>
    <col min="7" max="7" width="12.8515625" style="26" customWidth="1"/>
    <col min="8" max="8" width="9.7109375" style="26" customWidth="1"/>
    <col min="9" max="9" width="13.140625" style="26" customWidth="1"/>
    <col min="10" max="16384" width="9.140625" style="26" customWidth="1"/>
  </cols>
  <sheetData>
    <row r="1" spans="1:9" s="81" customFormat="1" ht="30" customHeight="1">
      <c r="A1" s="270" t="s">
        <v>215</v>
      </c>
      <c r="B1" s="270"/>
      <c r="C1" s="270"/>
      <c r="D1" s="270"/>
      <c r="E1" s="270"/>
      <c r="F1" s="270"/>
      <c r="G1" s="270"/>
      <c r="H1" s="270"/>
      <c r="I1" s="138" t="s">
        <v>257</v>
      </c>
    </row>
    <row r="2" spans="1:9" s="85" customFormat="1" ht="40.5" customHeight="1">
      <c r="A2" s="12" t="s">
        <v>0</v>
      </c>
      <c r="B2" s="12" t="s">
        <v>116</v>
      </c>
      <c r="C2" s="12" t="s">
        <v>217</v>
      </c>
      <c r="D2" s="20" t="s">
        <v>5</v>
      </c>
      <c r="E2" s="12" t="s">
        <v>6</v>
      </c>
      <c r="F2" s="12" t="s">
        <v>221</v>
      </c>
      <c r="G2" s="12" t="s">
        <v>8</v>
      </c>
      <c r="H2" s="15" t="s">
        <v>9</v>
      </c>
      <c r="I2" s="15" t="s">
        <v>10</v>
      </c>
    </row>
    <row r="3" spans="1:9" s="85" customFormat="1" ht="48" customHeight="1">
      <c r="A3" s="82">
        <v>1</v>
      </c>
      <c r="B3" s="210" t="s">
        <v>172</v>
      </c>
      <c r="C3" s="12">
        <v>2</v>
      </c>
      <c r="D3" s="83"/>
      <c r="E3" s="20">
        <f>D3*C3</f>
        <v>0</v>
      </c>
      <c r="F3" s="13"/>
      <c r="G3" s="84">
        <f>E3*1.08</f>
        <v>0</v>
      </c>
      <c r="H3" s="12"/>
      <c r="I3" s="12"/>
    </row>
    <row r="4" spans="1:9" s="85" customFormat="1" ht="65.25" customHeight="1">
      <c r="A4" s="82">
        <v>2</v>
      </c>
      <c r="B4" s="211" t="s">
        <v>174</v>
      </c>
      <c r="C4" s="86">
        <v>2</v>
      </c>
      <c r="D4" s="87"/>
      <c r="E4" s="20">
        <f>D4*C4</f>
        <v>0</v>
      </c>
      <c r="F4" s="13"/>
      <c r="G4" s="84">
        <f>E4*1.08</f>
        <v>0</v>
      </c>
      <c r="H4" s="12"/>
      <c r="I4" s="12"/>
    </row>
    <row r="5" spans="1:9" s="85" customFormat="1" ht="42.75" customHeight="1">
      <c r="A5" s="82">
        <v>3</v>
      </c>
      <c r="B5" s="212" t="s">
        <v>173</v>
      </c>
      <c r="C5" s="86">
        <v>2</v>
      </c>
      <c r="D5" s="87"/>
      <c r="E5" s="20">
        <f>D5*C5</f>
        <v>0</v>
      </c>
      <c r="F5" s="13"/>
      <c r="G5" s="84">
        <f>E5*1.08</f>
        <v>0</v>
      </c>
      <c r="H5" s="12"/>
      <c r="I5" s="12"/>
    </row>
    <row r="6" spans="1:9" s="85" customFormat="1" ht="54" customHeight="1">
      <c r="A6" s="82">
        <v>4</v>
      </c>
      <c r="B6" s="212" t="s">
        <v>265</v>
      </c>
      <c r="C6" s="86">
        <v>2</v>
      </c>
      <c r="D6" s="87"/>
      <c r="E6" s="20">
        <f>D6*C6</f>
        <v>0</v>
      </c>
      <c r="F6" s="13"/>
      <c r="G6" s="84">
        <f>E6*1.08</f>
        <v>0</v>
      </c>
      <c r="H6" s="12"/>
      <c r="I6" s="12"/>
    </row>
    <row r="7" spans="1:9" s="67" customFormat="1" ht="126" customHeight="1">
      <c r="A7" s="82">
        <v>5</v>
      </c>
      <c r="B7" s="212" t="s">
        <v>240</v>
      </c>
      <c r="C7" s="86">
        <v>2</v>
      </c>
      <c r="D7" s="87"/>
      <c r="E7" s="20">
        <f>D7*C7</f>
        <v>0</v>
      </c>
      <c r="F7" s="13"/>
      <c r="G7" s="84">
        <f>E7*1.08</f>
        <v>0</v>
      </c>
      <c r="H7" s="12"/>
      <c r="I7" s="12"/>
    </row>
    <row r="8" spans="1:7" s="67" customFormat="1" ht="23.25" customHeight="1">
      <c r="A8" s="261" t="s">
        <v>19</v>
      </c>
      <c r="B8" s="261"/>
      <c r="C8" s="261"/>
      <c r="D8" s="261"/>
      <c r="E8" s="88">
        <f>SUM(E3:E7)</f>
        <v>0</v>
      </c>
      <c r="F8" s="86"/>
      <c r="G8" s="89">
        <f>SUM(G3:G7)</f>
        <v>0</v>
      </c>
    </row>
    <row r="9" spans="1:7" s="67" customFormat="1" ht="23.25" customHeight="1">
      <c r="A9" s="104"/>
      <c r="B9" s="104"/>
      <c r="C9" s="104"/>
      <c r="D9" s="104"/>
      <c r="E9" s="109"/>
      <c r="F9" s="110"/>
      <c r="G9" s="23"/>
    </row>
    <row r="10" spans="2:9" s="4" customFormat="1" ht="24.75" customHeight="1">
      <c r="B10" s="56"/>
      <c r="C10" s="56"/>
      <c r="D10" s="56"/>
      <c r="E10" s="56"/>
      <c r="F10" s="56"/>
      <c r="G10" s="244" t="s">
        <v>232</v>
      </c>
      <c r="H10" s="244"/>
      <c r="I10" s="244"/>
    </row>
    <row r="11" spans="2:9" s="4" customFormat="1" ht="24.75" customHeight="1">
      <c r="B11" s="246"/>
      <c r="C11" s="246"/>
      <c r="D11" s="246"/>
      <c r="E11" s="246"/>
      <c r="F11" s="246"/>
      <c r="G11" s="246"/>
      <c r="H11" s="246"/>
      <c r="I11" s="246"/>
    </row>
    <row r="12" spans="2:9" s="4" customFormat="1" ht="24.75" customHeight="1">
      <c r="B12" s="246"/>
      <c r="C12" s="246"/>
      <c r="D12" s="246"/>
      <c r="E12" s="246"/>
      <c r="F12" s="246"/>
      <c r="G12" s="246"/>
      <c r="H12" s="246"/>
      <c r="I12" s="246"/>
    </row>
    <row r="13" spans="7:8" s="4" customFormat="1" ht="24.75" customHeight="1">
      <c r="G13" s="244"/>
      <c r="H13" s="244"/>
    </row>
  </sheetData>
  <sheetProtection selectLockedCells="1" selectUnlockedCells="1"/>
  <mergeCells count="6">
    <mergeCell ref="B12:I12"/>
    <mergeCell ref="G13:H13"/>
    <mergeCell ref="A8:D8"/>
    <mergeCell ref="A1:H1"/>
    <mergeCell ref="B11:I11"/>
    <mergeCell ref="G10:I10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view="pageBreakPreview" zoomScaleSheetLayoutView="100" zoomScalePageLayoutView="0" workbookViewId="0" topLeftCell="A16">
      <selection activeCell="C30" sqref="C30"/>
    </sheetView>
  </sheetViews>
  <sheetFormatPr defaultColWidth="9.140625" defaultRowHeight="12.75"/>
  <cols>
    <col min="1" max="1" width="4.28125" style="4" customWidth="1"/>
    <col min="2" max="2" width="36.28125" style="4" customWidth="1"/>
    <col min="3" max="3" width="6.8515625" style="4" customWidth="1"/>
    <col min="4" max="4" width="8.57421875" style="4" customWidth="1"/>
    <col min="5" max="5" width="9.421875" style="4" customWidth="1"/>
    <col min="6" max="6" width="9.28125" style="4" customWidth="1"/>
    <col min="7" max="7" width="16.28125" style="4" customWidth="1"/>
    <col min="8" max="8" width="7.00390625" style="4" customWidth="1"/>
    <col min="9" max="9" width="21.28125" style="4" customWidth="1"/>
    <col min="10" max="11" width="12.57421875" style="4" customWidth="1"/>
    <col min="12" max="16384" width="9.140625" style="4" customWidth="1"/>
  </cols>
  <sheetData>
    <row r="1" spans="1:11" s="5" customFormat="1" ht="39" customHeight="1">
      <c r="A1" s="247" t="s">
        <v>225</v>
      </c>
      <c r="B1" s="247"/>
      <c r="C1" s="247"/>
      <c r="D1" s="247"/>
      <c r="E1" s="247"/>
      <c r="F1" s="247"/>
      <c r="G1" s="247"/>
      <c r="H1" s="247"/>
      <c r="I1" s="247"/>
      <c r="J1" s="247"/>
      <c r="K1" s="138" t="s">
        <v>258</v>
      </c>
    </row>
    <row r="2" spans="1:11" ht="35.25" customHeight="1">
      <c r="A2" s="38" t="s">
        <v>21</v>
      </c>
      <c r="B2" s="38" t="s">
        <v>1</v>
      </c>
      <c r="C2" s="12" t="s">
        <v>2</v>
      </c>
      <c r="D2" s="12" t="s">
        <v>3</v>
      </c>
      <c r="E2" s="32" t="s">
        <v>217</v>
      </c>
      <c r="F2" s="15" t="s">
        <v>5</v>
      </c>
      <c r="G2" s="213" t="s">
        <v>6</v>
      </c>
      <c r="H2" s="213" t="s">
        <v>221</v>
      </c>
      <c r="I2" s="213" t="s">
        <v>8</v>
      </c>
      <c r="J2" s="15" t="s">
        <v>9</v>
      </c>
      <c r="K2" s="15" t="s">
        <v>10</v>
      </c>
    </row>
    <row r="3" spans="1:11" s="130" customFormat="1" ht="35.25" customHeight="1">
      <c r="A3" s="38">
        <v>1</v>
      </c>
      <c r="B3" s="158" t="s">
        <v>171</v>
      </c>
      <c r="C3" s="125">
        <v>2</v>
      </c>
      <c r="D3" s="125" t="s">
        <v>11</v>
      </c>
      <c r="E3" s="243">
        <v>540</v>
      </c>
      <c r="F3" s="214"/>
      <c r="G3" s="221">
        <f>F3*E3</f>
        <v>0</v>
      </c>
      <c r="H3" s="215"/>
      <c r="I3" s="216">
        <f>G3*1.08</f>
        <v>0</v>
      </c>
      <c r="J3" s="213"/>
      <c r="K3" s="213"/>
    </row>
    <row r="4" spans="1:11" ht="24.75" customHeight="1">
      <c r="A4" s="38">
        <v>2</v>
      </c>
      <c r="B4" s="90" t="s">
        <v>119</v>
      </c>
      <c r="C4" s="91">
        <v>1</v>
      </c>
      <c r="D4" s="91" t="s">
        <v>117</v>
      </c>
      <c r="E4" s="49">
        <v>1476</v>
      </c>
      <c r="F4" s="92"/>
      <c r="G4" s="222">
        <f>F4*E4</f>
        <v>0</v>
      </c>
      <c r="H4" s="215"/>
      <c r="I4" s="186">
        <f>G4*1.08</f>
        <v>0</v>
      </c>
      <c r="J4" s="152"/>
      <c r="K4" s="152"/>
    </row>
    <row r="5" spans="1:11" ht="24.75" customHeight="1">
      <c r="A5" s="38">
        <v>3</v>
      </c>
      <c r="B5" s="90" t="s">
        <v>153</v>
      </c>
      <c r="C5" s="93">
        <v>0</v>
      </c>
      <c r="D5" s="93" t="s">
        <v>117</v>
      </c>
      <c r="E5" s="49">
        <v>108</v>
      </c>
      <c r="F5" s="92"/>
      <c r="G5" s="221">
        <f aca="true" t="shared" si="0" ref="G5:G19">F5*E5</f>
        <v>0</v>
      </c>
      <c r="H5" s="215"/>
      <c r="I5" s="216">
        <f aca="true" t="shared" si="1" ref="I5:I19">G5*1.08</f>
        <v>0</v>
      </c>
      <c r="J5" s="152"/>
      <c r="K5" s="152"/>
    </row>
    <row r="6" spans="1:11" ht="24.75" customHeight="1">
      <c r="A6" s="38">
        <v>4</v>
      </c>
      <c r="B6" s="90" t="s">
        <v>118</v>
      </c>
      <c r="C6" s="93">
        <v>0</v>
      </c>
      <c r="D6" s="93" t="s">
        <v>117</v>
      </c>
      <c r="E6" s="49">
        <v>1944</v>
      </c>
      <c r="F6" s="92"/>
      <c r="G6" s="223">
        <f t="shared" si="0"/>
        <v>0</v>
      </c>
      <c r="H6" s="215"/>
      <c r="I6" s="217">
        <f t="shared" si="1"/>
        <v>0</v>
      </c>
      <c r="J6" s="152"/>
      <c r="K6" s="152"/>
    </row>
    <row r="7" spans="1:11" ht="24.75" customHeight="1">
      <c r="A7" s="38">
        <v>5</v>
      </c>
      <c r="B7" s="90" t="s">
        <v>154</v>
      </c>
      <c r="C7" s="93" t="s">
        <v>12</v>
      </c>
      <c r="D7" s="93" t="s">
        <v>117</v>
      </c>
      <c r="E7" s="49">
        <v>108</v>
      </c>
      <c r="F7" s="92"/>
      <c r="G7" s="221">
        <f t="shared" si="0"/>
        <v>0</v>
      </c>
      <c r="H7" s="215"/>
      <c r="I7" s="216">
        <f t="shared" si="1"/>
        <v>0</v>
      </c>
      <c r="J7" s="152"/>
      <c r="K7" s="152"/>
    </row>
    <row r="8" spans="1:11" s="130" customFormat="1" ht="24.75" customHeight="1">
      <c r="A8" s="38">
        <v>6</v>
      </c>
      <c r="B8" s="158" t="s">
        <v>119</v>
      </c>
      <c r="C8" s="159" t="s">
        <v>12</v>
      </c>
      <c r="D8" s="159" t="s">
        <v>117</v>
      </c>
      <c r="E8" s="149">
        <v>648</v>
      </c>
      <c r="F8" s="160"/>
      <c r="G8" s="223">
        <f t="shared" si="0"/>
        <v>0</v>
      </c>
      <c r="H8" s="215"/>
      <c r="I8" s="217">
        <f t="shared" si="1"/>
        <v>0</v>
      </c>
      <c r="J8" s="152"/>
      <c r="K8" s="152"/>
    </row>
    <row r="9" spans="1:11" ht="24.75" customHeight="1">
      <c r="A9" s="38">
        <v>7</v>
      </c>
      <c r="B9" s="90" t="s">
        <v>119</v>
      </c>
      <c r="C9" s="93" t="s">
        <v>12</v>
      </c>
      <c r="D9" s="93" t="s">
        <v>117</v>
      </c>
      <c r="E9" s="49">
        <v>216</v>
      </c>
      <c r="F9" s="92"/>
      <c r="G9" s="221">
        <f t="shared" si="0"/>
        <v>0</v>
      </c>
      <c r="H9" s="215"/>
      <c r="I9" s="216">
        <f t="shared" si="1"/>
        <v>0</v>
      </c>
      <c r="J9" s="218"/>
      <c r="K9" s="218"/>
    </row>
    <row r="10" spans="1:11" ht="24.75" customHeight="1">
      <c r="A10" s="38">
        <v>8</v>
      </c>
      <c r="B10" s="90" t="s">
        <v>120</v>
      </c>
      <c r="C10" s="93" t="s">
        <v>13</v>
      </c>
      <c r="D10" s="93" t="s">
        <v>117</v>
      </c>
      <c r="E10" s="49">
        <v>36</v>
      </c>
      <c r="F10" s="92"/>
      <c r="G10" s="223">
        <f t="shared" si="0"/>
        <v>0</v>
      </c>
      <c r="H10" s="215"/>
      <c r="I10" s="217">
        <f t="shared" si="1"/>
        <v>0</v>
      </c>
      <c r="J10" s="152"/>
      <c r="K10" s="152"/>
    </row>
    <row r="11" spans="1:11" ht="24.75" customHeight="1">
      <c r="A11" s="38">
        <v>9</v>
      </c>
      <c r="B11" s="90" t="s">
        <v>121</v>
      </c>
      <c r="C11" s="93" t="s">
        <v>13</v>
      </c>
      <c r="D11" s="93" t="s">
        <v>117</v>
      </c>
      <c r="E11" s="49">
        <v>576</v>
      </c>
      <c r="F11" s="92"/>
      <c r="G11" s="221">
        <f t="shared" si="0"/>
        <v>0</v>
      </c>
      <c r="H11" s="215"/>
      <c r="I11" s="216">
        <f t="shared" si="1"/>
        <v>0</v>
      </c>
      <c r="J11" s="20"/>
      <c r="K11" s="20"/>
    </row>
    <row r="12" spans="1:11" ht="24.75" customHeight="1">
      <c r="A12" s="38">
        <v>10</v>
      </c>
      <c r="B12" s="90" t="s">
        <v>121</v>
      </c>
      <c r="C12" s="93" t="s">
        <v>15</v>
      </c>
      <c r="D12" s="93" t="s">
        <v>117</v>
      </c>
      <c r="E12" s="49">
        <v>180</v>
      </c>
      <c r="F12" s="92"/>
      <c r="G12" s="223">
        <f t="shared" si="0"/>
        <v>0</v>
      </c>
      <c r="H12" s="215"/>
      <c r="I12" s="217">
        <f t="shared" si="1"/>
        <v>0</v>
      </c>
      <c r="J12" s="20"/>
      <c r="K12" s="20"/>
    </row>
    <row r="13" spans="1:11" ht="24.75" customHeight="1">
      <c r="A13" s="38">
        <v>11</v>
      </c>
      <c r="B13" s="90" t="s">
        <v>122</v>
      </c>
      <c r="C13" s="91" t="s">
        <v>17</v>
      </c>
      <c r="D13" s="93" t="s">
        <v>16</v>
      </c>
      <c r="E13" s="49">
        <v>12</v>
      </c>
      <c r="F13" s="92"/>
      <c r="G13" s="221">
        <f t="shared" si="0"/>
        <v>0</v>
      </c>
      <c r="H13" s="215"/>
      <c r="I13" s="216">
        <f t="shared" si="1"/>
        <v>0</v>
      </c>
      <c r="J13" s="20"/>
      <c r="K13" s="20"/>
    </row>
    <row r="14" spans="1:11" ht="24.75" customHeight="1">
      <c r="A14" s="38">
        <v>12</v>
      </c>
      <c r="B14" s="94" t="s">
        <v>123</v>
      </c>
      <c r="C14" s="95" t="s">
        <v>17</v>
      </c>
      <c r="D14" s="219" t="s">
        <v>124</v>
      </c>
      <c r="E14" s="49">
        <v>48</v>
      </c>
      <c r="F14" s="92"/>
      <c r="G14" s="223">
        <f t="shared" si="0"/>
        <v>0</v>
      </c>
      <c r="H14" s="215"/>
      <c r="I14" s="217">
        <f t="shared" si="1"/>
        <v>0</v>
      </c>
      <c r="J14" s="20"/>
      <c r="K14" s="20"/>
    </row>
    <row r="15" spans="1:11" ht="24.75" customHeight="1">
      <c r="A15" s="38">
        <v>13</v>
      </c>
      <c r="B15" s="94" t="s">
        <v>123</v>
      </c>
      <c r="C15" s="95" t="s">
        <v>18</v>
      </c>
      <c r="D15" s="219" t="s">
        <v>124</v>
      </c>
      <c r="E15" s="49">
        <v>24</v>
      </c>
      <c r="F15" s="92"/>
      <c r="G15" s="221">
        <f t="shared" si="0"/>
        <v>0</v>
      </c>
      <c r="H15" s="215"/>
      <c r="I15" s="216">
        <f t="shared" si="1"/>
        <v>0</v>
      </c>
      <c r="J15" s="20"/>
      <c r="K15" s="20"/>
    </row>
    <row r="16" spans="1:11" ht="24.75" customHeight="1">
      <c r="A16" s="38">
        <v>14</v>
      </c>
      <c r="B16" s="94" t="s">
        <v>125</v>
      </c>
      <c r="C16" s="95" t="s">
        <v>126</v>
      </c>
      <c r="D16" s="219" t="s">
        <v>16</v>
      </c>
      <c r="E16" s="49">
        <v>36</v>
      </c>
      <c r="F16" s="92"/>
      <c r="G16" s="223">
        <f t="shared" si="0"/>
        <v>0</v>
      </c>
      <c r="H16" s="215"/>
      <c r="I16" s="217">
        <f t="shared" si="1"/>
        <v>0</v>
      </c>
      <c r="J16" s="20"/>
      <c r="K16" s="20"/>
    </row>
    <row r="17" spans="1:11" ht="24.75" customHeight="1">
      <c r="A17" s="38">
        <v>15</v>
      </c>
      <c r="B17" s="94" t="s">
        <v>224</v>
      </c>
      <c r="C17" s="95" t="s">
        <v>62</v>
      </c>
      <c r="D17" s="219" t="s">
        <v>127</v>
      </c>
      <c r="E17" s="49">
        <v>12</v>
      </c>
      <c r="F17" s="92"/>
      <c r="G17" s="221">
        <f t="shared" si="0"/>
        <v>0</v>
      </c>
      <c r="H17" s="215"/>
      <c r="I17" s="216">
        <f t="shared" si="1"/>
        <v>0</v>
      </c>
      <c r="J17" s="20"/>
      <c r="K17" s="20"/>
    </row>
    <row r="18" spans="1:11" ht="24.75" customHeight="1">
      <c r="A18" s="38">
        <v>16</v>
      </c>
      <c r="B18" s="94" t="s">
        <v>128</v>
      </c>
      <c r="C18" s="95" t="s">
        <v>62</v>
      </c>
      <c r="D18" s="219" t="s">
        <v>127</v>
      </c>
      <c r="E18" s="49">
        <v>12</v>
      </c>
      <c r="F18" s="96"/>
      <c r="G18" s="223">
        <f t="shared" si="0"/>
        <v>0</v>
      </c>
      <c r="H18" s="215"/>
      <c r="I18" s="217">
        <f t="shared" si="1"/>
        <v>0</v>
      </c>
      <c r="J18" s="20"/>
      <c r="K18" s="20"/>
    </row>
    <row r="19" spans="1:11" ht="24.75" customHeight="1">
      <c r="A19" s="38">
        <v>17</v>
      </c>
      <c r="B19" s="90" t="s">
        <v>163</v>
      </c>
      <c r="C19" s="91" t="s">
        <v>12</v>
      </c>
      <c r="D19" s="91" t="s">
        <v>129</v>
      </c>
      <c r="E19" s="49">
        <v>108</v>
      </c>
      <c r="F19" s="92"/>
      <c r="G19" s="221">
        <f t="shared" si="0"/>
        <v>0</v>
      </c>
      <c r="H19" s="215"/>
      <c r="I19" s="216">
        <f t="shared" si="1"/>
        <v>0</v>
      </c>
      <c r="J19" s="20"/>
      <c r="K19" s="20"/>
    </row>
    <row r="20" spans="1:11" ht="18" customHeight="1">
      <c r="A20" s="252" t="s">
        <v>19</v>
      </c>
      <c r="B20" s="252"/>
      <c r="C20" s="252"/>
      <c r="D20" s="252"/>
      <c r="E20" s="252"/>
      <c r="F20" s="252"/>
      <c r="G20" s="201">
        <f>SUM(G3:G19)</f>
        <v>0</v>
      </c>
      <c r="H20" s="51"/>
      <c r="I20" s="201">
        <f>SUM(I3:I19)</f>
        <v>0</v>
      </c>
      <c r="J20" s="220"/>
      <c r="K20" s="220"/>
    </row>
    <row r="21" spans="1:7" s="5" customFormat="1" ht="21" customHeight="1">
      <c r="A21" s="238" t="s">
        <v>20</v>
      </c>
      <c r="B21" s="238"/>
      <c r="C21" s="238"/>
      <c r="D21" s="238"/>
      <c r="E21" s="238"/>
      <c r="F21" s="238"/>
      <c r="G21" s="238"/>
    </row>
    <row r="22" spans="1:7" s="5" customFormat="1" ht="19.5" customHeight="1">
      <c r="A22" s="271" t="s">
        <v>264</v>
      </c>
      <c r="B22" s="271"/>
      <c r="C22" s="271"/>
      <c r="D22" s="271"/>
      <c r="E22" s="271"/>
      <c r="F22" s="271"/>
      <c r="G22" s="271"/>
    </row>
    <row r="23" s="272" customFormat="1" ht="19.5" customHeight="1">
      <c r="A23" s="272" t="s">
        <v>175</v>
      </c>
    </row>
    <row r="24" spans="2:11" ht="24" customHeight="1">
      <c r="B24" s="56"/>
      <c r="C24" s="56"/>
      <c r="D24" s="56"/>
      <c r="E24" s="56"/>
      <c r="F24" s="56"/>
      <c r="G24" s="56"/>
      <c r="H24" s="56"/>
      <c r="I24" s="244" t="s">
        <v>232</v>
      </c>
      <c r="J24" s="244"/>
      <c r="K24" s="244"/>
    </row>
    <row r="25" spans="2:11" ht="18" customHeight="1"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7:8" ht="17.25" customHeight="1">
      <c r="G26" s="244"/>
      <c r="H26" s="244"/>
    </row>
  </sheetData>
  <sheetProtection selectLockedCells="1" selectUnlockedCells="1"/>
  <mergeCells count="7">
    <mergeCell ref="B25:K25"/>
    <mergeCell ref="G26:H26"/>
    <mergeCell ref="A20:F20"/>
    <mergeCell ref="A1:J1"/>
    <mergeCell ref="A22:G22"/>
    <mergeCell ref="I24:K24"/>
    <mergeCell ref="A23:IV23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86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SheetLayoutView="100" zoomScalePageLayoutView="0" workbookViewId="0" topLeftCell="A4">
      <selection activeCell="A14" sqref="A14:H14"/>
    </sheetView>
  </sheetViews>
  <sheetFormatPr defaultColWidth="9.140625" defaultRowHeight="12.75"/>
  <cols>
    <col min="1" max="1" width="4.28125" style="4" customWidth="1"/>
    <col min="2" max="2" width="41.421875" style="4" customWidth="1"/>
    <col min="3" max="3" width="6.8515625" style="4" customWidth="1"/>
    <col min="4" max="4" width="9.421875" style="4" customWidth="1"/>
    <col min="5" max="5" width="9.28125" style="4" customWidth="1"/>
    <col min="6" max="6" width="14.8515625" style="4" customWidth="1"/>
    <col min="7" max="7" width="9.28125" style="4" customWidth="1"/>
    <col min="8" max="8" width="13.28125" style="4" customWidth="1"/>
    <col min="9" max="9" width="11.28125" style="4" customWidth="1"/>
    <col min="10" max="10" width="13.7109375" style="4" customWidth="1"/>
    <col min="11" max="16384" width="9.140625" style="4" customWidth="1"/>
  </cols>
  <sheetData>
    <row r="1" spans="1:10" s="5" customFormat="1" ht="30.75" customHeight="1">
      <c r="A1" s="247" t="s">
        <v>200</v>
      </c>
      <c r="B1" s="247"/>
      <c r="C1" s="247"/>
      <c r="D1" s="247"/>
      <c r="E1" s="247"/>
      <c r="F1" s="247"/>
      <c r="G1" s="247"/>
      <c r="H1" s="247"/>
      <c r="I1" s="247"/>
      <c r="J1" s="138" t="s">
        <v>242</v>
      </c>
    </row>
    <row r="2" spans="1:10" ht="50.25" customHeight="1">
      <c r="A2" s="12" t="s">
        <v>21</v>
      </c>
      <c r="B2" s="12" t="s">
        <v>1</v>
      </c>
      <c r="C2" s="12" t="s">
        <v>2</v>
      </c>
      <c r="D2" s="12" t="s">
        <v>230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5" t="s">
        <v>10</v>
      </c>
    </row>
    <row r="3" spans="1:10" ht="24.75" customHeight="1">
      <c r="A3" s="12">
        <v>1</v>
      </c>
      <c r="B3" s="3" t="s">
        <v>30</v>
      </c>
      <c r="C3" s="12" t="s">
        <v>12</v>
      </c>
      <c r="D3" s="12">
        <v>36</v>
      </c>
      <c r="E3" s="20"/>
      <c r="F3" s="20">
        <f>D3*E3</f>
        <v>0</v>
      </c>
      <c r="G3" s="13"/>
      <c r="H3" s="20">
        <f>F3*1.08</f>
        <v>0</v>
      </c>
      <c r="I3" s="21"/>
      <c r="J3" s="22"/>
    </row>
    <row r="4" spans="1:10" ht="24.75" customHeight="1">
      <c r="A4" s="12">
        <v>2</v>
      </c>
      <c r="B4" s="3" t="s">
        <v>31</v>
      </c>
      <c r="C4" s="12" t="s">
        <v>12</v>
      </c>
      <c r="D4" s="12">
        <v>108</v>
      </c>
      <c r="E4" s="20"/>
      <c r="F4" s="20">
        <f aca="true" t="shared" si="0" ref="F4:F12">D4*E4</f>
        <v>0</v>
      </c>
      <c r="G4" s="13"/>
      <c r="H4" s="20">
        <f aca="true" t="shared" si="1" ref="H4:H12">F4*1.08</f>
        <v>0</v>
      </c>
      <c r="I4" s="21"/>
      <c r="J4" s="22"/>
    </row>
    <row r="5" spans="1:10" ht="24.75" customHeight="1">
      <c r="A5" s="12">
        <v>3</v>
      </c>
      <c r="B5" s="3" t="s">
        <v>32</v>
      </c>
      <c r="C5" s="12" t="s">
        <v>12</v>
      </c>
      <c r="D5" s="12">
        <v>24</v>
      </c>
      <c r="E5" s="20"/>
      <c r="F5" s="20">
        <f t="shared" si="0"/>
        <v>0</v>
      </c>
      <c r="G5" s="13"/>
      <c r="H5" s="20">
        <f t="shared" si="1"/>
        <v>0</v>
      </c>
      <c r="I5" s="21"/>
      <c r="J5" s="22"/>
    </row>
    <row r="6" spans="1:10" ht="24.75" customHeight="1">
      <c r="A6" s="12">
        <v>4</v>
      </c>
      <c r="B6" s="3" t="s">
        <v>147</v>
      </c>
      <c r="C6" s="12" t="s">
        <v>12</v>
      </c>
      <c r="D6" s="12">
        <v>12</v>
      </c>
      <c r="E6" s="20"/>
      <c r="F6" s="20">
        <f t="shared" si="0"/>
        <v>0</v>
      </c>
      <c r="G6" s="13"/>
      <c r="H6" s="20">
        <f t="shared" si="1"/>
        <v>0</v>
      </c>
      <c r="I6" s="21"/>
      <c r="J6" s="22"/>
    </row>
    <row r="7" spans="1:10" s="130" customFormat="1" ht="24.75" customHeight="1">
      <c r="A7" s="125">
        <v>5</v>
      </c>
      <c r="B7" s="151" t="s">
        <v>158</v>
      </c>
      <c r="C7" s="125" t="s">
        <v>12</v>
      </c>
      <c r="D7" s="125">
        <v>120</v>
      </c>
      <c r="E7" s="152"/>
      <c r="F7" s="20">
        <f t="shared" si="0"/>
        <v>0</v>
      </c>
      <c r="G7" s="13"/>
      <c r="H7" s="20">
        <f t="shared" si="1"/>
        <v>0</v>
      </c>
      <c r="I7" s="129"/>
      <c r="J7" s="134"/>
    </row>
    <row r="8" spans="1:10" ht="24.75" customHeight="1">
      <c r="A8" s="12">
        <v>6</v>
      </c>
      <c r="B8" s="3" t="s">
        <v>147</v>
      </c>
      <c r="C8" s="12">
        <v>0</v>
      </c>
      <c r="D8" s="12">
        <v>12</v>
      </c>
      <c r="E8" s="20"/>
      <c r="F8" s="20">
        <f t="shared" si="0"/>
        <v>0</v>
      </c>
      <c r="G8" s="13"/>
      <c r="H8" s="20">
        <f t="shared" si="1"/>
        <v>0</v>
      </c>
      <c r="I8" s="21"/>
      <c r="J8" s="22"/>
    </row>
    <row r="9" spans="1:10" ht="24.75" customHeight="1">
      <c r="A9" s="12">
        <v>7</v>
      </c>
      <c r="B9" s="3" t="s">
        <v>33</v>
      </c>
      <c r="C9" s="12" t="s">
        <v>13</v>
      </c>
      <c r="D9" s="12">
        <v>240</v>
      </c>
      <c r="E9" s="20"/>
      <c r="F9" s="20">
        <f t="shared" si="0"/>
        <v>0</v>
      </c>
      <c r="G9" s="13"/>
      <c r="H9" s="20">
        <f t="shared" si="1"/>
        <v>0</v>
      </c>
      <c r="I9" s="21"/>
      <c r="J9" s="22"/>
    </row>
    <row r="10" spans="1:10" ht="24.75" customHeight="1">
      <c r="A10" s="12">
        <v>8</v>
      </c>
      <c r="B10" s="3" t="s">
        <v>34</v>
      </c>
      <c r="C10" s="12" t="s">
        <v>15</v>
      </c>
      <c r="D10" s="12">
        <v>24</v>
      </c>
      <c r="E10" s="20"/>
      <c r="F10" s="20">
        <f t="shared" si="0"/>
        <v>0</v>
      </c>
      <c r="G10" s="13"/>
      <c r="H10" s="20">
        <f t="shared" si="1"/>
        <v>0</v>
      </c>
      <c r="I10" s="21"/>
      <c r="J10" s="22"/>
    </row>
    <row r="11" spans="1:10" ht="24.75" customHeight="1">
      <c r="A11" s="12">
        <v>9</v>
      </c>
      <c r="B11" s="3" t="s">
        <v>35</v>
      </c>
      <c r="C11" s="12" t="s">
        <v>17</v>
      </c>
      <c r="D11" s="12">
        <v>72</v>
      </c>
      <c r="E11" s="20"/>
      <c r="F11" s="20">
        <f t="shared" si="0"/>
        <v>0</v>
      </c>
      <c r="G11" s="13"/>
      <c r="H11" s="20">
        <f t="shared" si="1"/>
        <v>0</v>
      </c>
      <c r="I11" s="21"/>
      <c r="J11" s="22"/>
    </row>
    <row r="12" spans="1:10" ht="24.75" customHeight="1">
      <c r="A12" s="12">
        <v>10</v>
      </c>
      <c r="B12" s="3" t="s">
        <v>35</v>
      </c>
      <c r="C12" s="12" t="s">
        <v>18</v>
      </c>
      <c r="D12" s="12">
        <v>24</v>
      </c>
      <c r="E12" s="20"/>
      <c r="F12" s="20">
        <f t="shared" si="0"/>
        <v>0</v>
      </c>
      <c r="G12" s="13"/>
      <c r="H12" s="20">
        <f t="shared" si="1"/>
        <v>0</v>
      </c>
      <c r="I12" s="21"/>
      <c r="J12" s="22"/>
    </row>
    <row r="13" spans="1:10" ht="24.75" customHeight="1">
      <c r="A13" s="245" t="s">
        <v>19</v>
      </c>
      <c r="B13" s="245"/>
      <c r="C13" s="245"/>
      <c r="D13" s="245"/>
      <c r="E13" s="245"/>
      <c r="F13" s="16">
        <f>SUM(F3:F12)</f>
        <v>0</v>
      </c>
      <c r="G13" s="23"/>
      <c r="H13" s="16">
        <f>SUM(H3:H12)</f>
        <v>0</v>
      </c>
      <c r="I13" s="23"/>
      <c r="J13" s="11"/>
    </row>
    <row r="14" spans="1:10" ht="41.25" customHeight="1">
      <c r="A14" s="248" t="s">
        <v>175</v>
      </c>
      <c r="B14" s="248"/>
      <c r="C14" s="248"/>
      <c r="D14" s="248"/>
      <c r="E14" s="248"/>
      <c r="F14" s="248"/>
      <c r="G14" s="248"/>
      <c r="H14" s="248"/>
      <c r="I14" s="23"/>
      <c r="J14" s="11"/>
    </row>
    <row r="15" s="238" customFormat="1" ht="21" customHeight="1">
      <c r="A15" s="238" t="s">
        <v>20</v>
      </c>
    </row>
    <row r="16" spans="2:10" ht="24.75" customHeight="1">
      <c r="B16" s="56"/>
      <c r="C16" s="56"/>
      <c r="D16" s="56"/>
      <c r="E16" s="56"/>
      <c r="F16" s="56"/>
      <c r="G16" s="56"/>
      <c r="H16" s="56"/>
      <c r="I16" s="244" t="s">
        <v>232</v>
      </c>
      <c r="J16" s="244"/>
    </row>
    <row r="17" spans="2:10" ht="24.75" customHeight="1">
      <c r="B17" s="246"/>
      <c r="C17" s="246"/>
      <c r="D17" s="246"/>
      <c r="E17" s="246"/>
      <c r="F17" s="246"/>
      <c r="G17" s="246"/>
      <c r="H17" s="246"/>
      <c r="I17" s="246"/>
      <c r="J17" s="246"/>
    </row>
    <row r="18" spans="2:10" ht="24.75" customHeight="1">
      <c r="B18" s="246"/>
      <c r="C18" s="246"/>
      <c r="D18" s="246"/>
      <c r="E18" s="246"/>
      <c r="F18" s="246"/>
      <c r="G18" s="246"/>
      <c r="H18" s="246"/>
      <c r="I18" s="246"/>
      <c r="J18" s="246"/>
    </row>
    <row r="19" spans="1:7" ht="24.75" customHeight="1">
      <c r="A19" s="30"/>
      <c r="B19" s="30"/>
      <c r="C19" s="30"/>
      <c r="F19" s="244"/>
      <c r="G19" s="244"/>
    </row>
  </sheetData>
  <sheetProtection selectLockedCells="1" selectUnlockedCells="1"/>
  <mergeCells count="7">
    <mergeCell ref="F19:G19"/>
    <mergeCell ref="A13:E13"/>
    <mergeCell ref="B17:J17"/>
    <mergeCell ref="B18:J18"/>
    <mergeCell ref="A1:I1"/>
    <mergeCell ref="I16:J16"/>
    <mergeCell ref="A14:H14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SheetLayoutView="100" zoomScalePageLayoutView="0" workbookViewId="0" topLeftCell="A4">
      <selection activeCell="B17" sqref="B17:K17"/>
    </sheetView>
  </sheetViews>
  <sheetFormatPr defaultColWidth="9.140625" defaultRowHeight="12.75"/>
  <cols>
    <col min="1" max="1" width="4.28125" style="4" customWidth="1"/>
    <col min="2" max="2" width="37.140625" style="4" customWidth="1"/>
    <col min="3" max="3" width="6.8515625" style="4" customWidth="1"/>
    <col min="4" max="4" width="8.00390625" style="4" customWidth="1"/>
    <col min="5" max="5" width="9.421875" style="4" customWidth="1"/>
    <col min="6" max="6" width="9.28125" style="4" customWidth="1"/>
    <col min="7" max="7" width="13.140625" style="4" customWidth="1"/>
    <col min="8" max="8" width="8.00390625" style="4" customWidth="1"/>
    <col min="9" max="9" width="13.140625" style="4" customWidth="1"/>
    <col min="10" max="11" width="12.421875" style="4" customWidth="1"/>
    <col min="12" max="16384" width="9.140625" style="4" customWidth="1"/>
  </cols>
  <sheetData>
    <row r="1" spans="1:11" s="5" customFormat="1" ht="30.75" customHeight="1">
      <c r="A1" s="247" t="s">
        <v>226</v>
      </c>
      <c r="B1" s="247"/>
      <c r="C1" s="247"/>
      <c r="D1" s="247"/>
      <c r="E1" s="247"/>
      <c r="F1" s="247"/>
      <c r="G1" s="247"/>
      <c r="H1" s="247"/>
      <c r="I1" s="247"/>
      <c r="J1" s="247"/>
      <c r="K1" s="138" t="s">
        <v>259</v>
      </c>
    </row>
    <row r="2" spans="1:11" ht="46.5" customHeight="1">
      <c r="A2" s="38" t="s">
        <v>21</v>
      </c>
      <c r="B2" s="38" t="s">
        <v>1</v>
      </c>
      <c r="C2" s="12" t="s">
        <v>2</v>
      </c>
      <c r="D2" s="12" t="s">
        <v>3</v>
      </c>
      <c r="E2" s="32" t="s">
        <v>217</v>
      </c>
      <c r="F2" s="15" t="s">
        <v>5</v>
      </c>
      <c r="G2" s="15" t="s">
        <v>6</v>
      </c>
      <c r="H2" s="15" t="s">
        <v>221</v>
      </c>
      <c r="I2" s="15" t="s">
        <v>8</v>
      </c>
      <c r="J2" s="15" t="s">
        <v>9</v>
      </c>
      <c r="K2" s="15" t="s">
        <v>10</v>
      </c>
    </row>
    <row r="3" spans="1:11" ht="24.75" customHeight="1">
      <c r="A3" s="38">
        <v>1</v>
      </c>
      <c r="B3" s="90" t="s">
        <v>167</v>
      </c>
      <c r="C3" s="91">
        <v>1</v>
      </c>
      <c r="D3" s="91" t="s">
        <v>11</v>
      </c>
      <c r="E3" s="38">
        <v>36</v>
      </c>
      <c r="F3" s="92"/>
      <c r="G3" s="20">
        <f>F3*E3</f>
        <v>0</v>
      </c>
      <c r="H3" s="13"/>
      <c r="I3" s="20">
        <f>G3*1.08</f>
        <v>0</v>
      </c>
      <c r="J3" s="20"/>
      <c r="K3" s="20"/>
    </row>
    <row r="4" spans="1:11" ht="24.75" customHeight="1">
      <c r="A4" s="38">
        <v>2</v>
      </c>
      <c r="B4" s="90" t="s">
        <v>168</v>
      </c>
      <c r="C4" s="91">
        <v>1</v>
      </c>
      <c r="D4" s="91" t="s">
        <v>11</v>
      </c>
      <c r="E4" s="38">
        <v>12</v>
      </c>
      <c r="F4" s="92"/>
      <c r="G4" s="20">
        <f aca="true" t="shared" si="0" ref="G4:G10">F4*E4</f>
        <v>0</v>
      </c>
      <c r="H4" s="13"/>
      <c r="I4" s="20">
        <f>G4*1.08</f>
        <v>0</v>
      </c>
      <c r="J4" s="20"/>
      <c r="K4" s="20"/>
    </row>
    <row r="5" spans="1:11" ht="24.75" customHeight="1">
      <c r="A5" s="38">
        <v>3</v>
      </c>
      <c r="B5" s="90" t="s">
        <v>118</v>
      </c>
      <c r="C5" s="91">
        <v>0</v>
      </c>
      <c r="D5" s="91" t="s">
        <v>11</v>
      </c>
      <c r="E5" s="38">
        <v>240</v>
      </c>
      <c r="F5" s="92"/>
      <c r="G5" s="20">
        <f t="shared" si="0"/>
        <v>0</v>
      </c>
      <c r="H5" s="13"/>
      <c r="I5" s="20">
        <f aca="true" t="shared" si="1" ref="I5:I10">G5*1.08</f>
        <v>0</v>
      </c>
      <c r="J5" s="20"/>
      <c r="K5" s="20"/>
    </row>
    <row r="6" spans="1:11" ht="24.75" customHeight="1">
      <c r="A6" s="38">
        <v>4</v>
      </c>
      <c r="B6" s="90" t="s">
        <v>169</v>
      </c>
      <c r="C6" s="91" t="s">
        <v>12</v>
      </c>
      <c r="D6" s="91" t="s">
        <v>11</v>
      </c>
      <c r="E6" s="38">
        <v>24</v>
      </c>
      <c r="F6" s="92"/>
      <c r="G6" s="20">
        <f t="shared" si="0"/>
        <v>0</v>
      </c>
      <c r="H6" s="13"/>
      <c r="I6" s="20">
        <f t="shared" si="1"/>
        <v>0</v>
      </c>
      <c r="J6" s="20"/>
      <c r="K6" s="20"/>
    </row>
    <row r="7" spans="1:11" ht="24.75" customHeight="1">
      <c r="A7" s="38">
        <v>5</v>
      </c>
      <c r="B7" s="90" t="s">
        <v>131</v>
      </c>
      <c r="C7" s="91" t="s">
        <v>13</v>
      </c>
      <c r="D7" s="91" t="s">
        <v>14</v>
      </c>
      <c r="E7" s="38">
        <v>84</v>
      </c>
      <c r="F7" s="92"/>
      <c r="G7" s="20">
        <f t="shared" si="0"/>
        <v>0</v>
      </c>
      <c r="H7" s="13"/>
      <c r="I7" s="20">
        <f t="shared" si="1"/>
        <v>0</v>
      </c>
      <c r="J7" s="20"/>
      <c r="K7" s="20"/>
    </row>
    <row r="8" spans="1:11" ht="24.75" customHeight="1">
      <c r="A8" s="38">
        <v>6</v>
      </c>
      <c r="B8" s="90" t="s">
        <v>132</v>
      </c>
      <c r="C8" s="91" t="s">
        <v>15</v>
      </c>
      <c r="D8" s="91" t="s">
        <v>16</v>
      </c>
      <c r="E8" s="38">
        <v>540</v>
      </c>
      <c r="F8" s="92"/>
      <c r="G8" s="20">
        <f t="shared" si="0"/>
        <v>0</v>
      </c>
      <c r="H8" s="13"/>
      <c r="I8" s="20">
        <f t="shared" si="1"/>
        <v>0</v>
      </c>
      <c r="J8" s="20"/>
      <c r="K8" s="20"/>
    </row>
    <row r="9" spans="1:11" ht="24.75" customHeight="1">
      <c r="A9" s="38">
        <v>7</v>
      </c>
      <c r="B9" s="90" t="s">
        <v>132</v>
      </c>
      <c r="C9" s="91" t="s">
        <v>17</v>
      </c>
      <c r="D9" s="91" t="s">
        <v>16</v>
      </c>
      <c r="E9" s="38">
        <v>432</v>
      </c>
      <c r="F9" s="92"/>
      <c r="G9" s="20">
        <f t="shared" si="0"/>
        <v>0</v>
      </c>
      <c r="H9" s="13"/>
      <c r="I9" s="20">
        <f t="shared" si="1"/>
        <v>0</v>
      </c>
      <c r="J9" s="20"/>
      <c r="K9" s="20"/>
    </row>
    <row r="10" spans="1:11" ht="24.75" customHeight="1">
      <c r="A10" s="38">
        <v>8</v>
      </c>
      <c r="B10" s="90" t="s">
        <v>133</v>
      </c>
      <c r="C10" s="91" t="s">
        <v>18</v>
      </c>
      <c r="D10" s="91" t="s">
        <v>16</v>
      </c>
      <c r="E10" s="38">
        <v>60</v>
      </c>
      <c r="F10" s="92"/>
      <c r="G10" s="20">
        <f t="shared" si="0"/>
        <v>0</v>
      </c>
      <c r="H10" s="13"/>
      <c r="I10" s="20">
        <f t="shared" si="1"/>
        <v>0</v>
      </c>
      <c r="J10" s="20"/>
      <c r="K10" s="20"/>
    </row>
    <row r="11" spans="1:11" ht="24.75" customHeight="1">
      <c r="A11" s="273" t="s">
        <v>19</v>
      </c>
      <c r="B11" s="273"/>
      <c r="C11" s="273"/>
      <c r="D11" s="273"/>
      <c r="E11" s="273"/>
      <c r="F11" s="273"/>
      <c r="G11" s="54">
        <f>SUM(G3:G10)</f>
        <v>0</v>
      </c>
      <c r="H11" s="46"/>
      <c r="I11" s="54">
        <f>SUM(I3:I10)</f>
        <v>0</v>
      </c>
      <c r="J11" s="224"/>
      <c r="K11" s="224"/>
    </row>
    <row r="12" spans="1:11" ht="21" customHeight="1">
      <c r="A12" s="112"/>
      <c r="B12" s="112"/>
      <c r="C12" s="112"/>
      <c r="D12" s="112"/>
      <c r="E12" s="112"/>
      <c r="F12" s="112"/>
      <c r="G12" s="116"/>
      <c r="H12" s="101"/>
      <c r="I12" s="116"/>
      <c r="J12" s="116"/>
      <c r="K12" s="116"/>
    </row>
    <row r="13" spans="1:8" s="240" customFormat="1" ht="24.75" customHeight="1">
      <c r="A13" s="241" t="s">
        <v>20</v>
      </c>
      <c r="H13" s="242"/>
    </row>
    <row r="14" s="274" customFormat="1" ht="24.75" customHeight="1">
      <c r="A14" s="274" t="s">
        <v>175</v>
      </c>
    </row>
    <row r="15" spans="2:11" ht="24.75" customHeight="1">
      <c r="B15" s="56"/>
      <c r="C15" s="56"/>
      <c r="D15" s="56"/>
      <c r="E15" s="56"/>
      <c r="F15" s="56"/>
      <c r="G15" s="56"/>
      <c r="H15" s="56"/>
      <c r="I15" s="244" t="s">
        <v>232</v>
      </c>
      <c r="J15" s="244"/>
      <c r="K15" s="244"/>
    </row>
    <row r="16" spans="2:11" ht="24.75" customHeight="1">
      <c r="B16" s="246"/>
      <c r="C16" s="246"/>
      <c r="D16" s="246"/>
      <c r="E16" s="246"/>
      <c r="F16" s="246"/>
      <c r="G16" s="246"/>
      <c r="H16" s="246"/>
      <c r="I16" s="246"/>
      <c r="J16" s="246"/>
      <c r="K16" s="246"/>
    </row>
    <row r="17" spans="2:11" ht="24.75" customHeight="1">
      <c r="B17" s="246"/>
      <c r="C17" s="246"/>
      <c r="D17" s="246"/>
      <c r="E17" s="246"/>
      <c r="F17" s="246"/>
      <c r="G17" s="246"/>
      <c r="H17" s="246"/>
      <c r="I17" s="246"/>
      <c r="J17" s="246"/>
      <c r="K17" s="246"/>
    </row>
    <row r="18" spans="7:8" ht="24.75" customHeight="1">
      <c r="G18" s="244"/>
      <c r="H18" s="244"/>
    </row>
  </sheetData>
  <sheetProtection selectLockedCells="1" selectUnlockedCells="1"/>
  <mergeCells count="7">
    <mergeCell ref="G18:H18"/>
    <mergeCell ref="A11:F11"/>
    <mergeCell ref="B16:K16"/>
    <mergeCell ref="B17:K17"/>
    <mergeCell ref="A1:J1"/>
    <mergeCell ref="I15:K15"/>
    <mergeCell ref="A14:IV14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view="pageBreakPreview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57421875" style="4" customWidth="1"/>
    <col min="2" max="2" width="33.00390625" style="4" customWidth="1"/>
    <col min="3" max="3" width="6.8515625" style="4" customWidth="1"/>
    <col min="4" max="4" width="11.7109375" style="4" customWidth="1"/>
    <col min="5" max="5" width="9.421875" style="4" customWidth="1"/>
    <col min="6" max="6" width="9.28125" style="4" customWidth="1"/>
    <col min="7" max="7" width="12.421875" style="4" customWidth="1"/>
    <col min="8" max="8" width="9.140625" style="4" customWidth="1"/>
    <col min="9" max="11" width="12.421875" style="4" customWidth="1"/>
    <col min="12" max="16384" width="9.140625" style="4" customWidth="1"/>
  </cols>
  <sheetData>
    <row r="1" spans="1:11" s="5" customFormat="1" ht="30.7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138" t="s">
        <v>260</v>
      </c>
    </row>
    <row r="2" spans="1:11" ht="45" customHeight="1">
      <c r="A2" s="38" t="s">
        <v>21</v>
      </c>
      <c r="B2" s="38" t="s">
        <v>1</v>
      </c>
      <c r="C2" s="125" t="s">
        <v>2</v>
      </c>
      <c r="D2" s="12" t="s">
        <v>3</v>
      </c>
      <c r="E2" s="32" t="s">
        <v>130</v>
      </c>
      <c r="F2" s="15" t="s">
        <v>5</v>
      </c>
      <c r="G2" s="15" t="s">
        <v>6</v>
      </c>
      <c r="H2" s="15" t="s">
        <v>221</v>
      </c>
      <c r="I2" s="15" t="s">
        <v>8</v>
      </c>
      <c r="J2" s="15" t="s">
        <v>9</v>
      </c>
      <c r="K2" s="15" t="s">
        <v>216</v>
      </c>
    </row>
    <row r="3" spans="1:11" ht="54.75" customHeight="1">
      <c r="A3" s="38">
        <v>1</v>
      </c>
      <c r="B3" s="90" t="s">
        <v>134</v>
      </c>
      <c r="C3" s="91" t="s">
        <v>17</v>
      </c>
      <c r="D3" s="93" t="s">
        <v>135</v>
      </c>
      <c r="E3" s="38">
        <v>36</v>
      </c>
      <c r="F3" s="92"/>
      <c r="G3" s="20">
        <f>F3*E3</f>
        <v>0</v>
      </c>
      <c r="H3" s="13"/>
      <c r="I3" s="20">
        <f>G3*1.08</f>
        <v>0</v>
      </c>
      <c r="J3" s="20"/>
      <c r="K3" s="20"/>
    </row>
    <row r="4" spans="1:11" ht="46.5" customHeight="1">
      <c r="A4" s="38">
        <v>2</v>
      </c>
      <c r="B4" s="90" t="s">
        <v>136</v>
      </c>
      <c r="C4" s="91" t="s">
        <v>15</v>
      </c>
      <c r="D4" s="93" t="s">
        <v>137</v>
      </c>
      <c r="E4" s="38">
        <v>36</v>
      </c>
      <c r="F4" s="92"/>
      <c r="G4" s="20">
        <f>F4*E4</f>
        <v>0</v>
      </c>
      <c r="H4" s="13"/>
      <c r="I4" s="20">
        <f>G4*1.08</f>
        <v>0</v>
      </c>
      <c r="J4" s="20"/>
      <c r="K4" s="20"/>
    </row>
    <row r="5" spans="1:11" ht="54" customHeight="1">
      <c r="A5" s="38">
        <v>3</v>
      </c>
      <c r="B5" s="90" t="s">
        <v>138</v>
      </c>
      <c r="C5" s="91" t="s">
        <v>13</v>
      </c>
      <c r="D5" s="93" t="s">
        <v>117</v>
      </c>
      <c r="E5" s="38">
        <v>36</v>
      </c>
      <c r="F5" s="92"/>
      <c r="G5" s="20">
        <f>F5*E5</f>
        <v>0</v>
      </c>
      <c r="H5" s="13"/>
      <c r="I5" s="20">
        <f>G5*1.08</f>
        <v>0</v>
      </c>
      <c r="J5" s="218"/>
      <c r="K5" s="218"/>
    </row>
    <row r="6" spans="1:11" ht="24.75" customHeight="1">
      <c r="A6" s="252" t="s">
        <v>19</v>
      </c>
      <c r="B6" s="252"/>
      <c r="C6" s="252"/>
      <c r="D6" s="252"/>
      <c r="E6" s="252"/>
      <c r="F6" s="252"/>
      <c r="G6" s="54">
        <f>SUM(G3:G5)</f>
        <v>0</v>
      </c>
      <c r="H6" s="46"/>
      <c r="I6" s="16">
        <f>SUM(I3:I5)</f>
        <v>0</v>
      </c>
      <c r="J6" s="224"/>
      <c r="K6" s="224"/>
    </row>
    <row r="7" spans="1:11" ht="24.75" customHeight="1">
      <c r="A7" s="112"/>
      <c r="B7" s="112"/>
      <c r="C7" s="112"/>
      <c r="D7" s="112"/>
      <c r="E7" s="112"/>
      <c r="F7" s="112"/>
      <c r="G7" s="116"/>
      <c r="H7" s="101"/>
      <c r="I7" s="225"/>
      <c r="J7" s="116"/>
      <c r="K7" s="116"/>
    </row>
    <row r="8" spans="1:8" s="240" customFormat="1" ht="24.75" customHeight="1">
      <c r="A8" s="241" t="s">
        <v>20</v>
      </c>
      <c r="H8" s="242"/>
    </row>
    <row r="9" spans="1:11" s="240" customFormat="1" ht="24.75" customHeight="1">
      <c r="A9" s="274" t="s">
        <v>175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</row>
    <row r="10" spans="2:11" ht="24.75" customHeight="1">
      <c r="B10" s="56"/>
      <c r="C10" s="56"/>
      <c r="D10" s="56"/>
      <c r="E10" s="56"/>
      <c r="F10" s="56"/>
      <c r="G10" s="56"/>
      <c r="H10" s="56"/>
      <c r="I10" s="244" t="s">
        <v>232</v>
      </c>
      <c r="J10" s="244"/>
      <c r="K10" s="244"/>
    </row>
    <row r="11" spans="2:11" ht="24.75" customHeight="1"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7:8" ht="24.75" customHeight="1">
      <c r="G12" s="244"/>
      <c r="H12" s="244"/>
    </row>
  </sheetData>
  <sheetProtection selectLockedCells="1" selectUnlockedCells="1"/>
  <mergeCells count="6">
    <mergeCell ref="G12:H12"/>
    <mergeCell ref="A6:F6"/>
    <mergeCell ref="B11:K11"/>
    <mergeCell ref="A1:J1"/>
    <mergeCell ref="I10:K10"/>
    <mergeCell ref="A9:K9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IS40"/>
  <sheetViews>
    <sheetView view="pageBreakPreview" zoomScaleSheetLayoutView="100" zoomScalePageLayoutView="0" workbookViewId="0" topLeftCell="A1">
      <selection activeCell="D10" sqref="D10"/>
    </sheetView>
  </sheetViews>
  <sheetFormatPr defaultColWidth="4.28125" defaultRowHeight="49.5" customHeight="1"/>
  <cols>
    <col min="1" max="1" width="4.28125" style="1" customWidth="1"/>
    <col min="2" max="2" width="46.00390625" style="1" customWidth="1"/>
    <col min="3" max="3" width="10.421875" style="1" customWidth="1"/>
    <col min="4" max="4" width="9.421875" style="1" customWidth="1"/>
    <col min="5" max="5" width="9.28125" style="1" customWidth="1"/>
    <col min="6" max="6" width="14.421875" style="1" customWidth="1"/>
    <col min="7" max="7" width="8.8515625" style="1" customWidth="1"/>
    <col min="8" max="8" width="15.00390625" style="1" customWidth="1"/>
    <col min="9" max="9" width="12.7109375" style="1" customWidth="1"/>
    <col min="10" max="252" width="8.8515625" style="1" customWidth="1"/>
    <col min="253" max="16384" width="4.28125" style="1" customWidth="1"/>
  </cols>
  <sheetData>
    <row r="1" spans="1:253" ht="49.5" customHeight="1">
      <c r="A1" s="247" t="s">
        <v>228</v>
      </c>
      <c r="B1" s="247"/>
      <c r="C1" s="247"/>
      <c r="D1" s="247"/>
      <c r="E1" s="247"/>
      <c r="F1" s="247"/>
      <c r="G1" s="247"/>
      <c r="H1" s="247"/>
      <c r="I1" s="138" t="s">
        <v>262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9" ht="49.5" customHeight="1">
      <c r="A2" s="38" t="s">
        <v>21</v>
      </c>
      <c r="B2" s="38" t="s">
        <v>1</v>
      </c>
      <c r="C2" s="38" t="s">
        <v>2</v>
      </c>
      <c r="D2" s="12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5" t="s">
        <v>157</v>
      </c>
    </row>
    <row r="3" spans="1:9" ht="19.5" customHeight="1">
      <c r="A3" s="38">
        <v>1</v>
      </c>
      <c r="B3" s="39" t="s">
        <v>64</v>
      </c>
      <c r="C3" s="38">
        <v>0</v>
      </c>
      <c r="D3" s="119">
        <v>180</v>
      </c>
      <c r="E3" s="32"/>
      <c r="F3" s="20">
        <f>E3*D3</f>
        <v>0</v>
      </c>
      <c r="G3" s="13"/>
      <c r="H3" s="20">
        <f>F3*1.08</f>
        <v>0</v>
      </c>
      <c r="I3" s="133"/>
    </row>
    <row r="4" spans="1:9" ht="19.5" customHeight="1">
      <c r="A4" s="38">
        <v>2</v>
      </c>
      <c r="B4" s="39" t="s">
        <v>65</v>
      </c>
      <c r="C4" s="38">
        <v>0</v>
      </c>
      <c r="D4" s="119">
        <v>120</v>
      </c>
      <c r="E4" s="32"/>
      <c r="F4" s="20">
        <f aca="true" t="shared" si="0" ref="F4:F33">E4*D4</f>
        <v>0</v>
      </c>
      <c r="G4" s="13"/>
      <c r="H4" s="20">
        <f aca="true" t="shared" si="1" ref="H4:H33">F4*1.08</f>
        <v>0</v>
      </c>
      <c r="I4" s="133"/>
    </row>
    <row r="5" spans="1:9" ht="19.5" customHeight="1">
      <c r="A5" s="38">
        <v>3</v>
      </c>
      <c r="B5" s="39" t="s">
        <v>66</v>
      </c>
      <c r="C5" s="38">
        <v>0</v>
      </c>
      <c r="D5" s="119">
        <v>36</v>
      </c>
      <c r="E5" s="32"/>
      <c r="F5" s="20">
        <f t="shared" si="0"/>
        <v>0</v>
      </c>
      <c r="G5" s="13"/>
      <c r="H5" s="20">
        <f t="shared" si="1"/>
        <v>0</v>
      </c>
      <c r="I5" s="133"/>
    </row>
    <row r="6" spans="1:9" ht="19.5" customHeight="1">
      <c r="A6" s="38">
        <v>4</v>
      </c>
      <c r="B6" s="39" t="s">
        <v>67</v>
      </c>
      <c r="C6" s="38">
        <v>0</v>
      </c>
      <c r="D6" s="119">
        <v>108</v>
      </c>
      <c r="E6" s="32"/>
      <c r="F6" s="20">
        <f t="shared" si="0"/>
        <v>0</v>
      </c>
      <c r="G6" s="13"/>
      <c r="H6" s="20">
        <f t="shared" si="1"/>
        <v>0</v>
      </c>
      <c r="I6" s="133"/>
    </row>
    <row r="7" spans="1:9" ht="19.5" customHeight="1">
      <c r="A7" s="38">
        <v>5</v>
      </c>
      <c r="B7" s="39" t="s">
        <v>68</v>
      </c>
      <c r="C7" s="38">
        <v>0</v>
      </c>
      <c r="D7" s="119">
        <v>120</v>
      </c>
      <c r="E7" s="32"/>
      <c r="F7" s="20">
        <f t="shared" si="0"/>
        <v>0</v>
      </c>
      <c r="G7" s="13"/>
      <c r="H7" s="20">
        <f t="shared" si="1"/>
        <v>0</v>
      </c>
      <c r="I7" s="133"/>
    </row>
    <row r="8" spans="1:9" ht="19.5" customHeight="1">
      <c r="A8" s="38">
        <v>6</v>
      </c>
      <c r="B8" s="39" t="s">
        <v>69</v>
      </c>
      <c r="C8" s="38">
        <v>1</v>
      </c>
      <c r="D8" s="119">
        <v>468</v>
      </c>
      <c r="E8" s="32"/>
      <c r="F8" s="20">
        <f t="shared" si="0"/>
        <v>0</v>
      </c>
      <c r="G8" s="13"/>
      <c r="H8" s="20">
        <f t="shared" si="1"/>
        <v>0</v>
      </c>
      <c r="I8" s="133"/>
    </row>
    <row r="9" spans="1:9" ht="19.5" customHeight="1">
      <c r="A9" s="38">
        <v>7</v>
      </c>
      <c r="B9" s="39" t="s">
        <v>70</v>
      </c>
      <c r="C9" s="38">
        <v>1</v>
      </c>
      <c r="D9" s="119">
        <v>792</v>
      </c>
      <c r="E9" s="32"/>
      <c r="F9" s="20">
        <f t="shared" si="0"/>
        <v>0</v>
      </c>
      <c r="G9" s="13"/>
      <c r="H9" s="20">
        <f t="shared" si="1"/>
        <v>0</v>
      </c>
      <c r="I9" s="133"/>
    </row>
    <row r="10" spans="1:9" ht="25.5" customHeight="1">
      <c r="A10" s="38">
        <v>8</v>
      </c>
      <c r="B10" s="31" t="s">
        <v>152</v>
      </c>
      <c r="C10" s="38">
        <v>1</v>
      </c>
      <c r="D10" s="119">
        <v>300</v>
      </c>
      <c r="E10" s="32"/>
      <c r="F10" s="20">
        <f t="shared" si="0"/>
        <v>0</v>
      </c>
      <c r="G10" s="13"/>
      <c r="H10" s="20">
        <f t="shared" si="1"/>
        <v>0</v>
      </c>
      <c r="I10" s="133"/>
    </row>
    <row r="11" spans="1:9" ht="19.5" customHeight="1">
      <c r="A11" s="38">
        <v>9</v>
      </c>
      <c r="B11" s="31" t="s">
        <v>149</v>
      </c>
      <c r="C11" s="38">
        <v>1</v>
      </c>
      <c r="D11" s="119">
        <v>48</v>
      </c>
      <c r="E11" s="32"/>
      <c r="F11" s="20">
        <f t="shared" si="0"/>
        <v>0</v>
      </c>
      <c r="G11" s="13"/>
      <c r="H11" s="20">
        <f t="shared" si="1"/>
        <v>0</v>
      </c>
      <c r="I11" s="133"/>
    </row>
    <row r="12" spans="1:9" ht="19.5" customHeight="1">
      <c r="A12" s="38">
        <v>10</v>
      </c>
      <c r="B12" s="31" t="s">
        <v>151</v>
      </c>
      <c r="C12" s="38">
        <v>1</v>
      </c>
      <c r="D12" s="119">
        <v>48</v>
      </c>
      <c r="E12" s="32"/>
      <c r="F12" s="20">
        <f t="shared" si="0"/>
        <v>0</v>
      </c>
      <c r="G12" s="13"/>
      <c r="H12" s="20">
        <f t="shared" si="1"/>
        <v>0</v>
      </c>
      <c r="I12" s="133"/>
    </row>
    <row r="13" spans="1:9" ht="19.5" customHeight="1">
      <c r="A13" s="38">
        <v>11</v>
      </c>
      <c r="B13" s="39" t="s">
        <v>71</v>
      </c>
      <c r="C13" s="38">
        <v>2</v>
      </c>
      <c r="D13" s="119">
        <v>12</v>
      </c>
      <c r="E13" s="32"/>
      <c r="F13" s="20">
        <f t="shared" si="0"/>
        <v>0</v>
      </c>
      <c r="G13" s="13"/>
      <c r="H13" s="20">
        <f t="shared" si="1"/>
        <v>0</v>
      </c>
      <c r="I13" s="133"/>
    </row>
    <row r="14" spans="1:9" ht="19.5" customHeight="1">
      <c r="A14" s="38">
        <v>12</v>
      </c>
      <c r="B14" s="39" t="s">
        <v>72</v>
      </c>
      <c r="C14" s="38">
        <v>2</v>
      </c>
      <c r="D14" s="119">
        <v>720</v>
      </c>
      <c r="E14" s="32"/>
      <c r="F14" s="20">
        <f t="shared" si="0"/>
        <v>0</v>
      </c>
      <c r="G14" s="13"/>
      <c r="H14" s="20">
        <f t="shared" si="1"/>
        <v>0</v>
      </c>
      <c r="I14" s="133"/>
    </row>
    <row r="15" spans="1:9" ht="19.5" customHeight="1">
      <c r="A15" s="38">
        <v>13</v>
      </c>
      <c r="B15" s="39" t="s">
        <v>66</v>
      </c>
      <c r="C15" s="38" t="s">
        <v>12</v>
      </c>
      <c r="D15" s="119">
        <v>360</v>
      </c>
      <c r="E15" s="32"/>
      <c r="F15" s="20">
        <f t="shared" si="0"/>
        <v>0</v>
      </c>
      <c r="G15" s="13"/>
      <c r="H15" s="20">
        <f t="shared" si="1"/>
        <v>0</v>
      </c>
      <c r="I15" s="133"/>
    </row>
    <row r="16" spans="1:9" ht="19.5" customHeight="1">
      <c r="A16" s="38">
        <v>14</v>
      </c>
      <c r="B16" s="39" t="s">
        <v>144</v>
      </c>
      <c r="C16" s="38" t="s">
        <v>12</v>
      </c>
      <c r="D16" s="119">
        <v>108</v>
      </c>
      <c r="E16" s="32"/>
      <c r="F16" s="20">
        <f t="shared" si="0"/>
        <v>0</v>
      </c>
      <c r="G16" s="13"/>
      <c r="H16" s="20">
        <f t="shared" si="1"/>
        <v>0</v>
      </c>
      <c r="I16" s="133"/>
    </row>
    <row r="17" spans="1:9" ht="19.5" customHeight="1">
      <c r="A17" s="38">
        <v>15</v>
      </c>
      <c r="B17" s="39" t="s">
        <v>64</v>
      </c>
      <c r="C17" s="38" t="s">
        <v>42</v>
      </c>
      <c r="D17" s="119">
        <v>720</v>
      </c>
      <c r="E17" s="32"/>
      <c r="F17" s="20">
        <f t="shared" si="0"/>
        <v>0</v>
      </c>
      <c r="G17" s="13"/>
      <c r="H17" s="20">
        <f t="shared" si="1"/>
        <v>0</v>
      </c>
      <c r="I17" s="133"/>
    </row>
    <row r="18" spans="1:9" ht="19.5" customHeight="1">
      <c r="A18" s="38">
        <v>16</v>
      </c>
      <c r="B18" s="39" t="s">
        <v>73</v>
      </c>
      <c r="C18" s="38" t="s">
        <v>42</v>
      </c>
      <c r="D18" s="119">
        <v>60</v>
      </c>
      <c r="E18" s="32"/>
      <c r="F18" s="20">
        <f t="shared" si="0"/>
        <v>0</v>
      </c>
      <c r="G18" s="13"/>
      <c r="H18" s="20">
        <f t="shared" si="1"/>
        <v>0</v>
      </c>
      <c r="I18" s="133"/>
    </row>
    <row r="19" spans="1:9" ht="19.5" customHeight="1">
      <c r="A19" s="38">
        <v>17</v>
      </c>
      <c r="B19" s="39" t="s">
        <v>74</v>
      </c>
      <c r="C19" s="38" t="s">
        <v>42</v>
      </c>
      <c r="D19" s="119">
        <v>300</v>
      </c>
      <c r="E19" s="32"/>
      <c r="F19" s="20">
        <f t="shared" si="0"/>
        <v>0</v>
      </c>
      <c r="G19" s="13"/>
      <c r="H19" s="20">
        <f t="shared" si="1"/>
        <v>0</v>
      </c>
      <c r="I19" s="133"/>
    </row>
    <row r="20" spans="1:9" ht="19.5" customHeight="1">
      <c r="A20" s="38">
        <v>18</v>
      </c>
      <c r="B20" s="39" t="s">
        <v>75</v>
      </c>
      <c r="C20" s="38" t="s">
        <v>13</v>
      </c>
      <c r="D20" s="119">
        <v>360</v>
      </c>
      <c r="E20" s="32"/>
      <c r="F20" s="20">
        <f t="shared" si="0"/>
        <v>0</v>
      </c>
      <c r="G20" s="13"/>
      <c r="H20" s="20">
        <f t="shared" si="1"/>
        <v>0</v>
      </c>
      <c r="I20" s="133"/>
    </row>
    <row r="21" spans="1:9" ht="19.5" customHeight="1">
      <c r="A21" s="38">
        <v>19</v>
      </c>
      <c r="B21" s="39" t="s">
        <v>76</v>
      </c>
      <c r="C21" s="38" t="s">
        <v>13</v>
      </c>
      <c r="D21" s="119">
        <v>720</v>
      </c>
      <c r="E21" s="32"/>
      <c r="F21" s="20">
        <f t="shared" si="0"/>
        <v>0</v>
      </c>
      <c r="G21" s="13"/>
      <c r="H21" s="20">
        <f t="shared" si="1"/>
        <v>0</v>
      </c>
      <c r="I21" s="133"/>
    </row>
    <row r="22" spans="1:9" ht="19.5" customHeight="1">
      <c r="A22" s="38">
        <v>20</v>
      </c>
      <c r="B22" s="39" t="s">
        <v>77</v>
      </c>
      <c r="C22" s="38" t="s">
        <v>13</v>
      </c>
      <c r="D22" s="119">
        <v>720</v>
      </c>
      <c r="E22" s="32"/>
      <c r="F22" s="20">
        <f t="shared" si="0"/>
        <v>0</v>
      </c>
      <c r="G22" s="13"/>
      <c r="H22" s="20">
        <f t="shared" si="1"/>
        <v>0</v>
      </c>
      <c r="I22" s="133"/>
    </row>
    <row r="23" spans="1:9" ht="19.5" customHeight="1">
      <c r="A23" s="38">
        <v>21</v>
      </c>
      <c r="B23" s="39" t="s">
        <v>78</v>
      </c>
      <c r="C23" s="38" t="s">
        <v>13</v>
      </c>
      <c r="D23" s="119">
        <v>312</v>
      </c>
      <c r="E23" s="32"/>
      <c r="F23" s="20">
        <f t="shared" si="0"/>
        <v>0</v>
      </c>
      <c r="G23" s="13"/>
      <c r="H23" s="20">
        <f t="shared" si="1"/>
        <v>0</v>
      </c>
      <c r="I23" s="133"/>
    </row>
    <row r="24" spans="1:9" ht="19.5" customHeight="1">
      <c r="A24" s="38">
        <v>22</v>
      </c>
      <c r="B24" s="39" t="s">
        <v>150</v>
      </c>
      <c r="C24" s="38" t="s">
        <v>13</v>
      </c>
      <c r="D24" s="119">
        <v>108</v>
      </c>
      <c r="E24" s="32"/>
      <c r="F24" s="20">
        <f t="shared" si="0"/>
        <v>0</v>
      </c>
      <c r="G24" s="13"/>
      <c r="H24" s="20">
        <f t="shared" si="1"/>
        <v>0</v>
      </c>
      <c r="I24" s="133"/>
    </row>
    <row r="25" spans="1:9" ht="19.5" customHeight="1">
      <c r="A25" s="38">
        <v>23</v>
      </c>
      <c r="B25" s="39" t="s">
        <v>79</v>
      </c>
      <c r="C25" s="38" t="s">
        <v>15</v>
      </c>
      <c r="D25" s="119">
        <v>240</v>
      </c>
      <c r="E25" s="32"/>
      <c r="F25" s="20">
        <f t="shared" si="0"/>
        <v>0</v>
      </c>
      <c r="G25" s="13"/>
      <c r="H25" s="20">
        <f t="shared" si="1"/>
        <v>0</v>
      </c>
      <c r="I25" s="133"/>
    </row>
    <row r="26" spans="1:9" ht="19.5" customHeight="1">
      <c r="A26" s="38">
        <v>24</v>
      </c>
      <c r="B26" s="39" t="s">
        <v>77</v>
      </c>
      <c r="C26" s="38" t="s">
        <v>15</v>
      </c>
      <c r="D26" s="119">
        <v>168</v>
      </c>
      <c r="E26" s="32"/>
      <c r="F26" s="20">
        <f t="shared" si="0"/>
        <v>0</v>
      </c>
      <c r="G26" s="13"/>
      <c r="H26" s="20">
        <f t="shared" si="1"/>
        <v>0</v>
      </c>
      <c r="I26" s="133"/>
    </row>
    <row r="27" spans="1:9" ht="19.5" customHeight="1">
      <c r="A27" s="38">
        <v>25</v>
      </c>
      <c r="B27" s="39" t="s">
        <v>150</v>
      </c>
      <c r="C27" s="38" t="s">
        <v>15</v>
      </c>
      <c r="D27" s="119">
        <v>60</v>
      </c>
      <c r="E27" s="32"/>
      <c r="F27" s="20">
        <f t="shared" si="0"/>
        <v>0</v>
      </c>
      <c r="G27" s="13"/>
      <c r="H27" s="20">
        <f t="shared" si="1"/>
        <v>0</v>
      </c>
      <c r="I27" s="133"/>
    </row>
    <row r="28" spans="1:9" ht="19.5" customHeight="1">
      <c r="A28" s="38">
        <v>26</v>
      </c>
      <c r="B28" s="39" t="s">
        <v>80</v>
      </c>
      <c r="C28" s="38" t="s">
        <v>17</v>
      </c>
      <c r="D28" s="119">
        <v>36</v>
      </c>
      <c r="E28" s="32"/>
      <c r="F28" s="20">
        <f t="shared" si="0"/>
        <v>0</v>
      </c>
      <c r="G28" s="13"/>
      <c r="H28" s="20">
        <f t="shared" si="1"/>
        <v>0</v>
      </c>
      <c r="I28" s="133"/>
    </row>
    <row r="29" spans="1:9" ht="19.5" customHeight="1">
      <c r="A29" s="38">
        <v>27</v>
      </c>
      <c r="B29" s="39" t="s">
        <v>81</v>
      </c>
      <c r="C29" s="38" t="s">
        <v>17</v>
      </c>
      <c r="D29" s="119">
        <v>36</v>
      </c>
      <c r="E29" s="32"/>
      <c r="F29" s="20">
        <f t="shared" si="0"/>
        <v>0</v>
      </c>
      <c r="G29" s="13"/>
      <c r="H29" s="20">
        <f t="shared" si="1"/>
        <v>0</v>
      </c>
      <c r="I29" s="133"/>
    </row>
    <row r="30" spans="1:9" ht="19.5" customHeight="1">
      <c r="A30" s="38">
        <v>28</v>
      </c>
      <c r="B30" s="39" t="s">
        <v>82</v>
      </c>
      <c r="C30" s="38" t="s">
        <v>17</v>
      </c>
      <c r="D30" s="119">
        <v>12</v>
      </c>
      <c r="E30" s="32"/>
      <c r="F30" s="20">
        <f t="shared" si="0"/>
        <v>0</v>
      </c>
      <c r="G30" s="13"/>
      <c r="H30" s="20">
        <f t="shared" si="1"/>
        <v>0</v>
      </c>
      <c r="I30" s="133"/>
    </row>
    <row r="31" spans="1:9" ht="19.5" customHeight="1">
      <c r="A31" s="38">
        <v>29</v>
      </c>
      <c r="B31" s="39" t="s">
        <v>83</v>
      </c>
      <c r="C31" s="38" t="s">
        <v>17</v>
      </c>
      <c r="D31" s="119">
        <v>36</v>
      </c>
      <c r="E31" s="32"/>
      <c r="F31" s="20">
        <f t="shared" si="0"/>
        <v>0</v>
      </c>
      <c r="G31" s="13"/>
      <c r="H31" s="20">
        <f t="shared" si="1"/>
        <v>0</v>
      </c>
      <c r="I31" s="133"/>
    </row>
    <row r="32" spans="1:9" ht="24" customHeight="1">
      <c r="A32" s="38">
        <v>30</v>
      </c>
      <c r="B32" s="31" t="s">
        <v>261</v>
      </c>
      <c r="C32" s="38" t="s">
        <v>18</v>
      </c>
      <c r="D32" s="119">
        <v>12</v>
      </c>
      <c r="E32" s="32"/>
      <c r="F32" s="20">
        <f t="shared" si="0"/>
        <v>0</v>
      </c>
      <c r="G32" s="13"/>
      <c r="H32" s="20">
        <f t="shared" si="1"/>
        <v>0</v>
      </c>
      <c r="I32" s="133"/>
    </row>
    <row r="33" spans="1:9" ht="19.5" customHeight="1">
      <c r="A33" s="38">
        <v>31</v>
      </c>
      <c r="B33" s="39" t="s">
        <v>84</v>
      </c>
      <c r="C33" s="38" t="s">
        <v>18</v>
      </c>
      <c r="D33" s="119">
        <v>48</v>
      </c>
      <c r="E33" s="37"/>
      <c r="F33" s="20">
        <f t="shared" si="0"/>
        <v>0</v>
      </c>
      <c r="G33" s="13"/>
      <c r="H33" s="20">
        <f t="shared" si="1"/>
        <v>0</v>
      </c>
      <c r="I33" s="133"/>
    </row>
    <row r="34" spans="1:9" ht="19.5" customHeight="1">
      <c r="A34" s="275" t="s">
        <v>19</v>
      </c>
      <c r="B34" s="275"/>
      <c r="C34" s="275"/>
      <c r="D34" s="275"/>
      <c r="E34" s="275"/>
      <c r="F34" s="201">
        <f>SUM(F3:F33)</f>
        <v>0</v>
      </c>
      <c r="G34" s="41"/>
      <c r="H34" s="201">
        <f>SUM(H3:H33)</f>
        <v>0</v>
      </c>
      <c r="I34" s="42"/>
    </row>
    <row r="35" spans="1:253" s="240" customFormat="1" ht="33" customHeight="1">
      <c r="A35" s="238" t="s">
        <v>20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238"/>
      <c r="HW35" s="238"/>
      <c r="HX35" s="238"/>
      <c r="HY35" s="238"/>
      <c r="HZ35" s="238"/>
      <c r="IA35" s="238"/>
      <c r="IB35" s="238"/>
      <c r="IC35" s="238"/>
      <c r="ID35" s="238"/>
      <c r="IE35" s="238"/>
      <c r="IF35" s="238"/>
      <c r="IG35" s="238"/>
      <c r="IH35" s="238"/>
      <c r="II35" s="238"/>
      <c r="IJ35" s="238"/>
      <c r="IK35" s="238"/>
      <c r="IL35" s="238"/>
      <c r="IM35" s="238"/>
      <c r="IN35" s="238"/>
      <c r="IO35" s="238"/>
      <c r="IP35" s="238"/>
      <c r="IQ35" s="238"/>
      <c r="IR35" s="238"/>
      <c r="IS35" s="238"/>
    </row>
    <row r="36" spans="1:253" s="240" customFormat="1" ht="23.25" customHeight="1">
      <c r="A36" s="255" t="s">
        <v>175</v>
      </c>
      <c r="B36" s="255"/>
      <c r="C36" s="255"/>
      <c r="D36" s="255"/>
      <c r="E36" s="255"/>
      <c r="F36" s="255"/>
      <c r="G36" s="255"/>
      <c r="H36" s="255"/>
      <c r="I36" s="255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</row>
    <row r="37" spans="1:253" ht="49.5" customHeight="1">
      <c r="A37" s="2"/>
      <c r="B37" s="142"/>
      <c r="C37" s="142"/>
      <c r="D37" s="142"/>
      <c r="E37" s="142"/>
      <c r="F37" s="142"/>
      <c r="G37" s="142"/>
      <c r="H37" s="277" t="s">
        <v>232</v>
      </c>
      <c r="I37" s="27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49.5" customHeight="1">
      <c r="A38" s="2"/>
      <c r="B38" s="276"/>
      <c r="C38" s="276"/>
      <c r="D38" s="276"/>
      <c r="E38" s="276"/>
      <c r="F38" s="276"/>
      <c r="G38" s="276"/>
      <c r="H38" s="276"/>
      <c r="I38" s="27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49.5" customHeight="1">
      <c r="A39" s="2"/>
      <c r="B39" s="276"/>
      <c r="C39" s="276"/>
      <c r="D39" s="276"/>
      <c r="E39" s="276"/>
      <c r="F39" s="276"/>
      <c r="G39" s="276"/>
      <c r="H39" s="276"/>
      <c r="I39" s="27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2:9" ht="49.5" customHeight="1">
      <c r="B40" s="141"/>
      <c r="C40" s="143"/>
      <c r="D40" s="143"/>
      <c r="E40" s="144"/>
      <c r="F40" s="145"/>
      <c r="G40" s="145"/>
      <c r="H40" s="277"/>
      <c r="I40" s="277"/>
    </row>
  </sheetData>
  <sheetProtection/>
  <mergeCells count="7">
    <mergeCell ref="A1:H1"/>
    <mergeCell ref="A34:E34"/>
    <mergeCell ref="B38:I38"/>
    <mergeCell ref="B39:I39"/>
    <mergeCell ref="H40:I40"/>
    <mergeCell ref="H37:I37"/>
    <mergeCell ref="A36:I36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  <rowBreaks count="1" manualBreakCount="1">
    <brk id="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view="pageBreakPreview" zoomScaleSheetLayoutView="100" zoomScalePageLayoutView="0" workbookViewId="0" topLeftCell="A16">
      <selection activeCell="C33" sqref="C33"/>
    </sheetView>
  </sheetViews>
  <sheetFormatPr defaultColWidth="9.140625" defaultRowHeight="12.75"/>
  <cols>
    <col min="1" max="1" width="4.28125" style="1" customWidth="1"/>
    <col min="2" max="2" width="40.57421875" style="1" customWidth="1"/>
    <col min="3" max="3" width="6.8515625" style="1" customWidth="1"/>
    <col min="4" max="4" width="9.421875" style="1" customWidth="1"/>
    <col min="5" max="5" width="9.28125" style="1" customWidth="1"/>
    <col min="6" max="6" width="13.140625" style="1" customWidth="1"/>
    <col min="7" max="7" width="9.140625" style="1" customWidth="1"/>
    <col min="8" max="8" width="12.421875" style="1" customWidth="1"/>
    <col min="9" max="9" width="13.28125" style="1" customWidth="1"/>
    <col min="10" max="10" width="13.28125" style="26" customWidth="1"/>
    <col min="11" max="16384" width="9.140625" style="1" customWidth="1"/>
  </cols>
  <sheetData>
    <row r="1" spans="1:10" s="2" customFormat="1" ht="27.75" customHeight="1">
      <c r="A1" s="247" t="s">
        <v>201</v>
      </c>
      <c r="B1" s="247"/>
      <c r="C1" s="247"/>
      <c r="D1" s="247"/>
      <c r="E1" s="247"/>
      <c r="F1" s="247"/>
      <c r="G1" s="247"/>
      <c r="H1" s="247"/>
      <c r="I1" s="247"/>
      <c r="J1" s="138" t="s">
        <v>243</v>
      </c>
    </row>
    <row r="2" spans="1:10" ht="51" customHeight="1">
      <c r="A2" s="12" t="s">
        <v>21</v>
      </c>
      <c r="B2" s="12" t="s">
        <v>1</v>
      </c>
      <c r="C2" s="12" t="s">
        <v>2</v>
      </c>
      <c r="D2" s="12" t="s">
        <v>230</v>
      </c>
      <c r="E2" s="14" t="s">
        <v>5</v>
      </c>
      <c r="F2" s="14" t="s">
        <v>6</v>
      </c>
      <c r="G2" s="14" t="s">
        <v>221</v>
      </c>
      <c r="H2" s="14" t="s">
        <v>8</v>
      </c>
      <c r="I2" s="14" t="s">
        <v>9</v>
      </c>
      <c r="J2" s="189" t="s">
        <v>10</v>
      </c>
    </row>
    <row r="3" spans="1:10" ht="19.5" customHeight="1">
      <c r="A3" s="12">
        <v>1</v>
      </c>
      <c r="B3" s="3" t="s">
        <v>36</v>
      </c>
      <c r="C3" s="12" t="s">
        <v>17</v>
      </c>
      <c r="D3" s="12">
        <v>72</v>
      </c>
      <c r="E3" s="24"/>
      <c r="F3" s="20">
        <f>D3*E3</f>
        <v>0</v>
      </c>
      <c r="G3" s="103"/>
      <c r="H3" s="20">
        <f>F3*1.08</f>
        <v>0</v>
      </c>
      <c r="I3" s="12"/>
      <c r="J3" s="124"/>
    </row>
    <row r="4" spans="1:10" ht="17.25" customHeight="1">
      <c r="A4" s="12">
        <v>2</v>
      </c>
      <c r="B4" s="3" t="s">
        <v>36</v>
      </c>
      <c r="C4" s="12" t="s">
        <v>15</v>
      </c>
      <c r="D4" s="12">
        <v>108</v>
      </c>
      <c r="E4" s="24"/>
      <c r="F4" s="20">
        <f aca="true" t="shared" si="0" ref="F4:F29">D4*E4</f>
        <v>0</v>
      </c>
      <c r="G4" s="103"/>
      <c r="H4" s="20">
        <f>F4*1.08</f>
        <v>0</v>
      </c>
      <c r="I4" s="131"/>
      <c r="J4" s="124"/>
    </row>
    <row r="5" spans="1:10" ht="22.5" customHeight="1">
      <c r="A5" s="12">
        <v>3</v>
      </c>
      <c r="B5" s="3" t="s">
        <v>140</v>
      </c>
      <c r="C5" s="12" t="s">
        <v>15</v>
      </c>
      <c r="D5" s="12">
        <v>144</v>
      </c>
      <c r="E5" s="21"/>
      <c r="F5" s="20">
        <f t="shared" si="0"/>
        <v>0</v>
      </c>
      <c r="G5" s="103"/>
      <c r="H5" s="20">
        <f aca="true" t="shared" si="1" ref="H5:H29">F5*1.08</f>
        <v>0</v>
      </c>
      <c r="I5" s="21"/>
      <c r="J5" s="124"/>
    </row>
    <row r="6" spans="1:10" ht="21" customHeight="1">
      <c r="A6" s="12">
        <v>4</v>
      </c>
      <c r="B6" s="3" t="s">
        <v>141</v>
      </c>
      <c r="C6" s="12" t="s">
        <v>15</v>
      </c>
      <c r="D6" s="12">
        <v>144</v>
      </c>
      <c r="E6" s="21"/>
      <c r="F6" s="20">
        <f t="shared" si="0"/>
        <v>0</v>
      </c>
      <c r="G6" s="103"/>
      <c r="H6" s="20">
        <f t="shared" si="1"/>
        <v>0</v>
      </c>
      <c r="I6" s="21"/>
      <c r="J6" s="124"/>
    </row>
    <row r="7" spans="1:10" ht="22.5" customHeight="1">
      <c r="A7" s="12">
        <v>5</v>
      </c>
      <c r="B7" s="3" t="s">
        <v>142</v>
      </c>
      <c r="C7" s="12" t="s">
        <v>15</v>
      </c>
      <c r="D7" s="12">
        <v>108</v>
      </c>
      <c r="E7" s="21"/>
      <c r="F7" s="20">
        <f t="shared" si="0"/>
        <v>0</v>
      </c>
      <c r="G7" s="103"/>
      <c r="H7" s="20">
        <f t="shared" si="1"/>
        <v>0</v>
      </c>
      <c r="I7" s="21"/>
      <c r="J7" s="124"/>
    </row>
    <row r="8" spans="1:10" ht="19.5" customHeight="1">
      <c r="A8" s="12">
        <v>6</v>
      </c>
      <c r="B8" s="3" t="s">
        <v>37</v>
      </c>
      <c r="C8" s="12" t="s">
        <v>38</v>
      </c>
      <c r="D8" s="12">
        <v>348</v>
      </c>
      <c r="E8" s="21"/>
      <c r="F8" s="20">
        <f t="shared" si="0"/>
        <v>0</v>
      </c>
      <c r="G8" s="103"/>
      <c r="H8" s="20">
        <f t="shared" si="1"/>
        <v>0</v>
      </c>
      <c r="I8" s="123"/>
      <c r="J8" s="124"/>
    </row>
    <row r="9" spans="1:10" ht="19.5" customHeight="1">
      <c r="A9" s="12">
        <v>7</v>
      </c>
      <c r="B9" s="3" t="s">
        <v>39</v>
      </c>
      <c r="C9" s="12" t="s">
        <v>38</v>
      </c>
      <c r="D9" s="12">
        <v>192</v>
      </c>
      <c r="E9" s="21"/>
      <c r="F9" s="20">
        <f t="shared" si="0"/>
        <v>0</v>
      </c>
      <c r="G9" s="103"/>
      <c r="H9" s="20">
        <f t="shared" si="1"/>
        <v>0</v>
      </c>
      <c r="I9" s="21"/>
      <c r="J9" s="124"/>
    </row>
    <row r="10" spans="1:10" ht="19.5" customHeight="1">
      <c r="A10" s="12">
        <v>8</v>
      </c>
      <c r="B10" s="3" t="s">
        <v>40</v>
      </c>
      <c r="C10" s="12" t="s">
        <v>13</v>
      </c>
      <c r="D10" s="12">
        <v>972</v>
      </c>
      <c r="E10" s="21"/>
      <c r="F10" s="20">
        <f t="shared" si="0"/>
        <v>0</v>
      </c>
      <c r="G10" s="103"/>
      <c r="H10" s="20">
        <f t="shared" si="1"/>
        <v>0</v>
      </c>
      <c r="I10" s="123"/>
      <c r="J10" s="124"/>
    </row>
    <row r="11" spans="1:10" ht="19.5" customHeight="1">
      <c r="A11" s="12">
        <v>9</v>
      </c>
      <c r="B11" s="3" t="s">
        <v>41</v>
      </c>
      <c r="C11" s="12" t="s">
        <v>42</v>
      </c>
      <c r="D11" s="12">
        <v>144</v>
      </c>
      <c r="E11" s="21"/>
      <c r="F11" s="20">
        <f t="shared" si="0"/>
        <v>0</v>
      </c>
      <c r="G11" s="103"/>
      <c r="H11" s="20">
        <f t="shared" si="1"/>
        <v>0</v>
      </c>
      <c r="I11" s="21"/>
      <c r="J11" s="124"/>
    </row>
    <row r="12" spans="1:10" ht="19.5" customHeight="1">
      <c r="A12" s="12">
        <v>10</v>
      </c>
      <c r="B12" s="3" t="s">
        <v>43</v>
      </c>
      <c r="C12" s="12" t="s">
        <v>12</v>
      </c>
      <c r="D12" s="12">
        <v>108</v>
      </c>
      <c r="E12" s="21"/>
      <c r="F12" s="20">
        <f t="shared" si="0"/>
        <v>0</v>
      </c>
      <c r="G12" s="103"/>
      <c r="H12" s="20">
        <f t="shared" si="1"/>
        <v>0</v>
      </c>
      <c r="I12" s="21"/>
      <c r="J12" s="124"/>
    </row>
    <row r="13" spans="1:10" ht="19.5" customHeight="1">
      <c r="A13" s="12">
        <v>11</v>
      </c>
      <c r="B13" s="3" t="s">
        <v>41</v>
      </c>
      <c r="C13" s="12" t="s">
        <v>38</v>
      </c>
      <c r="D13" s="12">
        <v>96</v>
      </c>
      <c r="E13" s="21"/>
      <c r="F13" s="20">
        <f t="shared" si="0"/>
        <v>0</v>
      </c>
      <c r="G13" s="103"/>
      <c r="H13" s="20">
        <f t="shared" si="1"/>
        <v>0</v>
      </c>
      <c r="I13" s="21"/>
      <c r="J13" s="124"/>
    </row>
    <row r="14" spans="1:10" ht="19.5" customHeight="1">
      <c r="A14" s="12">
        <v>12</v>
      </c>
      <c r="B14" s="3" t="s">
        <v>44</v>
      </c>
      <c r="C14" s="12" t="s">
        <v>13</v>
      </c>
      <c r="D14" s="12">
        <v>96</v>
      </c>
      <c r="E14" s="21"/>
      <c r="F14" s="20">
        <f t="shared" si="0"/>
        <v>0</v>
      </c>
      <c r="G14" s="103"/>
      <c r="H14" s="20">
        <f t="shared" si="1"/>
        <v>0</v>
      </c>
      <c r="I14" s="21"/>
      <c r="J14" s="124"/>
    </row>
    <row r="15" spans="1:10" ht="19.5" customHeight="1">
      <c r="A15" s="12">
        <v>13</v>
      </c>
      <c r="B15" s="3" t="s">
        <v>41</v>
      </c>
      <c r="C15" s="12" t="s">
        <v>15</v>
      </c>
      <c r="D15" s="12">
        <v>96</v>
      </c>
      <c r="E15" s="21"/>
      <c r="F15" s="20">
        <f t="shared" si="0"/>
        <v>0</v>
      </c>
      <c r="G15" s="103"/>
      <c r="H15" s="20">
        <f t="shared" si="1"/>
        <v>0</v>
      </c>
      <c r="I15" s="123"/>
      <c r="J15" s="124"/>
    </row>
    <row r="16" spans="1:10" ht="19.5" customHeight="1">
      <c r="A16" s="12">
        <v>14</v>
      </c>
      <c r="B16" s="3" t="s">
        <v>45</v>
      </c>
      <c r="C16" s="12" t="s">
        <v>12</v>
      </c>
      <c r="D16" s="12">
        <v>324</v>
      </c>
      <c r="E16" s="21"/>
      <c r="F16" s="20">
        <f t="shared" si="0"/>
        <v>0</v>
      </c>
      <c r="G16" s="103"/>
      <c r="H16" s="20">
        <f t="shared" si="1"/>
        <v>0</v>
      </c>
      <c r="I16" s="123"/>
      <c r="J16" s="124"/>
    </row>
    <row r="17" spans="1:10" ht="19.5" customHeight="1">
      <c r="A17" s="12">
        <v>15</v>
      </c>
      <c r="B17" s="3" t="s">
        <v>46</v>
      </c>
      <c r="C17" s="12" t="s">
        <v>12</v>
      </c>
      <c r="D17" s="12">
        <v>576</v>
      </c>
      <c r="E17" s="21"/>
      <c r="F17" s="20">
        <f t="shared" si="0"/>
        <v>0</v>
      </c>
      <c r="G17" s="103"/>
      <c r="H17" s="20">
        <f t="shared" si="1"/>
        <v>0</v>
      </c>
      <c r="I17" s="21"/>
      <c r="J17" s="124"/>
    </row>
    <row r="18" spans="1:10" ht="19.5" customHeight="1">
      <c r="A18" s="12">
        <v>16</v>
      </c>
      <c r="B18" s="3" t="s">
        <v>47</v>
      </c>
      <c r="C18" s="12" t="s">
        <v>17</v>
      </c>
      <c r="D18" s="12">
        <v>48</v>
      </c>
      <c r="E18" s="21"/>
      <c r="F18" s="20">
        <f t="shared" si="0"/>
        <v>0</v>
      </c>
      <c r="G18" s="103"/>
      <c r="H18" s="20">
        <f t="shared" si="1"/>
        <v>0</v>
      </c>
      <c r="I18" s="21"/>
      <c r="J18" s="124"/>
    </row>
    <row r="19" spans="1:10" ht="19.5" customHeight="1">
      <c r="A19" s="12">
        <v>17</v>
      </c>
      <c r="B19" s="3" t="s">
        <v>46</v>
      </c>
      <c r="C19" s="12">
        <v>0</v>
      </c>
      <c r="D19" s="12">
        <v>360</v>
      </c>
      <c r="E19" s="21"/>
      <c r="F19" s="20">
        <f t="shared" si="0"/>
        <v>0</v>
      </c>
      <c r="G19" s="103"/>
      <c r="H19" s="20">
        <f t="shared" si="1"/>
        <v>0</v>
      </c>
      <c r="I19" s="21"/>
      <c r="J19" s="124"/>
    </row>
    <row r="20" spans="1:10" ht="19.5" customHeight="1">
      <c r="A20" s="12">
        <v>18</v>
      </c>
      <c r="B20" s="3" t="s">
        <v>46</v>
      </c>
      <c r="C20" s="12">
        <v>1</v>
      </c>
      <c r="D20" s="12">
        <v>84</v>
      </c>
      <c r="E20" s="21"/>
      <c r="F20" s="20">
        <f t="shared" si="0"/>
        <v>0</v>
      </c>
      <c r="G20" s="103"/>
      <c r="H20" s="20">
        <f t="shared" si="1"/>
        <v>0</v>
      </c>
      <c r="I20" s="21"/>
      <c r="J20" s="124"/>
    </row>
    <row r="21" spans="1:10" ht="19.5" customHeight="1">
      <c r="A21" s="12">
        <v>19</v>
      </c>
      <c r="B21" s="3" t="s">
        <v>192</v>
      </c>
      <c r="C21" s="12">
        <v>0</v>
      </c>
      <c r="D21" s="12">
        <v>144</v>
      </c>
      <c r="E21" s="21"/>
      <c r="F21" s="20">
        <f t="shared" si="0"/>
        <v>0</v>
      </c>
      <c r="G21" s="103"/>
      <c r="H21" s="20">
        <f t="shared" si="1"/>
        <v>0</v>
      </c>
      <c r="I21" s="21"/>
      <c r="J21" s="124"/>
    </row>
    <row r="22" spans="1:10" ht="19.5" customHeight="1">
      <c r="A22" s="12">
        <v>20</v>
      </c>
      <c r="B22" s="3" t="s">
        <v>192</v>
      </c>
      <c r="C22" s="12">
        <v>1</v>
      </c>
      <c r="D22" s="12">
        <v>216</v>
      </c>
      <c r="E22" s="21"/>
      <c r="F22" s="20">
        <f t="shared" si="0"/>
        <v>0</v>
      </c>
      <c r="G22" s="103"/>
      <c r="H22" s="20">
        <f t="shared" si="1"/>
        <v>0</v>
      </c>
      <c r="I22" s="123"/>
      <c r="J22" s="124"/>
    </row>
    <row r="23" spans="1:10" ht="24.75" customHeight="1">
      <c r="A23" s="12">
        <v>21</v>
      </c>
      <c r="B23" s="3" t="s">
        <v>48</v>
      </c>
      <c r="C23" s="12">
        <v>5</v>
      </c>
      <c r="D23" s="12">
        <v>24</v>
      </c>
      <c r="E23" s="21"/>
      <c r="F23" s="20">
        <f t="shared" si="0"/>
        <v>0</v>
      </c>
      <c r="G23" s="103"/>
      <c r="H23" s="20">
        <f t="shared" si="1"/>
        <v>0</v>
      </c>
      <c r="I23" s="21"/>
      <c r="J23" s="124"/>
    </row>
    <row r="24" spans="1:10" s="26" customFormat="1" ht="24" customHeight="1">
      <c r="A24" s="12">
        <v>22</v>
      </c>
      <c r="B24" s="3" t="s">
        <v>143</v>
      </c>
      <c r="C24" s="12">
        <v>6</v>
      </c>
      <c r="D24" s="12">
        <v>36</v>
      </c>
      <c r="E24" s="21"/>
      <c r="F24" s="20">
        <f t="shared" si="0"/>
        <v>0</v>
      </c>
      <c r="G24" s="103"/>
      <c r="H24" s="20">
        <f t="shared" si="1"/>
        <v>0</v>
      </c>
      <c r="I24" s="21"/>
      <c r="J24" s="124"/>
    </row>
    <row r="25" spans="1:10" ht="35.25" customHeight="1">
      <c r="A25" s="12">
        <v>23</v>
      </c>
      <c r="B25" s="3" t="s">
        <v>193</v>
      </c>
      <c r="C25" s="12">
        <v>5</v>
      </c>
      <c r="D25" s="12">
        <v>36</v>
      </c>
      <c r="E25" s="21"/>
      <c r="F25" s="20">
        <f t="shared" si="0"/>
        <v>0</v>
      </c>
      <c r="G25" s="103"/>
      <c r="H25" s="20">
        <f t="shared" si="1"/>
        <v>0</v>
      </c>
      <c r="I25" s="21"/>
      <c r="J25" s="124"/>
    </row>
    <row r="26" spans="1:10" ht="15.75" customHeight="1">
      <c r="A26" s="12">
        <v>24</v>
      </c>
      <c r="B26" s="3" t="s">
        <v>49</v>
      </c>
      <c r="C26" s="12">
        <v>0</v>
      </c>
      <c r="D26" s="12">
        <v>36</v>
      </c>
      <c r="E26" s="21"/>
      <c r="F26" s="20">
        <f t="shared" si="0"/>
        <v>0</v>
      </c>
      <c r="G26" s="103"/>
      <c r="H26" s="20">
        <f t="shared" si="1"/>
        <v>0</v>
      </c>
      <c r="I26" s="21"/>
      <c r="J26" s="124"/>
    </row>
    <row r="27" spans="1:10" ht="17.25" customHeight="1">
      <c r="A27" s="12">
        <v>25</v>
      </c>
      <c r="B27" s="3" t="s">
        <v>50</v>
      </c>
      <c r="C27" s="12">
        <v>1</v>
      </c>
      <c r="D27" s="12">
        <v>36</v>
      </c>
      <c r="E27" s="21"/>
      <c r="F27" s="20">
        <f t="shared" si="0"/>
        <v>0</v>
      </c>
      <c r="G27" s="103"/>
      <c r="H27" s="20">
        <f t="shared" si="1"/>
        <v>0</v>
      </c>
      <c r="I27" s="21"/>
      <c r="J27" s="124"/>
    </row>
    <row r="28" spans="1:10" ht="14.25" customHeight="1">
      <c r="A28" s="12">
        <v>26</v>
      </c>
      <c r="B28" s="3" t="s">
        <v>50</v>
      </c>
      <c r="C28" s="12">
        <v>2</v>
      </c>
      <c r="D28" s="12">
        <v>24</v>
      </c>
      <c r="E28" s="21"/>
      <c r="F28" s="20">
        <f t="shared" si="0"/>
        <v>0</v>
      </c>
      <c r="G28" s="103"/>
      <c r="H28" s="20">
        <f t="shared" si="1"/>
        <v>0</v>
      </c>
      <c r="I28" s="21"/>
      <c r="J28" s="124"/>
    </row>
    <row r="29" spans="1:10" ht="15.75" customHeight="1">
      <c r="A29" s="12">
        <v>27</v>
      </c>
      <c r="B29" s="3" t="s">
        <v>51</v>
      </c>
      <c r="C29" s="12">
        <v>2</v>
      </c>
      <c r="D29" s="12">
        <v>504</v>
      </c>
      <c r="E29" s="21"/>
      <c r="F29" s="20">
        <f t="shared" si="0"/>
        <v>0</v>
      </c>
      <c r="G29" s="103"/>
      <c r="H29" s="20">
        <f t="shared" si="1"/>
        <v>0</v>
      </c>
      <c r="I29" s="123"/>
      <c r="J29" s="25"/>
    </row>
    <row r="30" spans="1:10" ht="13.5" customHeight="1">
      <c r="A30" s="245" t="s">
        <v>19</v>
      </c>
      <c r="B30" s="245"/>
      <c r="C30" s="245"/>
      <c r="D30" s="245"/>
      <c r="E30" s="245"/>
      <c r="F30" s="16">
        <f>SUM(F3:F29)</f>
        <v>0</v>
      </c>
      <c r="G30" s="27"/>
      <c r="H30" s="16">
        <f>F30*1.08</f>
        <v>0</v>
      </c>
      <c r="I30" s="28"/>
      <c r="J30" s="29"/>
    </row>
    <row r="31" spans="1:10" s="238" customFormat="1" ht="18" customHeight="1">
      <c r="A31" s="239" t="s">
        <v>20</v>
      </c>
      <c r="B31" s="239"/>
      <c r="C31" s="239"/>
      <c r="D31" s="239"/>
      <c r="E31" s="239"/>
      <c r="F31" s="239"/>
      <c r="G31" s="239"/>
      <c r="H31" s="239"/>
      <c r="I31" s="239"/>
      <c r="J31" s="239"/>
    </row>
    <row r="32" spans="1:10" s="238" customFormat="1" ht="18" customHeight="1">
      <c r="A32" s="239" t="s">
        <v>175</v>
      </c>
      <c r="B32" s="239"/>
      <c r="C32" s="239"/>
      <c r="D32" s="239"/>
      <c r="E32" s="239"/>
      <c r="F32" s="239"/>
      <c r="G32" s="239"/>
      <c r="H32" s="239"/>
      <c r="I32" s="239"/>
      <c r="J32" s="239"/>
    </row>
    <row r="33" spans="1:10" ht="19.5" customHeight="1">
      <c r="A33" s="26"/>
      <c r="B33" s="227"/>
      <c r="C33" s="227"/>
      <c r="D33" s="227"/>
      <c r="E33" s="227"/>
      <c r="F33" s="227"/>
      <c r="G33" s="227"/>
      <c r="H33" s="227"/>
      <c r="I33" s="250" t="s">
        <v>232</v>
      </c>
      <c r="J33" s="250"/>
    </row>
    <row r="34" spans="1:10" ht="17.25" customHeight="1">
      <c r="A34" s="26"/>
      <c r="B34" s="249"/>
      <c r="C34" s="249"/>
      <c r="D34" s="249"/>
      <c r="E34" s="249"/>
      <c r="F34" s="249"/>
      <c r="G34" s="249"/>
      <c r="H34" s="249"/>
      <c r="I34" s="249"/>
      <c r="J34" s="249"/>
    </row>
    <row r="35" spans="2:10" ht="17.25" customHeight="1">
      <c r="B35" s="246"/>
      <c r="C35" s="246"/>
      <c r="D35" s="246"/>
      <c r="E35" s="246"/>
      <c r="F35" s="246"/>
      <c r="G35" s="246"/>
      <c r="H35" s="246"/>
      <c r="I35" s="246"/>
      <c r="J35" s="246"/>
    </row>
    <row r="36" spans="6:7" ht="17.25" customHeight="1">
      <c r="F36" s="244"/>
      <c r="G36" s="244"/>
    </row>
  </sheetData>
  <sheetProtection selectLockedCells="1" selectUnlockedCells="1"/>
  <mergeCells count="6">
    <mergeCell ref="F36:G36"/>
    <mergeCell ref="A30:E30"/>
    <mergeCell ref="B34:J34"/>
    <mergeCell ref="B35:J35"/>
    <mergeCell ref="A1:I1"/>
    <mergeCell ref="I33:J33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75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29"/>
  <sheetViews>
    <sheetView view="pageBreakPreview" zoomScaleSheetLayoutView="100" zoomScalePageLayoutView="0" workbookViewId="0" topLeftCell="A10">
      <selection activeCell="F11" sqref="F11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6.8515625" style="4" customWidth="1"/>
    <col min="4" max="4" width="9.421875" style="30" customWidth="1"/>
    <col min="5" max="5" width="9.28125" style="4" customWidth="1"/>
    <col min="6" max="6" width="13.57421875" style="4" customWidth="1"/>
    <col min="7" max="7" width="9.140625" style="4" customWidth="1"/>
    <col min="8" max="8" width="14.140625" style="4" customWidth="1"/>
    <col min="9" max="9" width="12.00390625" style="4" customWidth="1"/>
    <col min="10" max="10" width="13.57421875" style="4" customWidth="1"/>
    <col min="11" max="16384" width="9.140625" style="4" customWidth="1"/>
  </cols>
  <sheetData>
    <row r="1" spans="1:10" s="5" customFormat="1" ht="30.75" customHeight="1">
      <c r="A1" s="247" t="s">
        <v>202</v>
      </c>
      <c r="B1" s="247"/>
      <c r="C1" s="247"/>
      <c r="D1" s="247"/>
      <c r="E1" s="247"/>
      <c r="F1" s="247"/>
      <c r="G1" s="247"/>
      <c r="H1" s="247"/>
      <c r="I1" s="247"/>
      <c r="J1" s="138" t="s">
        <v>244</v>
      </c>
    </row>
    <row r="2" spans="1:10" ht="33.75">
      <c r="A2" s="32" t="s">
        <v>21</v>
      </c>
      <c r="B2" s="32" t="s">
        <v>1</v>
      </c>
      <c r="C2" s="32" t="s">
        <v>2</v>
      </c>
      <c r="D2" s="32" t="s">
        <v>230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93" t="s">
        <v>10</v>
      </c>
    </row>
    <row r="3" spans="1:10" ht="19.5" customHeight="1">
      <c r="A3" s="12">
        <v>1</v>
      </c>
      <c r="B3" s="31" t="s">
        <v>52</v>
      </c>
      <c r="C3" s="12">
        <v>0</v>
      </c>
      <c r="D3" s="12">
        <v>168</v>
      </c>
      <c r="E3" s="32"/>
      <c r="F3" s="20">
        <f>D3*E3</f>
        <v>0</v>
      </c>
      <c r="G3" s="13"/>
      <c r="H3" s="20">
        <f aca="true" t="shared" si="0" ref="H3:H23">F3*1.08</f>
        <v>0</v>
      </c>
      <c r="I3" s="132"/>
      <c r="J3" s="190"/>
    </row>
    <row r="4" spans="1:10" ht="19.5" customHeight="1">
      <c r="A4" s="12">
        <v>2</v>
      </c>
      <c r="B4" s="31" t="s">
        <v>53</v>
      </c>
      <c r="C4" s="12">
        <v>0</v>
      </c>
      <c r="D4" s="12">
        <v>36</v>
      </c>
      <c r="E4" s="32"/>
      <c r="F4" s="20">
        <f aca="true" t="shared" si="1" ref="F4:F23">D4*E4</f>
        <v>0</v>
      </c>
      <c r="G4" s="13"/>
      <c r="H4" s="20">
        <f t="shared" si="0"/>
        <v>0</v>
      </c>
      <c r="I4" s="129"/>
      <c r="J4" s="190"/>
    </row>
    <row r="5" spans="1:10" ht="19.5" customHeight="1">
      <c r="A5" s="12">
        <v>3</v>
      </c>
      <c r="B5" s="31" t="s">
        <v>54</v>
      </c>
      <c r="C5" s="12">
        <v>1</v>
      </c>
      <c r="D5" s="12">
        <v>192</v>
      </c>
      <c r="E5" s="32"/>
      <c r="F5" s="20">
        <f t="shared" si="1"/>
        <v>0</v>
      </c>
      <c r="G5" s="13"/>
      <c r="H5" s="20">
        <f t="shared" si="0"/>
        <v>0</v>
      </c>
      <c r="I5" s="129"/>
      <c r="J5" s="190"/>
    </row>
    <row r="6" spans="1:10" ht="19.5" customHeight="1">
      <c r="A6" s="12">
        <v>4</v>
      </c>
      <c r="B6" s="31" t="s">
        <v>54</v>
      </c>
      <c r="C6" s="12">
        <v>2</v>
      </c>
      <c r="D6" s="12">
        <v>180</v>
      </c>
      <c r="E6" s="32"/>
      <c r="F6" s="20">
        <f t="shared" si="1"/>
        <v>0</v>
      </c>
      <c r="G6" s="13"/>
      <c r="H6" s="20">
        <f t="shared" si="0"/>
        <v>0</v>
      </c>
      <c r="I6" s="129"/>
      <c r="J6" s="190"/>
    </row>
    <row r="7" spans="1:10" ht="19.5" customHeight="1">
      <c r="A7" s="12">
        <v>5</v>
      </c>
      <c r="B7" s="31" t="s">
        <v>53</v>
      </c>
      <c r="C7" s="12">
        <v>1</v>
      </c>
      <c r="D7" s="12">
        <v>156</v>
      </c>
      <c r="E7" s="32"/>
      <c r="F7" s="20">
        <f t="shared" si="1"/>
        <v>0</v>
      </c>
      <c r="G7" s="13"/>
      <c r="H7" s="20">
        <f t="shared" si="0"/>
        <v>0</v>
      </c>
      <c r="I7" s="129"/>
      <c r="J7" s="190"/>
    </row>
    <row r="8" spans="1:10" ht="19.5" customHeight="1">
      <c r="A8" s="12">
        <v>6</v>
      </c>
      <c r="B8" s="31" t="s">
        <v>55</v>
      </c>
      <c r="C8" s="12" t="s">
        <v>12</v>
      </c>
      <c r="D8" s="12">
        <v>240</v>
      </c>
      <c r="E8" s="32"/>
      <c r="F8" s="20">
        <f t="shared" si="1"/>
        <v>0</v>
      </c>
      <c r="G8" s="13"/>
      <c r="H8" s="20">
        <f t="shared" si="0"/>
        <v>0</v>
      </c>
      <c r="I8" s="132"/>
      <c r="J8" s="190"/>
    </row>
    <row r="9" spans="1:10" ht="19.5" customHeight="1">
      <c r="A9" s="12">
        <v>7</v>
      </c>
      <c r="B9" s="31" t="s">
        <v>56</v>
      </c>
      <c r="C9" s="12" t="s">
        <v>12</v>
      </c>
      <c r="D9" s="12">
        <v>720</v>
      </c>
      <c r="E9" s="32"/>
      <c r="F9" s="20">
        <f t="shared" si="1"/>
        <v>0</v>
      </c>
      <c r="G9" s="13"/>
      <c r="H9" s="20">
        <f t="shared" si="0"/>
        <v>0</v>
      </c>
      <c r="I9" s="132"/>
      <c r="J9" s="190"/>
    </row>
    <row r="10" spans="1:10" ht="19.5" customHeight="1">
      <c r="A10" s="12">
        <v>8</v>
      </c>
      <c r="B10" s="31" t="s">
        <v>57</v>
      </c>
      <c r="C10" s="12" t="s">
        <v>12</v>
      </c>
      <c r="D10" s="12">
        <v>120</v>
      </c>
      <c r="E10" s="32"/>
      <c r="F10" s="20">
        <f t="shared" si="1"/>
        <v>0</v>
      </c>
      <c r="G10" s="13"/>
      <c r="H10" s="20">
        <f t="shared" si="0"/>
        <v>0</v>
      </c>
      <c r="I10" s="132"/>
      <c r="J10" s="190"/>
    </row>
    <row r="11" spans="1:10" ht="19.5" customHeight="1">
      <c r="A11" s="12">
        <v>9</v>
      </c>
      <c r="B11" s="31" t="s">
        <v>58</v>
      </c>
      <c r="C11" s="12" t="s">
        <v>12</v>
      </c>
      <c r="D11" s="12">
        <v>240</v>
      </c>
      <c r="E11" s="32"/>
      <c r="F11" s="20">
        <f t="shared" si="1"/>
        <v>0</v>
      </c>
      <c r="G11" s="13"/>
      <c r="H11" s="20">
        <f t="shared" si="0"/>
        <v>0</v>
      </c>
      <c r="I11" s="132"/>
      <c r="J11" s="190"/>
    </row>
    <row r="12" spans="1:10" ht="33" customHeight="1">
      <c r="A12" s="12">
        <v>10</v>
      </c>
      <c r="B12" s="31" t="s">
        <v>148</v>
      </c>
      <c r="C12" s="12" t="s">
        <v>12</v>
      </c>
      <c r="D12" s="12">
        <v>144</v>
      </c>
      <c r="E12" s="32"/>
      <c r="F12" s="20">
        <f t="shared" si="1"/>
        <v>0</v>
      </c>
      <c r="G12" s="13"/>
      <c r="H12" s="20">
        <f t="shared" si="0"/>
        <v>0</v>
      </c>
      <c r="I12" s="129"/>
      <c r="J12" s="190"/>
    </row>
    <row r="13" spans="1:10" ht="19.5" customHeight="1">
      <c r="A13" s="12">
        <v>11</v>
      </c>
      <c r="B13" s="31" t="s">
        <v>59</v>
      </c>
      <c r="C13" s="12" t="s">
        <v>13</v>
      </c>
      <c r="D13" s="118">
        <v>3816</v>
      </c>
      <c r="E13" s="32"/>
      <c r="F13" s="20">
        <f t="shared" si="1"/>
        <v>0</v>
      </c>
      <c r="G13" s="13"/>
      <c r="H13" s="20">
        <f t="shared" si="0"/>
        <v>0</v>
      </c>
      <c r="I13" s="132"/>
      <c r="J13" s="190"/>
    </row>
    <row r="14" spans="1:10" ht="19.5" customHeight="1">
      <c r="A14" s="12">
        <v>12</v>
      </c>
      <c r="B14" s="31" t="s">
        <v>56</v>
      </c>
      <c r="C14" s="12" t="s">
        <v>13</v>
      </c>
      <c r="D14" s="12">
        <v>1224</v>
      </c>
      <c r="E14" s="32"/>
      <c r="F14" s="20">
        <f t="shared" si="1"/>
        <v>0</v>
      </c>
      <c r="G14" s="13"/>
      <c r="H14" s="20">
        <f t="shared" si="0"/>
        <v>0</v>
      </c>
      <c r="I14" s="129"/>
      <c r="J14" s="190"/>
    </row>
    <row r="15" spans="1:10" ht="19.5" customHeight="1">
      <c r="A15" s="12">
        <v>13</v>
      </c>
      <c r="B15" s="31" t="s">
        <v>55</v>
      </c>
      <c r="C15" s="12" t="s">
        <v>13</v>
      </c>
      <c r="D15" s="12">
        <v>864</v>
      </c>
      <c r="E15" s="32"/>
      <c r="F15" s="20">
        <f t="shared" si="1"/>
        <v>0</v>
      </c>
      <c r="G15" s="13"/>
      <c r="H15" s="20">
        <f t="shared" si="0"/>
        <v>0</v>
      </c>
      <c r="I15" s="132"/>
      <c r="J15" s="190"/>
    </row>
    <row r="16" spans="1:10" ht="19.5" customHeight="1">
      <c r="A16" s="12">
        <v>14</v>
      </c>
      <c r="B16" s="31" t="s">
        <v>52</v>
      </c>
      <c r="C16" s="12" t="s">
        <v>13</v>
      </c>
      <c r="D16" s="12">
        <v>600</v>
      </c>
      <c r="E16" s="32"/>
      <c r="F16" s="20">
        <f t="shared" si="1"/>
        <v>0</v>
      </c>
      <c r="G16" s="13"/>
      <c r="H16" s="20">
        <f t="shared" si="0"/>
        <v>0</v>
      </c>
      <c r="I16" s="132"/>
      <c r="J16" s="190"/>
    </row>
    <row r="17" spans="1:10" ht="19.5" customHeight="1">
      <c r="A17" s="12">
        <v>15</v>
      </c>
      <c r="B17" s="31" t="s">
        <v>58</v>
      </c>
      <c r="C17" s="12" t="s">
        <v>13</v>
      </c>
      <c r="D17" s="12">
        <v>720</v>
      </c>
      <c r="E17" s="32"/>
      <c r="F17" s="20">
        <f t="shared" si="1"/>
        <v>0</v>
      </c>
      <c r="G17" s="13"/>
      <c r="H17" s="20">
        <f t="shared" si="0"/>
        <v>0</v>
      </c>
      <c r="I17" s="129"/>
      <c r="J17" s="190"/>
    </row>
    <row r="18" spans="1:10" ht="19.5" customHeight="1">
      <c r="A18" s="12">
        <v>16</v>
      </c>
      <c r="B18" s="31" t="s">
        <v>59</v>
      </c>
      <c r="C18" s="12" t="s">
        <v>60</v>
      </c>
      <c r="D18" s="118">
        <v>4224</v>
      </c>
      <c r="E18" s="32"/>
      <c r="F18" s="20">
        <f t="shared" si="1"/>
        <v>0</v>
      </c>
      <c r="G18" s="13"/>
      <c r="H18" s="20">
        <f t="shared" si="0"/>
        <v>0</v>
      </c>
      <c r="I18" s="132"/>
      <c r="J18" s="190"/>
    </row>
    <row r="19" spans="1:10" s="130" customFormat="1" ht="21.75" customHeight="1">
      <c r="A19" s="125">
        <v>17</v>
      </c>
      <c r="B19" s="126" t="s">
        <v>156</v>
      </c>
      <c r="C19" s="125" t="s">
        <v>60</v>
      </c>
      <c r="D19" s="127">
        <v>360</v>
      </c>
      <c r="E19" s="128"/>
      <c r="F19" s="20">
        <f t="shared" si="1"/>
        <v>0</v>
      </c>
      <c r="G19" s="13"/>
      <c r="H19" s="152">
        <f t="shared" si="0"/>
        <v>0</v>
      </c>
      <c r="I19" s="129"/>
      <c r="J19" s="190"/>
    </row>
    <row r="20" spans="1:10" ht="19.5" customHeight="1">
      <c r="A20" s="12">
        <v>18</v>
      </c>
      <c r="B20" s="34" t="s">
        <v>56</v>
      </c>
      <c r="C20" s="12" t="s">
        <v>15</v>
      </c>
      <c r="D20" s="12">
        <v>936</v>
      </c>
      <c r="E20" s="32"/>
      <c r="F20" s="20">
        <f t="shared" si="1"/>
        <v>0</v>
      </c>
      <c r="G20" s="13"/>
      <c r="H20" s="20">
        <f t="shared" si="0"/>
        <v>0</v>
      </c>
      <c r="I20" s="132"/>
      <c r="J20" s="190"/>
    </row>
    <row r="21" spans="1:10" ht="19.5" customHeight="1">
      <c r="A21" s="12">
        <v>19</v>
      </c>
      <c r="B21" s="31" t="s">
        <v>61</v>
      </c>
      <c r="C21" s="12" t="s">
        <v>17</v>
      </c>
      <c r="D21" s="12">
        <v>600</v>
      </c>
      <c r="E21" s="32"/>
      <c r="F21" s="20">
        <f t="shared" si="1"/>
        <v>0</v>
      </c>
      <c r="G21" s="13"/>
      <c r="H21" s="20">
        <f t="shared" si="0"/>
        <v>0</v>
      </c>
      <c r="I21" s="132"/>
      <c r="J21" s="190"/>
    </row>
    <row r="22" spans="1:10" ht="19.5" customHeight="1">
      <c r="A22" s="12">
        <v>20</v>
      </c>
      <c r="B22" s="31" t="s">
        <v>61</v>
      </c>
      <c r="C22" s="12" t="s">
        <v>18</v>
      </c>
      <c r="D22" s="12">
        <v>168</v>
      </c>
      <c r="E22" s="32"/>
      <c r="F22" s="20">
        <f t="shared" si="1"/>
        <v>0</v>
      </c>
      <c r="G22" s="13"/>
      <c r="H22" s="20">
        <f t="shared" si="0"/>
        <v>0</v>
      </c>
      <c r="I22" s="132"/>
      <c r="J22" s="191"/>
    </row>
    <row r="23" spans="1:10" ht="31.5" customHeight="1">
      <c r="A23" s="153">
        <v>21</v>
      </c>
      <c r="B23" s="154" t="s">
        <v>170</v>
      </c>
      <c r="C23" s="153">
        <v>5</v>
      </c>
      <c r="D23" s="153">
        <v>36</v>
      </c>
      <c r="E23" s="155"/>
      <c r="F23" s="20">
        <f t="shared" si="1"/>
        <v>0</v>
      </c>
      <c r="G23" s="111"/>
      <c r="H23" s="20">
        <f t="shared" si="0"/>
        <v>0</v>
      </c>
      <c r="I23" s="132"/>
      <c r="J23" s="192"/>
    </row>
    <row r="24" spans="1:10" ht="24.75" customHeight="1">
      <c r="A24" s="245" t="s">
        <v>19</v>
      </c>
      <c r="B24" s="245"/>
      <c r="C24" s="245"/>
      <c r="D24" s="245"/>
      <c r="E24" s="245"/>
      <c r="F24" s="16">
        <f>SUM(F3:F23)</f>
        <v>0</v>
      </c>
      <c r="G24" s="35"/>
      <c r="H24" s="16">
        <f>SUM(H3:H23)</f>
        <v>0</v>
      </c>
      <c r="I24" s="28"/>
      <c r="J24" s="36"/>
    </row>
    <row r="25" spans="1:10" s="240" customFormat="1" ht="22.5" customHeight="1">
      <c r="A25" s="251" t="s">
        <v>175</v>
      </c>
      <c r="B25" s="251"/>
      <c r="C25" s="251"/>
      <c r="D25" s="251"/>
      <c r="E25" s="251"/>
      <c r="F25" s="251"/>
      <c r="G25" s="251"/>
      <c r="H25" s="251"/>
      <c r="I25" s="251"/>
      <c r="J25" s="251"/>
    </row>
    <row r="26" spans="1:4" s="238" customFormat="1" ht="18" customHeight="1">
      <c r="A26" s="238" t="s">
        <v>20</v>
      </c>
      <c r="D26" s="239"/>
    </row>
    <row r="27" spans="2:10" ht="24" customHeight="1">
      <c r="B27" s="56"/>
      <c r="C27" s="56"/>
      <c r="D27" s="56"/>
      <c r="E27" s="56"/>
      <c r="F27" s="56"/>
      <c r="G27" s="56"/>
      <c r="H27" s="56"/>
      <c r="I27" s="244" t="s">
        <v>232</v>
      </c>
      <c r="J27" s="244"/>
    </row>
    <row r="28" spans="2:10" ht="15.75" customHeight="1">
      <c r="B28" s="246"/>
      <c r="C28" s="246"/>
      <c r="D28" s="246"/>
      <c r="E28" s="246"/>
      <c r="F28" s="246"/>
      <c r="G28" s="246"/>
      <c r="H28" s="246"/>
      <c r="I28" s="246"/>
      <c r="J28" s="246"/>
    </row>
    <row r="29" spans="6:7" ht="18.75" customHeight="1">
      <c r="F29" s="244"/>
      <c r="G29" s="244"/>
    </row>
  </sheetData>
  <sheetProtection selectLockedCells="1" selectUnlockedCells="1"/>
  <mergeCells count="6">
    <mergeCell ref="F29:G29"/>
    <mergeCell ref="A24:E24"/>
    <mergeCell ref="B28:J28"/>
    <mergeCell ref="A1:I1"/>
    <mergeCell ref="I27:J27"/>
    <mergeCell ref="A25:J25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83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11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.28125" style="1" customWidth="1"/>
    <col min="2" max="2" width="36.57421875" style="1" customWidth="1"/>
    <col min="3" max="3" width="6.8515625" style="1" customWidth="1"/>
    <col min="4" max="4" width="9.421875" style="1" customWidth="1"/>
    <col min="5" max="5" width="9.28125" style="1" customWidth="1"/>
    <col min="6" max="6" width="12.00390625" style="1" customWidth="1"/>
    <col min="7" max="7" width="9.140625" style="1" customWidth="1"/>
    <col min="8" max="8" width="12.8515625" style="1" customWidth="1"/>
    <col min="9" max="9" width="11.00390625" style="1" customWidth="1"/>
    <col min="10" max="10" width="13.00390625" style="1" customWidth="1"/>
    <col min="11" max="16384" width="9.140625" style="1" customWidth="1"/>
  </cols>
  <sheetData>
    <row r="1" spans="1:10" s="2" customFormat="1" ht="30.75" customHeight="1">
      <c r="A1" s="247" t="s">
        <v>203</v>
      </c>
      <c r="B1" s="247"/>
      <c r="C1" s="247"/>
      <c r="D1" s="247"/>
      <c r="E1" s="247"/>
      <c r="F1" s="247"/>
      <c r="G1" s="247"/>
      <c r="H1" s="247"/>
      <c r="I1" s="247"/>
      <c r="J1" s="138" t="s">
        <v>245</v>
      </c>
    </row>
    <row r="2" spans="1:10" ht="33.75">
      <c r="A2" s="12" t="s">
        <v>21</v>
      </c>
      <c r="B2" s="12" t="s">
        <v>1</v>
      </c>
      <c r="C2" s="12" t="s">
        <v>2</v>
      </c>
      <c r="D2" s="12" t="s">
        <v>230</v>
      </c>
      <c r="E2" s="14" t="s">
        <v>5</v>
      </c>
      <c r="F2" s="14" t="s">
        <v>6</v>
      </c>
      <c r="G2" s="14" t="s">
        <v>221</v>
      </c>
      <c r="H2" s="14" t="s">
        <v>8</v>
      </c>
      <c r="I2" s="14" t="s">
        <v>9</v>
      </c>
      <c r="J2" s="15" t="s">
        <v>10</v>
      </c>
    </row>
    <row r="3" spans="1:10" ht="62.25" customHeight="1">
      <c r="A3" s="12">
        <v>1</v>
      </c>
      <c r="B3" s="31" t="s">
        <v>145</v>
      </c>
      <c r="C3" s="12" t="s">
        <v>62</v>
      </c>
      <c r="D3" s="12">
        <v>120</v>
      </c>
      <c r="E3" s="37"/>
      <c r="F3" s="20">
        <f>D3*E3</f>
        <v>0</v>
      </c>
      <c r="G3" s="13"/>
      <c r="H3" s="20">
        <f>F3*1.08</f>
        <v>0</v>
      </c>
      <c r="I3" s="21"/>
      <c r="J3" s="22"/>
    </row>
    <row r="4" spans="1:10" ht="39.75" customHeight="1">
      <c r="A4" s="12">
        <v>3</v>
      </c>
      <c r="B4" s="31" t="s">
        <v>146</v>
      </c>
      <c r="C4" s="12" t="s">
        <v>63</v>
      </c>
      <c r="D4" s="12">
        <v>120</v>
      </c>
      <c r="E4" s="37"/>
      <c r="F4" s="20">
        <f>D4*E4</f>
        <v>0</v>
      </c>
      <c r="G4" s="13"/>
      <c r="H4" s="20">
        <f>F4*1.08</f>
        <v>0</v>
      </c>
      <c r="I4" s="21"/>
      <c r="J4" s="22"/>
    </row>
    <row r="5" spans="1:10" ht="24.75" customHeight="1">
      <c r="A5" s="245" t="s">
        <v>19</v>
      </c>
      <c r="B5" s="245"/>
      <c r="C5" s="245"/>
      <c r="D5" s="245"/>
      <c r="E5" s="245"/>
      <c r="F5" s="16">
        <f>SUM(F3:F4)</f>
        <v>0</v>
      </c>
      <c r="G5" s="27"/>
      <c r="H5" s="16">
        <f>SUM(H3:H4)</f>
        <v>0</v>
      </c>
      <c r="I5" s="28"/>
      <c r="J5" s="36"/>
    </row>
    <row r="6" spans="1:10" ht="23.25" customHeight="1">
      <c r="A6" s="251" t="s">
        <v>175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s="2" customFormat="1" ht="24.75" customHeight="1">
      <c r="A7" s="238" t="s">
        <v>20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2:10" ht="24.75" customHeight="1">
      <c r="B8" s="56"/>
      <c r="C8" s="56"/>
      <c r="D8" s="56"/>
      <c r="E8" s="56"/>
      <c r="F8" s="56"/>
      <c r="G8" s="56"/>
      <c r="H8" s="56"/>
      <c r="I8" s="244" t="s">
        <v>232</v>
      </c>
      <c r="J8" s="244"/>
    </row>
    <row r="9" spans="2:10" ht="24.75" customHeight="1">
      <c r="B9" s="246"/>
      <c r="C9" s="246"/>
      <c r="D9" s="246"/>
      <c r="E9" s="246"/>
      <c r="F9" s="246"/>
      <c r="G9" s="246"/>
      <c r="H9" s="246"/>
      <c r="I9" s="246"/>
      <c r="J9" s="246"/>
    </row>
    <row r="10" spans="2:10" ht="24.75" customHeight="1">
      <c r="B10" s="246"/>
      <c r="C10" s="246"/>
      <c r="D10" s="246"/>
      <c r="E10" s="246"/>
      <c r="F10" s="246"/>
      <c r="G10" s="246"/>
      <c r="H10" s="246"/>
      <c r="I10" s="246"/>
      <c r="J10" s="246"/>
    </row>
    <row r="11" spans="6:7" ht="24.75" customHeight="1">
      <c r="F11" s="244"/>
      <c r="G11" s="244"/>
    </row>
  </sheetData>
  <sheetProtection selectLockedCells="1" selectUnlockedCells="1"/>
  <mergeCells count="7">
    <mergeCell ref="F11:G11"/>
    <mergeCell ref="A5:E5"/>
    <mergeCell ref="B9:J9"/>
    <mergeCell ref="B10:J10"/>
    <mergeCell ref="A1:I1"/>
    <mergeCell ref="I8:J8"/>
    <mergeCell ref="A6:J6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23"/>
  <sheetViews>
    <sheetView view="pageBreakPreview" zoomScaleSheetLayoutView="100" zoomScalePageLayoutView="0" workbookViewId="0" topLeftCell="A7">
      <selection activeCell="G3" sqref="G3:G17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6.8515625" style="4" customWidth="1"/>
    <col min="4" max="4" width="9.421875" style="4" customWidth="1"/>
    <col min="5" max="5" width="9.28125" style="4" customWidth="1"/>
    <col min="6" max="6" width="12.421875" style="4" customWidth="1"/>
    <col min="7" max="7" width="9.140625" style="4" customWidth="1"/>
    <col min="8" max="8" width="12.421875" style="4" customWidth="1"/>
    <col min="9" max="10" width="13.7109375" style="4" customWidth="1"/>
    <col min="11" max="16384" width="9.140625" style="4" customWidth="1"/>
  </cols>
  <sheetData>
    <row r="1" spans="1:10" s="5" customFormat="1" ht="30.75" customHeight="1">
      <c r="A1" s="253" t="s">
        <v>204</v>
      </c>
      <c r="B1" s="253"/>
      <c r="C1" s="253"/>
      <c r="D1" s="253"/>
      <c r="E1" s="253"/>
      <c r="F1" s="253"/>
      <c r="G1" s="253"/>
      <c r="H1" s="253"/>
      <c r="I1" s="253"/>
      <c r="J1" s="139" t="s">
        <v>246</v>
      </c>
    </row>
    <row r="2" spans="1:10" ht="33.75">
      <c r="A2" s="38" t="s">
        <v>21</v>
      </c>
      <c r="B2" s="38" t="s">
        <v>1</v>
      </c>
      <c r="C2" s="12" t="s">
        <v>2</v>
      </c>
      <c r="D2" s="12" t="s">
        <v>230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5" t="s">
        <v>10</v>
      </c>
    </row>
    <row r="3" spans="1:10" ht="24.75" customHeight="1">
      <c r="A3" s="38">
        <v>1</v>
      </c>
      <c r="B3" s="39" t="s">
        <v>85</v>
      </c>
      <c r="C3" s="38">
        <v>0</v>
      </c>
      <c r="D3" s="38">
        <v>96</v>
      </c>
      <c r="E3" s="43"/>
      <c r="F3" s="33">
        <f>D3*E3</f>
        <v>0</v>
      </c>
      <c r="G3" s="13"/>
      <c r="H3" s="33">
        <f>F3*1.08</f>
        <v>0</v>
      </c>
      <c r="I3" s="21"/>
      <c r="J3" s="22"/>
    </row>
    <row r="4" spans="1:10" ht="24.75" customHeight="1">
      <c r="A4" s="38">
        <v>2</v>
      </c>
      <c r="B4" s="39" t="s">
        <v>86</v>
      </c>
      <c r="C4" s="38">
        <v>0</v>
      </c>
      <c r="D4" s="38">
        <v>36</v>
      </c>
      <c r="E4" s="43"/>
      <c r="F4" s="33">
        <f aca="true" t="shared" si="0" ref="F4:F17">D4*E4</f>
        <v>0</v>
      </c>
      <c r="G4" s="13"/>
      <c r="H4" s="33">
        <f aca="true" t="shared" si="1" ref="H4:H17">F4*1.08</f>
        <v>0</v>
      </c>
      <c r="I4" s="21"/>
      <c r="J4" s="40"/>
    </row>
    <row r="5" spans="1:10" ht="24.75" customHeight="1">
      <c r="A5" s="38">
        <v>3</v>
      </c>
      <c r="B5" s="39" t="s">
        <v>87</v>
      </c>
      <c r="C5" s="38">
        <v>0</v>
      </c>
      <c r="D5" s="38">
        <v>60</v>
      </c>
      <c r="E5" s="43"/>
      <c r="F5" s="33">
        <f t="shared" si="0"/>
        <v>0</v>
      </c>
      <c r="G5" s="13"/>
      <c r="H5" s="33">
        <f t="shared" si="1"/>
        <v>0</v>
      </c>
      <c r="I5" s="21"/>
      <c r="J5" s="40"/>
    </row>
    <row r="6" spans="1:10" ht="24.75" customHeight="1">
      <c r="A6" s="38">
        <v>4</v>
      </c>
      <c r="B6" s="39" t="s">
        <v>87</v>
      </c>
      <c r="C6" s="38">
        <v>1</v>
      </c>
      <c r="D6" s="38">
        <v>24</v>
      </c>
      <c r="E6" s="43"/>
      <c r="F6" s="33">
        <f t="shared" si="0"/>
        <v>0</v>
      </c>
      <c r="G6" s="13"/>
      <c r="H6" s="33">
        <f t="shared" si="1"/>
        <v>0</v>
      </c>
      <c r="I6" s="21"/>
      <c r="J6" s="40"/>
    </row>
    <row r="7" spans="1:10" ht="24.75" customHeight="1">
      <c r="A7" s="38">
        <v>5</v>
      </c>
      <c r="B7" s="39" t="s">
        <v>88</v>
      </c>
      <c r="C7" s="38">
        <v>2</v>
      </c>
      <c r="D7" s="38">
        <v>60</v>
      </c>
      <c r="E7" s="43"/>
      <c r="F7" s="33">
        <f t="shared" si="0"/>
        <v>0</v>
      </c>
      <c r="G7" s="13"/>
      <c r="H7" s="33">
        <f t="shared" si="1"/>
        <v>0</v>
      </c>
      <c r="I7" s="132"/>
      <c r="J7" s="40"/>
    </row>
    <row r="8" spans="1:10" ht="24.75" customHeight="1">
      <c r="A8" s="38">
        <v>6</v>
      </c>
      <c r="B8" s="39" t="s">
        <v>85</v>
      </c>
      <c r="C8" s="38" t="s">
        <v>42</v>
      </c>
      <c r="D8" s="38">
        <v>276</v>
      </c>
      <c r="E8" s="43"/>
      <c r="F8" s="33">
        <f t="shared" si="0"/>
        <v>0</v>
      </c>
      <c r="G8" s="13"/>
      <c r="H8" s="33">
        <f t="shared" si="1"/>
        <v>0</v>
      </c>
      <c r="I8" s="21"/>
      <c r="J8" s="40"/>
    </row>
    <row r="9" spans="1:10" ht="24.75" customHeight="1">
      <c r="A9" s="38">
        <v>7</v>
      </c>
      <c r="B9" s="39" t="s">
        <v>89</v>
      </c>
      <c r="C9" s="38" t="s">
        <v>42</v>
      </c>
      <c r="D9" s="38">
        <v>180</v>
      </c>
      <c r="E9" s="43"/>
      <c r="F9" s="33">
        <f t="shared" si="0"/>
        <v>0</v>
      </c>
      <c r="G9" s="13"/>
      <c r="H9" s="33">
        <f t="shared" si="1"/>
        <v>0</v>
      </c>
      <c r="I9" s="21"/>
      <c r="J9" s="40"/>
    </row>
    <row r="10" spans="1:10" ht="24.75" customHeight="1">
      <c r="A10" s="38">
        <v>8</v>
      </c>
      <c r="B10" s="39" t="s">
        <v>90</v>
      </c>
      <c r="C10" s="38" t="s">
        <v>42</v>
      </c>
      <c r="D10" s="38">
        <v>180</v>
      </c>
      <c r="E10" s="43"/>
      <c r="F10" s="33">
        <f t="shared" si="0"/>
        <v>0</v>
      </c>
      <c r="G10" s="13"/>
      <c r="H10" s="33">
        <f t="shared" si="1"/>
        <v>0</v>
      </c>
      <c r="I10" s="21"/>
      <c r="J10" s="40"/>
    </row>
    <row r="11" spans="1:10" ht="24.75" customHeight="1">
      <c r="A11" s="38">
        <v>9</v>
      </c>
      <c r="B11" s="39" t="s">
        <v>85</v>
      </c>
      <c r="C11" s="38" t="s">
        <v>13</v>
      </c>
      <c r="D11" s="38">
        <v>600</v>
      </c>
      <c r="E11" s="43"/>
      <c r="F11" s="33">
        <f t="shared" si="0"/>
        <v>0</v>
      </c>
      <c r="G11" s="13"/>
      <c r="H11" s="33">
        <f t="shared" si="1"/>
        <v>0</v>
      </c>
      <c r="I11" s="21"/>
      <c r="J11" s="40"/>
    </row>
    <row r="12" spans="1:10" ht="24.75" customHeight="1">
      <c r="A12" s="38">
        <v>10</v>
      </c>
      <c r="B12" s="39" t="s">
        <v>89</v>
      </c>
      <c r="C12" s="38" t="s">
        <v>13</v>
      </c>
      <c r="D12" s="38">
        <v>288</v>
      </c>
      <c r="E12" s="43"/>
      <c r="F12" s="33">
        <f t="shared" si="0"/>
        <v>0</v>
      </c>
      <c r="G12" s="13"/>
      <c r="H12" s="33">
        <f t="shared" si="1"/>
        <v>0</v>
      </c>
      <c r="I12" s="21"/>
      <c r="J12" s="40"/>
    </row>
    <row r="13" spans="1:10" ht="24.75" customHeight="1">
      <c r="A13" s="38">
        <v>11</v>
      </c>
      <c r="B13" s="39" t="s">
        <v>90</v>
      </c>
      <c r="C13" s="38" t="s">
        <v>13</v>
      </c>
      <c r="D13" s="38">
        <v>156</v>
      </c>
      <c r="E13" s="43"/>
      <c r="F13" s="33">
        <f t="shared" si="0"/>
        <v>0</v>
      </c>
      <c r="G13" s="13"/>
      <c r="H13" s="33">
        <f t="shared" si="1"/>
        <v>0</v>
      </c>
      <c r="I13" s="21"/>
      <c r="J13" s="40"/>
    </row>
    <row r="14" spans="1:10" ht="24.75" customHeight="1">
      <c r="A14" s="38">
        <v>12</v>
      </c>
      <c r="B14" s="39" t="s">
        <v>87</v>
      </c>
      <c r="C14" s="38" t="s">
        <v>60</v>
      </c>
      <c r="D14" s="38">
        <v>36</v>
      </c>
      <c r="E14" s="43"/>
      <c r="F14" s="33">
        <f t="shared" si="0"/>
        <v>0</v>
      </c>
      <c r="G14" s="13"/>
      <c r="H14" s="33">
        <f t="shared" si="1"/>
        <v>0</v>
      </c>
      <c r="I14" s="21"/>
      <c r="J14" s="40"/>
    </row>
    <row r="15" spans="1:10" ht="24.75" customHeight="1">
      <c r="A15" s="38">
        <v>13</v>
      </c>
      <c r="B15" s="39" t="s">
        <v>89</v>
      </c>
      <c r="C15" s="38" t="s">
        <v>15</v>
      </c>
      <c r="D15" s="38">
        <v>240</v>
      </c>
      <c r="E15" s="43"/>
      <c r="F15" s="33">
        <f t="shared" si="0"/>
        <v>0</v>
      </c>
      <c r="G15" s="13"/>
      <c r="H15" s="33">
        <f t="shared" si="1"/>
        <v>0</v>
      </c>
      <c r="I15" s="21"/>
      <c r="J15" s="40"/>
    </row>
    <row r="16" spans="1:10" ht="24.75" customHeight="1">
      <c r="A16" s="38">
        <v>14</v>
      </c>
      <c r="B16" s="44" t="s">
        <v>85</v>
      </c>
      <c r="C16" s="38" t="s">
        <v>15</v>
      </c>
      <c r="D16" s="38">
        <v>360</v>
      </c>
      <c r="E16" s="43"/>
      <c r="F16" s="33">
        <f t="shared" si="0"/>
        <v>0</v>
      </c>
      <c r="G16" s="13"/>
      <c r="H16" s="33">
        <f t="shared" si="1"/>
        <v>0</v>
      </c>
      <c r="I16" s="21"/>
      <c r="J16" s="40"/>
    </row>
    <row r="17" spans="1:10" ht="24.75" customHeight="1">
      <c r="A17" s="38">
        <v>15</v>
      </c>
      <c r="B17" s="44" t="s">
        <v>85</v>
      </c>
      <c r="C17" s="38" t="s">
        <v>17</v>
      </c>
      <c r="D17" s="38">
        <v>72</v>
      </c>
      <c r="E17" s="43"/>
      <c r="F17" s="33">
        <f t="shared" si="0"/>
        <v>0</v>
      </c>
      <c r="G17" s="13"/>
      <c r="H17" s="33">
        <f t="shared" si="1"/>
        <v>0</v>
      </c>
      <c r="I17" s="21"/>
      <c r="J17" s="40"/>
    </row>
    <row r="18" spans="1:10" ht="24.75" customHeight="1">
      <c r="A18" s="252" t="s">
        <v>19</v>
      </c>
      <c r="B18" s="252"/>
      <c r="C18" s="252"/>
      <c r="D18" s="252"/>
      <c r="E18" s="252"/>
      <c r="F18" s="45">
        <f>SUM(F3:F17)</f>
        <v>0</v>
      </c>
      <c r="G18" s="46"/>
      <c r="H18" s="45">
        <f>F18*1.08</f>
        <v>0</v>
      </c>
      <c r="I18" s="47"/>
      <c r="J18" s="42"/>
    </row>
    <row r="19" spans="1:10" ht="26.25" customHeight="1">
      <c r="A19" s="254" t="s">
        <v>175</v>
      </c>
      <c r="B19" s="254"/>
      <c r="C19" s="254"/>
      <c r="D19" s="254"/>
      <c r="E19" s="254"/>
      <c r="F19" s="254"/>
      <c r="G19" s="254"/>
      <c r="H19" s="254"/>
      <c r="I19" s="254"/>
      <c r="J19" s="48"/>
    </row>
    <row r="20" spans="3:10" ht="24.75" customHeight="1">
      <c r="C20" s="56"/>
      <c r="D20" s="56"/>
      <c r="E20" s="56"/>
      <c r="F20" s="56"/>
      <c r="G20" s="56"/>
      <c r="H20" s="56"/>
      <c r="I20" s="244" t="s">
        <v>232</v>
      </c>
      <c r="J20" s="244"/>
    </row>
    <row r="21" spans="2:10" ht="24.75" customHeight="1">
      <c r="B21" s="246"/>
      <c r="C21" s="246"/>
      <c r="D21" s="246"/>
      <c r="E21" s="246"/>
      <c r="F21" s="246"/>
      <c r="G21" s="246"/>
      <c r="H21" s="246"/>
      <c r="I21" s="246"/>
      <c r="J21" s="246"/>
    </row>
    <row r="22" spans="2:10" ht="24.75" customHeight="1">
      <c r="B22" s="246"/>
      <c r="C22" s="246"/>
      <c r="D22" s="246"/>
      <c r="E22" s="246"/>
      <c r="F22" s="246"/>
      <c r="G22" s="246"/>
      <c r="H22" s="246"/>
      <c r="I22" s="246"/>
      <c r="J22" s="246"/>
    </row>
    <row r="23" spans="6:7" ht="24.75" customHeight="1">
      <c r="F23" s="244"/>
      <c r="G23" s="244"/>
    </row>
  </sheetData>
  <sheetProtection selectLockedCells="1" selectUnlockedCells="1"/>
  <mergeCells count="7">
    <mergeCell ref="F23:G23"/>
    <mergeCell ref="A18:E18"/>
    <mergeCell ref="B21:J21"/>
    <mergeCell ref="B22:J22"/>
    <mergeCell ref="A1:I1"/>
    <mergeCell ref="I20:J20"/>
    <mergeCell ref="A19:I19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SheetLayoutView="100" zoomScalePageLayoutView="0" workbookViewId="0" topLeftCell="A10">
      <selection activeCell="C22" sqref="C22"/>
    </sheetView>
  </sheetViews>
  <sheetFormatPr defaultColWidth="9.140625" defaultRowHeight="12.75"/>
  <cols>
    <col min="1" max="1" width="4.28125" style="4" customWidth="1"/>
    <col min="2" max="2" width="41.57421875" style="4" customWidth="1"/>
    <col min="3" max="3" width="6.8515625" style="4" customWidth="1"/>
    <col min="4" max="4" width="9.421875" style="4" customWidth="1"/>
    <col min="5" max="5" width="9.28125" style="4" customWidth="1"/>
    <col min="6" max="6" width="15.421875" style="4" customWidth="1"/>
    <col min="7" max="7" width="9.140625" style="4" customWidth="1"/>
    <col min="8" max="8" width="14.7109375" style="4" customWidth="1"/>
    <col min="9" max="10" width="13.57421875" style="4" customWidth="1"/>
    <col min="11" max="16384" width="9.140625" style="4" customWidth="1"/>
  </cols>
  <sheetData>
    <row r="1" spans="1:10" s="5" customFormat="1" ht="46.5" customHeight="1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139" t="s">
        <v>247</v>
      </c>
    </row>
    <row r="2" spans="1:10" ht="33.75">
      <c r="A2" s="38" t="s">
        <v>21</v>
      </c>
      <c r="B2" s="38" t="s">
        <v>1</v>
      </c>
      <c r="C2" s="12" t="s">
        <v>2</v>
      </c>
      <c r="D2" s="12" t="s">
        <v>230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93" t="s">
        <v>10</v>
      </c>
    </row>
    <row r="3" spans="1:10" ht="26.25" customHeight="1">
      <c r="A3" s="38">
        <v>1</v>
      </c>
      <c r="B3" s="31" t="s">
        <v>91</v>
      </c>
      <c r="C3" s="38">
        <v>1</v>
      </c>
      <c r="D3" s="49">
        <v>384</v>
      </c>
      <c r="E3" s="50"/>
      <c r="F3" s="20">
        <f>D3*E3</f>
        <v>0</v>
      </c>
      <c r="G3" s="13"/>
      <c r="H3" s="20">
        <f>F3*1.08</f>
        <v>0</v>
      </c>
      <c r="I3" s="21"/>
      <c r="J3" s="194"/>
    </row>
    <row r="4" spans="1:10" ht="24.75" customHeight="1">
      <c r="A4" s="38">
        <v>2</v>
      </c>
      <c r="B4" s="3" t="s">
        <v>92</v>
      </c>
      <c r="C4" s="38" t="s">
        <v>12</v>
      </c>
      <c r="D4" s="49">
        <v>144</v>
      </c>
      <c r="E4" s="50"/>
      <c r="F4" s="20">
        <f aca="true" t="shared" si="0" ref="F4:F18">D4*E4</f>
        <v>0</v>
      </c>
      <c r="G4" s="13"/>
      <c r="H4" s="20">
        <f>F4*1.08</f>
        <v>0</v>
      </c>
      <c r="I4" s="21"/>
      <c r="J4" s="194"/>
    </row>
    <row r="5" spans="1:10" s="184" customFormat="1" ht="24.75" customHeight="1">
      <c r="A5" s="38">
        <v>3</v>
      </c>
      <c r="B5" s="179" t="s">
        <v>93</v>
      </c>
      <c r="C5" s="178" t="s">
        <v>13</v>
      </c>
      <c r="D5" s="180">
        <v>48</v>
      </c>
      <c r="E5" s="181"/>
      <c r="F5" s="20">
        <f t="shared" si="0"/>
        <v>0</v>
      </c>
      <c r="G5" s="182"/>
      <c r="H5" s="198">
        <f>F5*1.08</f>
        <v>0</v>
      </c>
      <c r="I5" s="183"/>
      <c r="J5" s="195"/>
    </row>
    <row r="6" spans="1:10" ht="24.75" customHeight="1">
      <c r="A6" s="38">
        <v>4</v>
      </c>
      <c r="B6" s="31" t="s">
        <v>94</v>
      </c>
      <c r="C6" s="38" t="s">
        <v>12</v>
      </c>
      <c r="D6" s="49">
        <v>72</v>
      </c>
      <c r="E6" s="50"/>
      <c r="F6" s="20">
        <f t="shared" si="0"/>
        <v>0</v>
      </c>
      <c r="G6" s="13"/>
      <c r="H6" s="20">
        <f>F6*1.08</f>
        <v>0</v>
      </c>
      <c r="I6" s="21"/>
      <c r="J6" s="194"/>
    </row>
    <row r="7" spans="1:10" ht="24.75" customHeight="1">
      <c r="A7" s="38">
        <v>5</v>
      </c>
      <c r="B7" s="31" t="s">
        <v>95</v>
      </c>
      <c r="C7" s="38" t="s">
        <v>13</v>
      </c>
      <c r="D7" s="49">
        <v>144</v>
      </c>
      <c r="E7" s="50"/>
      <c r="F7" s="20">
        <f t="shared" si="0"/>
        <v>0</v>
      </c>
      <c r="G7" s="13"/>
      <c r="H7" s="20">
        <f aca="true" t="shared" si="1" ref="H7:H16">F7*1.08</f>
        <v>0</v>
      </c>
      <c r="I7" s="21"/>
      <c r="J7" s="194"/>
    </row>
    <row r="8" spans="1:10" ht="24.75" customHeight="1">
      <c r="A8" s="38">
        <v>6</v>
      </c>
      <c r="B8" s="31" t="s">
        <v>96</v>
      </c>
      <c r="C8" s="38" t="s">
        <v>13</v>
      </c>
      <c r="D8" s="49">
        <v>180</v>
      </c>
      <c r="E8" s="50"/>
      <c r="F8" s="20">
        <f t="shared" si="0"/>
        <v>0</v>
      </c>
      <c r="G8" s="13"/>
      <c r="H8" s="20">
        <f t="shared" si="1"/>
        <v>0</v>
      </c>
      <c r="I8" s="21"/>
      <c r="J8" s="194"/>
    </row>
    <row r="9" spans="1:10" s="130" customFormat="1" ht="24.75" customHeight="1">
      <c r="A9" s="38">
        <v>7</v>
      </c>
      <c r="B9" s="126" t="s">
        <v>97</v>
      </c>
      <c r="C9" s="148" t="s">
        <v>15</v>
      </c>
      <c r="D9" s="149">
        <v>36</v>
      </c>
      <c r="E9" s="150"/>
      <c r="F9" s="20">
        <f t="shared" si="0"/>
        <v>0</v>
      </c>
      <c r="G9" s="13"/>
      <c r="H9" s="20">
        <f t="shared" si="1"/>
        <v>0</v>
      </c>
      <c r="I9" s="129"/>
      <c r="J9" s="196"/>
    </row>
    <row r="10" spans="1:10" ht="24.75" customHeight="1">
      <c r="A10" s="38">
        <v>8</v>
      </c>
      <c r="B10" s="31" t="s">
        <v>96</v>
      </c>
      <c r="C10" s="38" t="s">
        <v>15</v>
      </c>
      <c r="D10" s="49">
        <v>396</v>
      </c>
      <c r="E10" s="50"/>
      <c r="F10" s="20">
        <f t="shared" si="0"/>
        <v>0</v>
      </c>
      <c r="G10" s="13"/>
      <c r="H10" s="20">
        <f t="shared" si="1"/>
        <v>0</v>
      </c>
      <c r="I10" s="21"/>
      <c r="J10" s="194"/>
    </row>
    <row r="11" spans="1:10" ht="24.75" customHeight="1">
      <c r="A11" s="38">
        <v>9</v>
      </c>
      <c r="B11" s="31" t="s">
        <v>98</v>
      </c>
      <c r="C11" s="38" t="s">
        <v>17</v>
      </c>
      <c r="D11" s="49">
        <v>108</v>
      </c>
      <c r="E11" s="50"/>
      <c r="F11" s="20">
        <f t="shared" si="0"/>
        <v>0</v>
      </c>
      <c r="G11" s="13"/>
      <c r="H11" s="20">
        <f t="shared" si="1"/>
        <v>0</v>
      </c>
      <c r="I11" s="21"/>
      <c r="J11" s="194"/>
    </row>
    <row r="12" spans="1:10" ht="24.75" customHeight="1">
      <c r="A12" s="38">
        <v>10</v>
      </c>
      <c r="B12" s="31" t="s">
        <v>99</v>
      </c>
      <c r="C12" s="38" t="s">
        <v>17</v>
      </c>
      <c r="D12" s="49">
        <v>108</v>
      </c>
      <c r="E12" s="50"/>
      <c r="F12" s="20">
        <f t="shared" si="0"/>
        <v>0</v>
      </c>
      <c r="G12" s="13"/>
      <c r="H12" s="20">
        <f t="shared" si="1"/>
        <v>0</v>
      </c>
      <c r="I12" s="21"/>
      <c r="J12" s="194"/>
    </row>
    <row r="13" spans="1:10" ht="24.75" customHeight="1">
      <c r="A13" s="38">
        <v>11</v>
      </c>
      <c r="B13" s="31" t="s">
        <v>100</v>
      </c>
      <c r="C13" s="38" t="s">
        <v>13</v>
      </c>
      <c r="D13" s="49">
        <v>108</v>
      </c>
      <c r="E13" s="50"/>
      <c r="F13" s="20">
        <f t="shared" si="0"/>
        <v>0</v>
      </c>
      <c r="G13" s="13"/>
      <c r="H13" s="20">
        <f t="shared" si="1"/>
        <v>0</v>
      </c>
      <c r="I13" s="21"/>
      <c r="J13" s="194"/>
    </row>
    <row r="14" spans="1:10" ht="24.75" customHeight="1">
      <c r="A14" s="38">
        <v>12</v>
      </c>
      <c r="B14" s="31" t="s">
        <v>101</v>
      </c>
      <c r="C14" s="38" t="s">
        <v>15</v>
      </c>
      <c r="D14" s="49">
        <v>108</v>
      </c>
      <c r="E14" s="50"/>
      <c r="F14" s="20">
        <f t="shared" si="0"/>
        <v>0</v>
      </c>
      <c r="G14" s="13"/>
      <c r="H14" s="20">
        <f t="shared" si="1"/>
        <v>0</v>
      </c>
      <c r="I14" s="21"/>
      <c r="J14" s="194"/>
    </row>
    <row r="15" spans="1:10" ht="24.75" customHeight="1">
      <c r="A15" s="38">
        <v>13</v>
      </c>
      <c r="B15" s="31" t="s">
        <v>102</v>
      </c>
      <c r="C15" s="38" t="s">
        <v>17</v>
      </c>
      <c r="D15" s="49">
        <v>108</v>
      </c>
      <c r="E15" s="50"/>
      <c r="F15" s="20">
        <f t="shared" si="0"/>
        <v>0</v>
      </c>
      <c r="G15" s="13"/>
      <c r="H15" s="20">
        <f t="shared" si="1"/>
        <v>0</v>
      </c>
      <c r="I15" s="21"/>
      <c r="J15" s="194"/>
    </row>
    <row r="16" spans="1:10" ht="24.75" customHeight="1">
      <c r="A16" s="38">
        <v>14</v>
      </c>
      <c r="B16" s="31" t="s">
        <v>103</v>
      </c>
      <c r="C16" s="38" t="s">
        <v>18</v>
      </c>
      <c r="D16" s="49">
        <v>108</v>
      </c>
      <c r="E16" s="50"/>
      <c r="F16" s="20">
        <f t="shared" si="0"/>
        <v>0</v>
      </c>
      <c r="G16" s="13"/>
      <c r="H16" s="20">
        <f t="shared" si="1"/>
        <v>0</v>
      </c>
      <c r="I16" s="168"/>
      <c r="J16" s="197"/>
    </row>
    <row r="17" spans="1:10" ht="24.75" customHeight="1">
      <c r="A17" s="38">
        <v>15</v>
      </c>
      <c r="B17" s="163" t="s">
        <v>189</v>
      </c>
      <c r="C17" s="164" t="s">
        <v>190</v>
      </c>
      <c r="D17" s="165">
        <v>72</v>
      </c>
      <c r="E17" s="166"/>
      <c r="F17" s="20">
        <f t="shared" si="0"/>
        <v>0</v>
      </c>
      <c r="G17" s="167"/>
      <c r="H17" s="199">
        <f>F17*1.08</f>
        <v>0</v>
      </c>
      <c r="I17" s="170"/>
      <c r="J17" s="200"/>
    </row>
    <row r="18" spans="1:10" ht="24.75" customHeight="1">
      <c r="A18" s="38">
        <v>16</v>
      </c>
      <c r="B18" s="163" t="s">
        <v>191</v>
      </c>
      <c r="C18" s="164" t="s">
        <v>190</v>
      </c>
      <c r="D18" s="165">
        <v>48</v>
      </c>
      <c r="E18" s="166"/>
      <c r="F18" s="20">
        <f t="shared" si="0"/>
        <v>0</v>
      </c>
      <c r="G18" s="167"/>
      <c r="H18" s="199">
        <f>F18*1.08</f>
        <v>0</v>
      </c>
      <c r="I18" s="170"/>
      <c r="J18" s="200"/>
    </row>
    <row r="19" spans="1:10" ht="24.75" customHeight="1">
      <c r="A19" s="252" t="s">
        <v>19</v>
      </c>
      <c r="B19" s="252"/>
      <c r="C19" s="252"/>
      <c r="D19" s="252"/>
      <c r="E19" s="252"/>
      <c r="F19" s="201">
        <f>SUM(F3:F18)</f>
        <v>0</v>
      </c>
      <c r="G19" s="51"/>
      <c r="H19" s="201">
        <f>F19*1.08</f>
        <v>0</v>
      </c>
      <c r="I19" s="169"/>
      <c r="J19" s="112"/>
    </row>
    <row r="20" s="238" customFormat="1" ht="24.75" customHeight="1">
      <c r="A20" s="238" t="s">
        <v>20</v>
      </c>
    </row>
    <row r="21" spans="1:9" s="238" customFormat="1" ht="24.75" customHeight="1">
      <c r="A21" s="255" t="s">
        <v>175</v>
      </c>
      <c r="B21" s="255"/>
      <c r="C21" s="255"/>
      <c r="D21" s="255"/>
      <c r="E21" s="255"/>
      <c r="F21" s="255"/>
      <c r="G21" s="255"/>
      <c r="H21" s="255"/>
      <c r="I21" s="255"/>
    </row>
    <row r="22" spans="2:10" ht="24.75" customHeight="1">
      <c r="B22" s="56"/>
      <c r="C22" s="56"/>
      <c r="D22" s="56"/>
      <c r="E22" s="56"/>
      <c r="F22" s="56"/>
      <c r="G22" s="56"/>
      <c r="H22" s="56"/>
      <c r="I22" s="244" t="s">
        <v>232</v>
      </c>
      <c r="J22" s="244"/>
    </row>
    <row r="23" spans="2:10" ht="24.75" customHeight="1">
      <c r="B23" s="246"/>
      <c r="C23" s="246"/>
      <c r="D23" s="246"/>
      <c r="E23" s="246"/>
      <c r="F23" s="246"/>
      <c r="G23" s="246"/>
      <c r="H23" s="246"/>
      <c r="I23" s="246"/>
      <c r="J23" s="246"/>
    </row>
    <row r="24" spans="2:10" ht="24.75" customHeight="1">
      <c r="B24" s="246"/>
      <c r="C24" s="246"/>
      <c r="D24" s="246"/>
      <c r="E24" s="246"/>
      <c r="F24" s="246"/>
      <c r="G24" s="246"/>
      <c r="H24" s="246"/>
      <c r="I24" s="246"/>
      <c r="J24" s="246"/>
    </row>
    <row r="25" spans="6:7" ht="24.75" customHeight="1">
      <c r="F25" s="244"/>
      <c r="G25" s="244"/>
    </row>
  </sheetData>
  <sheetProtection selectLockedCells="1" selectUnlockedCells="1"/>
  <mergeCells count="7">
    <mergeCell ref="F25:G25"/>
    <mergeCell ref="A19:E19"/>
    <mergeCell ref="B23:J23"/>
    <mergeCell ref="B24:J24"/>
    <mergeCell ref="A1:I1"/>
    <mergeCell ref="I22:J22"/>
    <mergeCell ref="A21:I21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4.28125" style="4" customWidth="1"/>
    <col min="2" max="2" width="38.140625" style="4" customWidth="1"/>
    <col min="3" max="3" width="6.8515625" style="4" customWidth="1"/>
    <col min="4" max="4" width="9.421875" style="4" customWidth="1"/>
    <col min="5" max="5" width="9.28125" style="4" customWidth="1"/>
    <col min="6" max="6" width="12.140625" style="4" customWidth="1"/>
    <col min="7" max="7" width="9.28125" style="4" customWidth="1"/>
    <col min="8" max="8" width="11.57421875" style="4" customWidth="1"/>
    <col min="9" max="10" width="12.8515625" style="4" customWidth="1"/>
    <col min="11" max="16384" width="9.140625" style="4" customWidth="1"/>
  </cols>
  <sheetData>
    <row r="1" spans="1:10" s="5" customFormat="1" ht="24" customHeight="1">
      <c r="A1" s="247" t="s">
        <v>206</v>
      </c>
      <c r="B1" s="247"/>
      <c r="C1" s="247"/>
      <c r="D1" s="247"/>
      <c r="E1" s="247"/>
      <c r="F1" s="247"/>
      <c r="G1" s="247"/>
      <c r="H1" s="247"/>
      <c r="I1" s="247"/>
      <c r="J1" s="138" t="s">
        <v>248</v>
      </c>
    </row>
    <row r="2" spans="1:10" ht="33.75">
      <c r="A2" s="12" t="s">
        <v>21</v>
      </c>
      <c r="B2" s="12" t="s">
        <v>1</v>
      </c>
      <c r="C2" s="12" t="s">
        <v>104</v>
      </c>
      <c r="D2" s="12" t="s">
        <v>231</v>
      </c>
      <c r="E2" s="15" t="s">
        <v>5</v>
      </c>
      <c r="F2" s="15" t="s">
        <v>6</v>
      </c>
      <c r="G2" s="15" t="s">
        <v>221</v>
      </c>
      <c r="H2" s="15" t="s">
        <v>8</v>
      </c>
      <c r="I2" s="15" t="s">
        <v>9</v>
      </c>
      <c r="J2" s="15" t="s">
        <v>10</v>
      </c>
    </row>
    <row r="3" spans="1:10" ht="30" customHeight="1">
      <c r="A3" s="12">
        <v>1</v>
      </c>
      <c r="B3" s="31" t="s">
        <v>176</v>
      </c>
      <c r="C3" s="12" t="s">
        <v>12</v>
      </c>
      <c r="D3" s="12">
        <v>10</v>
      </c>
      <c r="E3" s="37"/>
      <c r="F3" s="20">
        <f>E3*D3</f>
        <v>0</v>
      </c>
      <c r="G3" s="13"/>
      <c r="H3" s="20">
        <f>F3*1.08</f>
        <v>0</v>
      </c>
      <c r="I3" s="21"/>
      <c r="J3" s="22"/>
    </row>
    <row r="4" spans="1:10" ht="11.25">
      <c r="A4" s="245" t="s">
        <v>19</v>
      </c>
      <c r="B4" s="245"/>
      <c r="C4" s="245"/>
      <c r="D4" s="245"/>
      <c r="E4" s="245"/>
      <c r="F4" s="16">
        <f>SUM(F3)</f>
        <v>0</v>
      </c>
      <c r="G4" s="27"/>
      <c r="H4" s="16">
        <f>SUM(H3)</f>
        <v>0</v>
      </c>
      <c r="I4" s="28"/>
      <c r="J4" s="36"/>
    </row>
    <row r="5" spans="7:10" ht="11.25">
      <c r="G5" s="48"/>
      <c r="I5" s="48"/>
      <c r="J5" s="48"/>
    </row>
    <row r="6" spans="2:10" ht="11.25">
      <c r="B6" s="246"/>
      <c r="C6" s="246"/>
      <c r="D6" s="246"/>
      <c r="E6" s="246"/>
      <c r="F6" s="246"/>
      <c r="G6" s="246"/>
      <c r="H6" s="246"/>
      <c r="I6" s="246"/>
      <c r="J6" s="246"/>
    </row>
    <row r="7" spans="2:10" ht="21" customHeight="1">
      <c r="B7" s="56"/>
      <c r="C7" s="56"/>
      <c r="D7" s="56"/>
      <c r="E7" s="56"/>
      <c r="F7" s="56"/>
      <c r="G7" s="56"/>
      <c r="H7" s="56"/>
      <c r="I7" s="244" t="s">
        <v>232</v>
      </c>
      <c r="J7" s="244"/>
    </row>
    <row r="8" spans="2:10" ht="11.25">
      <c r="B8" s="246"/>
      <c r="C8" s="246"/>
      <c r="D8" s="246"/>
      <c r="E8" s="246"/>
      <c r="F8" s="246"/>
      <c r="G8" s="246"/>
      <c r="H8" s="246"/>
      <c r="I8" s="246"/>
      <c r="J8" s="246"/>
    </row>
    <row r="9" spans="6:7" ht="11.25">
      <c r="F9" s="244"/>
      <c r="G9" s="244"/>
    </row>
  </sheetData>
  <sheetProtection selectLockedCells="1" selectUnlockedCells="1"/>
  <mergeCells count="6">
    <mergeCell ref="F9:G9"/>
    <mergeCell ref="A4:E4"/>
    <mergeCell ref="B6:J6"/>
    <mergeCell ref="B8:J8"/>
    <mergeCell ref="A1:I1"/>
    <mergeCell ref="I7:J7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0"/>
  <sheetViews>
    <sheetView view="pageBreakPreview" zoomScaleSheetLayoutView="100" zoomScalePageLayoutView="0" workbookViewId="0" topLeftCell="A1">
      <selection activeCell="E7" sqref="E7"/>
    </sheetView>
  </sheetViews>
  <sheetFormatPr defaultColWidth="10.421875" defaultRowHeight="12.75"/>
  <cols>
    <col min="1" max="1" width="4.28125" style="4" customWidth="1"/>
    <col min="2" max="2" width="38.140625" style="4" customWidth="1"/>
    <col min="3" max="3" width="8.140625" style="4" customWidth="1"/>
    <col min="4" max="4" width="13.00390625" style="4" customWidth="1"/>
    <col min="5" max="5" width="12.57421875" style="4" customWidth="1"/>
    <col min="6" max="6" width="6.8515625" style="4" customWidth="1"/>
    <col min="7" max="7" width="13.00390625" style="4" customWidth="1"/>
    <col min="8" max="8" width="10.28125" style="4" customWidth="1"/>
    <col min="9" max="9" width="13.28125" style="4" customWidth="1"/>
    <col min="10" max="16384" width="10.421875" style="4" customWidth="1"/>
  </cols>
  <sheetData>
    <row r="1" spans="1:9" s="5" customFormat="1" ht="30.75" customHeight="1">
      <c r="A1" s="257" t="s">
        <v>207</v>
      </c>
      <c r="B1" s="257"/>
      <c r="C1" s="257"/>
      <c r="D1" s="257"/>
      <c r="E1" s="257"/>
      <c r="F1" s="257"/>
      <c r="G1" s="257"/>
      <c r="H1" s="257"/>
      <c r="I1" s="140" t="s">
        <v>249</v>
      </c>
    </row>
    <row r="2" spans="1:9" s="205" customFormat="1" ht="48.75" customHeight="1">
      <c r="A2" s="15" t="s">
        <v>0</v>
      </c>
      <c r="B2" s="15" t="s">
        <v>1</v>
      </c>
      <c r="C2" s="15" t="s">
        <v>231</v>
      </c>
      <c r="D2" s="15" t="s">
        <v>5</v>
      </c>
      <c r="E2" s="15" t="s">
        <v>6</v>
      </c>
      <c r="F2" s="15" t="s">
        <v>221</v>
      </c>
      <c r="G2" s="15" t="s">
        <v>8</v>
      </c>
      <c r="H2" s="203" t="s">
        <v>9</v>
      </c>
      <c r="I2" s="204" t="s">
        <v>10</v>
      </c>
    </row>
    <row r="3" spans="1:9" ht="72.75" customHeight="1">
      <c r="A3" s="6">
        <v>1</v>
      </c>
      <c r="B3" s="7" t="s">
        <v>233</v>
      </c>
      <c r="C3" s="6">
        <v>200</v>
      </c>
      <c r="D3" s="8"/>
      <c r="E3" s="53">
        <f>D3*C3</f>
        <v>0</v>
      </c>
      <c r="F3" s="185"/>
      <c r="G3" s="55">
        <f>E3*1.08</f>
        <v>0</v>
      </c>
      <c r="H3" s="98"/>
      <c r="I3" s="202"/>
    </row>
    <row r="4" spans="1:9" ht="24.75" customHeight="1">
      <c r="A4" s="256" t="s">
        <v>19</v>
      </c>
      <c r="B4" s="256"/>
      <c r="C4" s="256"/>
      <c r="D4" s="256"/>
      <c r="E4" s="54">
        <f>SUM(E3)</f>
        <v>0</v>
      </c>
      <c r="F4" s="99"/>
      <c r="G4" s="100">
        <f>SUM(G3)</f>
        <v>0</v>
      </c>
      <c r="H4" s="97"/>
      <c r="I4" s="48"/>
    </row>
    <row r="5" spans="1:9" ht="24.75" customHeight="1">
      <c r="A5" s="115"/>
      <c r="B5" s="115"/>
      <c r="C5" s="115"/>
      <c r="D5" s="115"/>
      <c r="E5" s="116"/>
      <c r="F5" s="10"/>
      <c r="G5" s="117"/>
      <c r="H5" s="97"/>
      <c r="I5" s="48"/>
    </row>
    <row r="6" spans="1:9" ht="44.25" customHeight="1">
      <c r="A6" s="254" t="s">
        <v>234</v>
      </c>
      <c r="B6" s="254"/>
      <c r="C6" s="254"/>
      <c r="D6" s="254"/>
      <c r="E6" s="254"/>
      <c r="F6" s="254"/>
      <c r="G6" s="254"/>
      <c r="H6" s="254"/>
      <c r="I6" s="254"/>
    </row>
    <row r="7" ht="24.75" customHeight="1">
      <c r="I7" s="157" t="s">
        <v>232</v>
      </c>
    </row>
    <row r="8" spans="2:9" ht="24.75" customHeight="1">
      <c r="B8" s="246"/>
      <c r="C8" s="246"/>
      <c r="D8" s="246"/>
      <c r="E8" s="246"/>
      <c r="F8" s="246"/>
      <c r="G8" s="246"/>
      <c r="H8" s="246"/>
      <c r="I8" s="246"/>
    </row>
    <row r="9" spans="2:9" ht="24.75" customHeight="1">
      <c r="B9" s="246"/>
      <c r="C9" s="246"/>
      <c r="D9" s="246"/>
      <c r="E9" s="246"/>
      <c r="F9" s="246"/>
      <c r="G9" s="246"/>
      <c r="H9" s="246"/>
      <c r="I9" s="246"/>
    </row>
    <row r="10" spans="2:9" ht="24.75" customHeight="1">
      <c r="B10" s="246"/>
      <c r="C10" s="246"/>
      <c r="D10" s="246"/>
      <c r="E10" s="246"/>
      <c r="F10" s="246"/>
      <c r="G10" s="246"/>
      <c r="H10" s="246"/>
      <c r="I10" s="246"/>
    </row>
  </sheetData>
  <sheetProtection selectLockedCells="1" selectUnlockedCells="1"/>
  <mergeCells count="6">
    <mergeCell ref="B10:I10"/>
    <mergeCell ref="A4:D4"/>
    <mergeCell ref="B8:I8"/>
    <mergeCell ref="B9:I9"/>
    <mergeCell ref="A1:H1"/>
    <mergeCell ref="A6:I6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90" r:id="rId1"/>
  <headerFooter alignWithMargins="0">
    <oddHeader>&amp;C&amp;"Calibri,Standardowy"&amp;11ZP/18/2022</oddHeader>
    <oddFooter>&amp;C&amp;"Tahoma,Normalny"&amp;9Strona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user</cp:lastModifiedBy>
  <cp:lastPrinted>2022-08-08T09:59:30Z</cp:lastPrinted>
  <dcterms:created xsi:type="dcterms:W3CDTF">2019-10-18T06:15:57Z</dcterms:created>
  <dcterms:modified xsi:type="dcterms:W3CDTF">2022-08-11T11:51:52Z</dcterms:modified>
  <cp:category/>
  <cp:version/>
  <cp:contentType/>
  <cp:contentStatus/>
</cp:coreProperties>
</file>