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ik00051014\foldery\ekoziol\Desktop\"/>
    </mc:Choice>
  </mc:AlternateContent>
  <xr:revisionPtr revIDLastSave="0" documentId="13_ncr:1_{1003B78D-A1C2-4C37-A345-6BEC9B28FA7A}" xr6:coauthVersionLast="36" xr6:coauthVersionMax="36" xr10:uidLastSave="{00000000-0000-0000-0000-000000000000}"/>
  <bookViews>
    <workbookView xWindow="480" yWindow="45" windowWidth="20580" windowHeight="11640" tabRatio="834" firstSheet="7" activeTab="12" xr2:uid="{00000000-000D-0000-FFFF-FFFF00000000}"/>
  </bookViews>
  <sheets>
    <sheet name="Zadanie nr 1" sheetId="4" r:id="rId1"/>
    <sheet name="Zadanie nr 2" sheetId="1" r:id="rId2"/>
    <sheet name="Zadanie nr 3" sheetId="5" r:id="rId3"/>
    <sheet name="Zadanie nr 4" sheetId="6" r:id="rId4"/>
    <sheet name="Zadanie nr 5" sheetId="7" r:id="rId5"/>
    <sheet name="Zadanie nr 6" sheetId="23" r:id="rId6"/>
    <sheet name="zadanie nr 7" sheetId="9" r:id="rId7"/>
    <sheet name="zadanie nr 8" sheetId="8" r:id="rId8"/>
    <sheet name="Zadanie nr 9" sheetId="10" r:id="rId9"/>
    <sheet name="Zadanie nr 10" sheetId="11" r:id="rId10"/>
    <sheet name="Zadanie nr 11" sheetId="12" r:id="rId11"/>
    <sheet name="Zadanie nr 12" sheetId="13" r:id="rId12"/>
    <sheet name="Zadanie nr 13" sheetId="14" r:id="rId13"/>
    <sheet name="Zadanie nr 14" sheetId="15" r:id="rId14"/>
    <sheet name="Zadanie nr 15" sheetId="17" r:id="rId15"/>
    <sheet name="Zadanie nr 16" sheetId="18" r:id="rId16"/>
    <sheet name="Zadanie nr 17" sheetId="25" r:id="rId17"/>
    <sheet name="Zadanie nr 18 " sheetId="26" r:id="rId18"/>
  </sheets>
  <calcPr calcId="191029"/>
</workbook>
</file>

<file path=xl/calcChain.xml><?xml version="1.0" encoding="utf-8"?>
<calcChain xmlns="http://schemas.openxmlformats.org/spreadsheetml/2006/main">
  <c r="J6" i="26" l="1"/>
  <c r="L6" i="26" s="1"/>
  <c r="J5" i="26"/>
  <c r="L5" i="26" s="1"/>
  <c r="J4" i="26"/>
  <c r="J7" i="26" l="1"/>
  <c r="L7" i="26" s="1"/>
  <c r="M5" i="26"/>
  <c r="M6" i="26"/>
  <c r="L4" i="26"/>
  <c r="M4" i="26" s="1"/>
  <c r="M7" i="26" l="1"/>
  <c r="J112" i="9"/>
  <c r="L112" i="9" s="1"/>
  <c r="J107" i="9"/>
  <c r="J108" i="9"/>
  <c r="L108" i="9" s="1"/>
  <c r="J109" i="9"/>
  <c r="J110" i="9"/>
  <c r="L110" i="9" s="1"/>
  <c r="J111" i="9"/>
  <c r="J113" i="9"/>
  <c r="L113" i="9" s="1"/>
  <c r="M113" i="9" l="1"/>
  <c r="M112" i="9"/>
  <c r="L111" i="9"/>
  <c r="M111" i="9" s="1"/>
  <c r="M110" i="9"/>
  <c r="L109" i="9"/>
  <c r="M109" i="9" s="1"/>
  <c r="M108" i="9"/>
  <c r="L107" i="9"/>
  <c r="M107" i="9" s="1"/>
  <c r="J31" i="9"/>
  <c r="L31" i="9" s="1"/>
  <c r="M31" i="9" s="1"/>
  <c r="J8" i="25" l="1"/>
  <c r="L8" i="25" s="1"/>
  <c r="J7" i="25"/>
  <c r="L7" i="25" s="1"/>
  <c r="M7" i="25" s="1"/>
  <c r="J6" i="25"/>
  <c r="J5" i="25"/>
  <c r="J4" i="25"/>
  <c r="J9" i="25" l="1"/>
  <c r="L9" i="25" s="1"/>
  <c r="L5" i="25"/>
  <c r="M5" i="25" s="1"/>
  <c r="M8" i="25"/>
  <c r="L4" i="25"/>
  <c r="M4" i="25" s="1"/>
  <c r="L6" i="25"/>
  <c r="M6" i="25" s="1"/>
  <c r="J25" i="6"/>
  <c r="L25" i="6"/>
  <c r="M25" i="6" s="1"/>
  <c r="J14" i="6"/>
  <c r="L14" i="6" s="1"/>
  <c r="J13" i="6"/>
  <c r="L13" i="6"/>
  <c r="J12" i="6"/>
  <c r="L12" i="6" s="1"/>
  <c r="I11" i="5"/>
  <c r="K11" i="5"/>
  <c r="I10" i="1"/>
  <c r="I11" i="4"/>
  <c r="M14" i="6" l="1"/>
  <c r="L11" i="5"/>
  <c r="M9" i="25"/>
  <c r="M13" i="6"/>
  <c r="M12" i="6"/>
  <c r="K10" i="1"/>
  <c r="K11" i="4"/>
  <c r="L11" i="4" s="1"/>
  <c r="M105" i="23"/>
  <c r="L10" i="1" l="1"/>
  <c r="J11" i="14"/>
  <c r="J17" i="8"/>
  <c r="L17" i="8" s="1"/>
  <c r="J16" i="8"/>
  <c r="L16" i="8" s="1"/>
  <c r="I6" i="23"/>
  <c r="I8" i="23"/>
  <c r="I9" i="23"/>
  <c r="I7" i="23"/>
  <c r="I10" i="23"/>
  <c r="I11" i="23"/>
  <c r="I12" i="23"/>
  <c r="I13" i="23"/>
  <c r="J5" i="6"/>
  <c r="J6" i="6"/>
  <c r="L6" i="6" s="1"/>
  <c r="J8" i="6"/>
  <c r="L8" i="6" s="1"/>
  <c r="J9" i="6"/>
  <c r="L9" i="6" s="1"/>
  <c r="J10" i="6"/>
  <c r="L10" i="6" s="1"/>
  <c r="J11" i="6"/>
  <c r="L11" i="6" s="1"/>
  <c r="J15" i="6"/>
  <c r="L15" i="6" s="1"/>
  <c r="J16" i="6"/>
  <c r="L16" i="6" s="1"/>
  <c r="J17" i="6"/>
  <c r="L17" i="6" s="1"/>
  <c r="J18" i="6"/>
  <c r="L18" i="6" s="1"/>
  <c r="J19" i="6"/>
  <c r="L19" i="6" s="1"/>
  <c r="J20" i="6"/>
  <c r="L20" i="6" s="1"/>
  <c r="J21" i="6"/>
  <c r="L21" i="6" s="1"/>
  <c r="J22" i="6"/>
  <c r="L22" i="6" s="1"/>
  <c r="J23" i="6"/>
  <c r="L23" i="6" s="1"/>
  <c r="J24" i="6"/>
  <c r="L24" i="6" s="1"/>
  <c r="L5" i="6" l="1"/>
  <c r="L11" i="14"/>
  <c r="M11" i="14" s="1"/>
  <c r="M16" i="8"/>
  <c r="M17" i="8"/>
  <c r="J32" i="9"/>
  <c r="L32" i="9" l="1"/>
  <c r="M32" i="9" s="1"/>
  <c r="J6" i="18"/>
  <c r="J5" i="18"/>
  <c r="J4" i="18"/>
  <c r="J23" i="17"/>
  <c r="L23" i="17" s="1"/>
  <c r="M23" i="17" s="1"/>
  <c r="J22" i="17"/>
  <c r="L22" i="17" s="1"/>
  <c r="J21" i="17"/>
  <c r="L21" i="17" s="1"/>
  <c r="M21" i="17" s="1"/>
  <c r="J20" i="17"/>
  <c r="L20" i="17" s="1"/>
  <c r="M20" i="17" s="1"/>
  <c r="J19" i="17"/>
  <c r="L19" i="17" s="1"/>
  <c r="M19" i="17" s="1"/>
  <c r="J18" i="17"/>
  <c r="L18" i="17" s="1"/>
  <c r="J15" i="17"/>
  <c r="J16" i="17"/>
  <c r="J6" i="17"/>
  <c r="J17" i="17"/>
  <c r="J14" i="17"/>
  <c r="J13" i="17"/>
  <c r="J11" i="17"/>
  <c r="L11" i="17" s="1"/>
  <c r="J10" i="17"/>
  <c r="L10" i="17" s="1"/>
  <c r="J8" i="17"/>
  <c r="L8" i="17" s="1"/>
  <c r="M8" i="17" s="1"/>
  <c r="J7" i="17"/>
  <c r="J5" i="17"/>
  <c r="J4" i="17"/>
  <c r="L4" i="17" s="1"/>
  <c r="L5" i="18" l="1"/>
  <c r="M5" i="18" s="1"/>
  <c r="J7" i="18"/>
  <c r="L7" i="18" s="1"/>
  <c r="L4" i="18"/>
  <c r="M4" i="18" s="1"/>
  <c r="L6" i="18"/>
  <c r="M6" i="18" s="1"/>
  <c r="L15" i="17"/>
  <c r="M15" i="17" s="1"/>
  <c r="M22" i="17"/>
  <c r="M18" i="17"/>
  <c r="L16" i="17"/>
  <c r="M16" i="17" s="1"/>
  <c r="L13" i="17"/>
  <c r="M13" i="17" s="1"/>
  <c r="L6" i="17"/>
  <c r="M6" i="17" s="1"/>
  <c r="M10" i="17"/>
  <c r="M4" i="17"/>
  <c r="L5" i="17"/>
  <c r="M5" i="17" s="1"/>
  <c r="M11" i="17"/>
  <c r="L17" i="17"/>
  <c r="M17" i="17" s="1"/>
  <c r="J24" i="17"/>
  <c r="L24" i="17" s="1"/>
  <c r="L14" i="17"/>
  <c r="M14" i="17" s="1"/>
  <c r="L7" i="17"/>
  <c r="M7" i="17" s="1"/>
  <c r="J15" i="14"/>
  <c r="L15" i="14" s="1"/>
  <c r="M15" i="14" s="1"/>
  <c r="J16" i="14"/>
  <c r="L16" i="14" s="1"/>
  <c r="M16" i="14" s="1"/>
  <c r="J13" i="14"/>
  <c r="L13" i="14" s="1"/>
  <c r="M13" i="14" s="1"/>
  <c r="J7" i="14"/>
  <c r="J6" i="14"/>
  <c r="L6" i="14" s="1"/>
  <c r="M6" i="14" s="1"/>
  <c r="J17" i="14"/>
  <c r="J14" i="14"/>
  <c r="L14" i="14" s="1"/>
  <c r="M14" i="14" s="1"/>
  <c r="J12" i="14"/>
  <c r="J9" i="14"/>
  <c r="J8" i="14"/>
  <c r="J5" i="14"/>
  <c r="J4" i="14"/>
  <c r="J8" i="12"/>
  <c r="J7" i="12"/>
  <c r="L7" i="12" s="1"/>
  <c r="M7" i="12" s="1"/>
  <c r="J6" i="12"/>
  <c r="J5" i="12"/>
  <c r="L5" i="12" s="1"/>
  <c r="J4" i="12"/>
  <c r="I6" i="11"/>
  <c r="I5" i="11"/>
  <c r="K5" i="11" s="1"/>
  <c r="L5" i="11" s="1"/>
  <c r="I4" i="11"/>
  <c r="J11" i="8"/>
  <c r="J8" i="8"/>
  <c r="J5" i="8"/>
  <c r="L4" i="12" l="1"/>
  <c r="M4" i="12"/>
  <c r="L7" i="14"/>
  <c r="M7" i="14" s="1"/>
  <c r="J18" i="14"/>
  <c r="L18" i="14" s="1"/>
  <c r="M7" i="18"/>
  <c r="M24" i="17"/>
  <c r="L4" i="14"/>
  <c r="M4" i="14" s="1"/>
  <c r="L8" i="14"/>
  <c r="M8" i="14" s="1"/>
  <c r="L5" i="14"/>
  <c r="M5" i="14" s="1"/>
  <c r="L17" i="14"/>
  <c r="M17" i="14" s="1"/>
  <c r="L9" i="14"/>
  <c r="M9" i="14" s="1"/>
  <c r="L12" i="14"/>
  <c r="M12" i="14" s="1"/>
  <c r="J9" i="12"/>
  <c r="L9" i="12" s="1"/>
  <c r="L8" i="12"/>
  <c r="M8" i="12" s="1"/>
  <c r="M5" i="12"/>
  <c r="L6" i="12"/>
  <c r="M6" i="12" s="1"/>
  <c r="K6" i="11"/>
  <c r="L6" i="11" s="1"/>
  <c r="K4" i="11"/>
  <c r="L4" i="11" s="1"/>
  <c r="L7" i="11" s="1"/>
  <c r="I7" i="11"/>
  <c r="K7" i="11" s="1"/>
  <c r="L5" i="8"/>
  <c r="M5" i="8" s="1"/>
  <c r="J15" i="8"/>
  <c r="J14" i="8"/>
  <c r="J13" i="8"/>
  <c r="L13" i="8" s="1"/>
  <c r="M13" i="8" s="1"/>
  <c r="J10" i="8"/>
  <c r="L10" i="8" s="1"/>
  <c r="M10" i="8" s="1"/>
  <c r="J7" i="8"/>
  <c r="L7" i="8" s="1"/>
  <c r="M7" i="8" s="1"/>
  <c r="J6" i="8"/>
  <c r="J4" i="8"/>
  <c r="L6" i="8" l="1"/>
  <c r="M6" i="8" s="1"/>
  <c r="J18" i="8"/>
  <c r="M18" i="14"/>
  <c r="M9" i="12"/>
  <c r="L4" i="8"/>
  <c r="M4" i="8" s="1"/>
  <c r="L14" i="8"/>
  <c r="M14" i="8" s="1"/>
  <c r="L11" i="8"/>
  <c r="M11" i="8" s="1"/>
  <c r="L15" i="8"/>
  <c r="M15" i="8" s="1"/>
  <c r="L8" i="8"/>
  <c r="M8" i="8" s="1"/>
  <c r="J106" i="9"/>
  <c r="L106" i="9" s="1"/>
  <c r="M106" i="9" s="1"/>
  <c r="J105" i="9"/>
  <c r="L105" i="9" s="1"/>
  <c r="J104" i="9"/>
  <c r="L104" i="9" s="1"/>
  <c r="J103" i="9"/>
  <c r="L103" i="9" s="1"/>
  <c r="M103" i="9" s="1"/>
  <c r="J99" i="9"/>
  <c r="J100" i="9"/>
  <c r="L100" i="9" s="1"/>
  <c r="J101" i="9"/>
  <c r="L101" i="9" s="1"/>
  <c r="J102" i="9"/>
  <c r="L102" i="9" s="1"/>
  <c r="J98" i="9"/>
  <c r="L98" i="9" s="1"/>
  <c r="J97" i="9"/>
  <c r="L97" i="9" s="1"/>
  <c r="J96" i="9"/>
  <c r="J95" i="9"/>
  <c r="J85" i="9"/>
  <c r="J86" i="9"/>
  <c r="L86" i="9" s="1"/>
  <c r="J87" i="9"/>
  <c r="L87" i="9" s="1"/>
  <c r="M87" i="9" s="1"/>
  <c r="J88" i="9"/>
  <c r="J89" i="9"/>
  <c r="J90" i="9"/>
  <c r="L90" i="9" s="1"/>
  <c r="J91" i="9"/>
  <c r="L91" i="9" s="1"/>
  <c r="J92" i="9"/>
  <c r="L92" i="9" s="1"/>
  <c r="M92" i="9" s="1"/>
  <c r="J93" i="9"/>
  <c r="L96" i="9" l="1"/>
  <c r="M96" i="9" s="1"/>
  <c r="M104" i="9"/>
  <c r="M105" i="9"/>
  <c r="M18" i="8"/>
  <c r="L18" i="8"/>
  <c r="M97" i="9"/>
  <c r="M102" i="9"/>
  <c r="L99" i="9"/>
  <c r="M99" i="9" s="1"/>
  <c r="M101" i="9"/>
  <c r="M100" i="9"/>
  <c r="M98" i="9"/>
  <c r="L95" i="9"/>
  <c r="M95" i="9" s="1"/>
  <c r="L89" i="9"/>
  <c r="M89" i="9" s="1"/>
  <c r="L93" i="9"/>
  <c r="M93" i="9" s="1"/>
  <c r="M91" i="9"/>
  <c r="M90" i="9"/>
  <c r="L88" i="9"/>
  <c r="M88" i="9" s="1"/>
  <c r="M86" i="9"/>
  <c r="L85" i="9"/>
  <c r="M85" i="9" s="1"/>
  <c r="J75" i="9"/>
  <c r="L75" i="9" s="1"/>
  <c r="M75" i="9" s="1"/>
  <c r="J76" i="9"/>
  <c r="J77" i="9"/>
  <c r="J78" i="9"/>
  <c r="J79" i="9"/>
  <c r="L79" i="9" s="1"/>
  <c r="J80" i="9"/>
  <c r="L80" i="9" s="1"/>
  <c r="J81" i="9"/>
  <c r="L81" i="9" s="1"/>
  <c r="J82" i="9"/>
  <c r="J83" i="9"/>
  <c r="J84" i="9"/>
  <c r="J74" i="9"/>
  <c r="L74" i="9" s="1"/>
  <c r="J73" i="9"/>
  <c r="L73" i="9" s="1"/>
  <c r="J69" i="9"/>
  <c r="J70" i="9"/>
  <c r="L70" i="9" s="1"/>
  <c r="M70" i="9" s="1"/>
  <c r="J71" i="9"/>
  <c r="L71" i="9" s="1"/>
  <c r="M71" i="9" s="1"/>
  <c r="J72" i="9"/>
  <c r="L72" i="9" s="1"/>
  <c r="J68" i="9"/>
  <c r="L68" i="9" s="1"/>
  <c r="J67" i="9"/>
  <c r="L67" i="9" s="1"/>
  <c r="J66" i="9"/>
  <c r="L66" i="9" s="1"/>
  <c r="J65" i="9"/>
  <c r="L65" i="9" s="1"/>
  <c r="M68" i="9" l="1"/>
  <c r="M66" i="9"/>
  <c r="M67" i="9"/>
  <c r="M81" i="9"/>
  <c r="M65" i="9"/>
  <c r="L78" i="9"/>
  <c r="M78" i="9" s="1"/>
  <c r="M79" i="9"/>
  <c r="L84" i="9"/>
  <c r="M84" i="9" s="1"/>
  <c r="L83" i="9"/>
  <c r="M83" i="9" s="1"/>
  <c r="L82" i="9"/>
  <c r="M82" i="9" s="1"/>
  <c r="M80" i="9"/>
  <c r="L77" i="9"/>
  <c r="M77" i="9" s="1"/>
  <c r="L76" i="9"/>
  <c r="M76" i="9" s="1"/>
  <c r="M74" i="9"/>
  <c r="M73" i="9"/>
  <c r="M72" i="9"/>
  <c r="L69" i="9"/>
  <c r="M69" i="9" s="1"/>
  <c r="J54" i="9"/>
  <c r="L54" i="9" s="1"/>
  <c r="J55" i="9"/>
  <c r="J56" i="9"/>
  <c r="J57" i="9"/>
  <c r="L57" i="9" s="1"/>
  <c r="M57" i="9" s="1"/>
  <c r="J58" i="9"/>
  <c r="L58" i="9" s="1"/>
  <c r="M58" i="9" s="1"/>
  <c r="J59" i="9"/>
  <c r="L59" i="9" s="1"/>
  <c r="M59" i="9" s="1"/>
  <c r="J60" i="9"/>
  <c r="L60" i="9" s="1"/>
  <c r="M60" i="9" s="1"/>
  <c r="J61" i="9"/>
  <c r="J62" i="9"/>
  <c r="J63" i="9"/>
  <c r="J64" i="9"/>
  <c r="J53" i="9"/>
  <c r="L53" i="9" s="1"/>
  <c r="J52" i="9"/>
  <c r="L52" i="9" s="1"/>
  <c r="J51" i="9"/>
  <c r="L51" i="9" s="1"/>
  <c r="J50" i="9"/>
  <c r="L50" i="9" s="1"/>
  <c r="J49" i="9"/>
  <c r="L49" i="9" s="1"/>
  <c r="J48" i="9"/>
  <c r="L48" i="9" s="1"/>
  <c r="J47" i="9"/>
  <c r="L47" i="9" s="1"/>
  <c r="J46" i="9"/>
  <c r="L46" i="9" s="1"/>
  <c r="J44" i="9"/>
  <c r="L44" i="9" s="1"/>
  <c r="J42" i="9"/>
  <c r="J41" i="9"/>
  <c r="L41" i="9" s="1"/>
  <c r="J39" i="9"/>
  <c r="L39" i="9" s="1"/>
  <c r="M39" i="9" s="1"/>
  <c r="J36" i="9"/>
  <c r="L36" i="9" s="1"/>
  <c r="J37" i="9"/>
  <c r="J35" i="9"/>
  <c r="L35" i="9" s="1"/>
  <c r="J34" i="9"/>
  <c r="J28" i="9"/>
  <c r="J29" i="9"/>
  <c r="L29" i="9" s="1"/>
  <c r="J30" i="9"/>
  <c r="J33" i="9"/>
  <c r="J38" i="9"/>
  <c r="J40" i="9"/>
  <c r="J43" i="9"/>
  <c r="L43" i="9" s="1"/>
  <c r="M43" i="9" s="1"/>
  <c r="J45" i="9"/>
  <c r="L45" i="9" s="1"/>
  <c r="M45" i="9" s="1"/>
  <c r="J20" i="9"/>
  <c r="L20" i="9" s="1"/>
  <c r="M20" i="9" s="1"/>
  <c r="J21" i="9"/>
  <c r="J22" i="9"/>
  <c r="L22" i="9" s="1"/>
  <c r="J23" i="9"/>
  <c r="J24" i="9"/>
  <c r="J25" i="9"/>
  <c r="J26" i="9"/>
  <c r="J27" i="9"/>
  <c r="J19" i="9"/>
  <c r="L19" i="9" s="1"/>
  <c r="M19" i="9" s="1"/>
  <c r="J18" i="9"/>
  <c r="L18" i="9" s="1"/>
  <c r="J16" i="9"/>
  <c r="J17" i="9"/>
  <c r="J15" i="9"/>
  <c r="L15" i="9" s="1"/>
  <c r="J14" i="9"/>
  <c r="L14" i="9" s="1"/>
  <c r="M14" i="9" s="1"/>
  <c r="J13" i="9"/>
  <c r="L13" i="9" s="1"/>
  <c r="J12" i="9"/>
  <c r="L12" i="9" s="1"/>
  <c r="J11" i="9"/>
  <c r="L11" i="9" s="1"/>
  <c r="M11" i="9" s="1"/>
  <c r="J10" i="9"/>
  <c r="L10" i="9" s="1"/>
  <c r="M10" i="9" s="1"/>
  <c r="K12" i="23"/>
  <c r="L12" i="23" s="1"/>
  <c r="K11" i="23"/>
  <c r="L11" i="23" s="1"/>
  <c r="K10" i="23"/>
  <c r="L10" i="23" s="1"/>
  <c r="K7" i="23"/>
  <c r="L7" i="23" s="1"/>
  <c r="I7" i="7"/>
  <c r="K7" i="7" s="1"/>
  <c r="M24" i="6"/>
  <c r="M22" i="6"/>
  <c r="M21" i="6"/>
  <c r="M20" i="6"/>
  <c r="M18" i="6"/>
  <c r="M17" i="6"/>
  <c r="M16" i="6"/>
  <c r="M6" i="6"/>
  <c r="M8" i="6"/>
  <c r="M9" i="6"/>
  <c r="M5" i="6"/>
  <c r="J4" i="6"/>
  <c r="J26" i="6" s="1"/>
  <c r="M11" i="6"/>
  <c r="M10" i="6"/>
  <c r="L7" i="7" l="1"/>
  <c r="M41" i="9"/>
  <c r="M52" i="9"/>
  <c r="M47" i="9"/>
  <c r="M53" i="9"/>
  <c r="M46" i="9"/>
  <c r="M48" i="9"/>
  <c r="L56" i="9"/>
  <c r="M56" i="9" s="1"/>
  <c r="M54" i="9"/>
  <c r="L55" i="9"/>
  <c r="M55" i="9" s="1"/>
  <c r="M36" i="9"/>
  <c r="L64" i="9"/>
  <c r="M64" i="9" s="1"/>
  <c r="L63" i="9"/>
  <c r="M63" i="9" s="1"/>
  <c r="L62" i="9"/>
  <c r="M62" i="9" s="1"/>
  <c r="L61" i="9"/>
  <c r="M61" i="9" s="1"/>
  <c r="M51" i="9"/>
  <c r="M50" i="9"/>
  <c r="M49" i="9"/>
  <c r="M44" i="9"/>
  <c r="L42" i="9"/>
  <c r="M42" i="9" s="1"/>
  <c r="L34" i="9"/>
  <c r="M34" i="9" s="1"/>
  <c r="L37" i="9"/>
  <c r="M37" i="9" s="1"/>
  <c r="M35" i="9"/>
  <c r="L38" i="9"/>
  <c r="M38" i="9" s="1"/>
  <c r="L33" i="9"/>
  <c r="M33" i="9" s="1"/>
  <c r="L28" i="9"/>
  <c r="M28" i="9" s="1"/>
  <c r="M29" i="9"/>
  <c r="L40" i="9"/>
  <c r="M40" i="9" s="1"/>
  <c r="L30" i="9"/>
  <c r="M30" i="9" s="1"/>
  <c r="L27" i="9"/>
  <c r="M27" i="9" s="1"/>
  <c r="L26" i="9"/>
  <c r="M26" i="9" s="1"/>
  <c r="L25" i="9"/>
  <c r="M25" i="9" s="1"/>
  <c r="L24" i="9"/>
  <c r="M24" i="9" s="1"/>
  <c r="L23" i="9"/>
  <c r="M23" i="9" s="1"/>
  <c r="M22" i="9"/>
  <c r="L21" i="9"/>
  <c r="M21" i="9" s="1"/>
  <c r="M18" i="9"/>
  <c r="M13" i="9"/>
  <c r="M15" i="9"/>
  <c r="L17" i="9"/>
  <c r="M17" i="9" s="1"/>
  <c r="L16" i="9"/>
  <c r="M16" i="9" s="1"/>
  <c r="M12" i="9"/>
  <c r="K9" i="23"/>
  <c r="L9" i="23" s="1"/>
  <c r="K8" i="23"/>
  <c r="L8" i="23" s="1"/>
  <c r="K6" i="23"/>
  <c r="M23" i="6"/>
  <c r="M19" i="6"/>
  <c r="M15" i="6"/>
  <c r="L6" i="23" l="1"/>
  <c r="L4" i="6"/>
  <c r="L26" i="6" s="1"/>
  <c r="I9" i="5"/>
  <c r="K9" i="5" s="1"/>
  <c r="L9" i="5" s="1"/>
  <c r="I8" i="5"/>
  <c r="I7" i="5"/>
  <c r="I8" i="1"/>
  <c r="K8" i="1" s="1"/>
  <c r="L8" i="1" s="1"/>
  <c r="I7" i="1"/>
  <c r="K7" i="1" l="1"/>
  <c r="L7" i="1" s="1"/>
  <c r="M4" i="6"/>
  <c r="M26" i="6" s="1"/>
  <c r="K8" i="5"/>
  <c r="L8" i="5" s="1"/>
  <c r="K7" i="5"/>
  <c r="L7" i="5" s="1"/>
  <c r="I9" i="4"/>
  <c r="K9" i="4" l="1"/>
  <c r="L9" i="4" s="1"/>
  <c r="I6" i="5"/>
  <c r="K6" i="5" s="1"/>
  <c r="I10" i="5"/>
  <c r="K10" i="5" s="1"/>
  <c r="L10" i="5" l="1"/>
  <c r="L6" i="5"/>
  <c r="K13" i="23"/>
  <c r="I5" i="23"/>
  <c r="I6" i="7"/>
  <c r="I8" i="7"/>
  <c r="I9" i="7"/>
  <c r="I5" i="7"/>
  <c r="L13" i="23" l="1"/>
  <c r="K8" i="7"/>
  <c r="L8" i="7" s="1"/>
  <c r="K6" i="7"/>
  <c r="L6" i="7" s="1"/>
  <c r="I5" i="4"/>
  <c r="I6" i="4"/>
  <c r="K6" i="4" s="1"/>
  <c r="L6" i="4" s="1"/>
  <c r="I7" i="4"/>
  <c r="I8" i="4"/>
  <c r="K8" i="4" s="1"/>
  <c r="I10" i="4"/>
  <c r="K10" i="4" s="1"/>
  <c r="L10" i="4" s="1"/>
  <c r="I12" i="4" l="1"/>
  <c r="K12" i="4" s="1"/>
  <c r="K5" i="4"/>
  <c r="L5" i="4" s="1"/>
  <c r="L8" i="4"/>
  <c r="K7" i="4"/>
  <c r="L7" i="4" s="1"/>
  <c r="L12" i="4" l="1"/>
  <c r="I14" i="23"/>
  <c r="K5" i="23"/>
  <c r="K14" i="23" s="1"/>
  <c r="L5" i="23" l="1"/>
  <c r="L14" i="23" s="1"/>
  <c r="I4" i="15"/>
  <c r="I5" i="13"/>
  <c r="I4" i="13"/>
  <c r="K4" i="13" s="1"/>
  <c r="L4" i="13" s="1"/>
  <c r="I4" i="10"/>
  <c r="J8" i="9"/>
  <c r="J7" i="9"/>
  <c r="L7" i="9" s="1"/>
  <c r="M7" i="9" s="1"/>
  <c r="J6" i="9"/>
  <c r="J5" i="9"/>
  <c r="J9" i="9"/>
  <c r="K9" i="7"/>
  <c r="L9" i="7" s="1"/>
  <c r="K5" i="7"/>
  <c r="L5" i="7" s="1"/>
  <c r="J114" i="9" l="1"/>
  <c r="I6" i="13"/>
  <c r="K6" i="13" s="1"/>
  <c r="K4" i="15"/>
  <c r="L4" i="15" s="1"/>
  <c r="K5" i="13"/>
  <c r="L5" i="13" s="1"/>
  <c r="L6" i="13" s="1"/>
  <c r="K4" i="10"/>
  <c r="L4" i="10" s="1"/>
  <c r="L6" i="9"/>
  <c r="M6" i="9" s="1"/>
  <c r="L5" i="9"/>
  <c r="L8" i="9"/>
  <c r="M8" i="9" s="1"/>
  <c r="L9" i="9"/>
  <c r="M9" i="9" s="1"/>
  <c r="I10" i="7"/>
  <c r="K10" i="7" s="1"/>
  <c r="L10" i="7"/>
  <c r="I5" i="5"/>
  <c r="I4" i="5"/>
  <c r="I5" i="1"/>
  <c r="K5" i="1" s="1"/>
  <c r="I6" i="1"/>
  <c r="K6" i="1" s="1"/>
  <c r="I9" i="1"/>
  <c r="K9" i="1" s="1"/>
  <c r="L9" i="1" s="1"/>
  <c r="I4" i="1"/>
  <c r="L114" i="9" l="1"/>
  <c r="I12" i="5"/>
  <c r="K12" i="5" s="1"/>
  <c r="I11" i="1"/>
  <c r="M5" i="9"/>
  <c r="M114" i="9" s="1"/>
  <c r="L5" i="1"/>
  <c r="L6" i="1"/>
  <c r="K5" i="5"/>
  <c r="L5" i="5" s="1"/>
  <c r="K4" i="5"/>
  <c r="K4" i="1"/>
  <c r="K11" i="1" s="1"/>
  <c r="L4" i="1" l="1"/>
  <c r="L11" i="1" s="1"/>
  <c r="L4" i="5"/>
  <c r="L12" i="5" s="1"/>
</calcChain>
</file>

<file path=xl/sharedStrings.xml><?xml version="1.0" encoding="utf-8"?>
<sst xmlns="http://schemas.openxmlformats.org/spreadsheetml/2006/main" count="791" uniqueCount="314">
  <si>
    <t xml:space="preserve">L.p. </t>
  </si>
  <si>
    <t xml:space="preserve">Producent </t>
  </si>
  <si>
    <t xml:space="preserve">Ilość </t>
  </si>
  <si>
    <t xml:space="preserve">Wartość netto </t>
  </si>
  <si>
    <t>Stawka podatku VAT %</t>
  </si>
  <si>
    <t>Podatek VAT</t>
  </si>
  <si>
    <t xml:space="preserve">Razem </t>
  </si>
  <si>
    <t>x</t>
  </si>
  <si>
    <r>
      <t xml:space="preserve">Wartość brutto 
</t>
    </r>
    <r>
      <rPr>
        <sz val="9"/>
        <color theme="1"/>
        <rFont val="Calibri"/>
        <family val="2"/>
        <charset val="238"/>
        <scheme val="minor"/>
      </rPr>
      <t>(kol. 9 + kol. 11)</t>
    </r>
  </si>
  <si>
    <t>zestaw</t>
  </si>
  <si>
    <t>szt.</t>
  </si>
  <si>
    <t xml:space="preserve">szt. </t>
  </si>
  <si>
    <t>kpl.</t>
  </si>
  <si>
    <r>
      <t xml:space="preserve">Wartość netto 
</t>
    </r>
    <r>
      <rPr>
        <sz val="9"/>
        <color theme="1"/>
        <rFont val="Calibri"/>
        <family val="2"/>
        <charset val="238"/>
        <scheme val="minor"/>
      </rPr>
      <t>(kol. 6 x kol. 8)</t>
    </r>
  </si>
  <si>
    <t>TRZPIEŃ BEZCEMENTOWY:
a) w wersji „krótki trzpień”, 
b) ze stopu tytanowego,
c) trzpień prosty zwężający się dystalnie,
d) szeroki w wersji kielichowej (samocentrujący w kanale),
e) w części bliższej napylony porowatym tytanem, w części dalszej piaskowany,
f) wersja standardowa i lateralizowana oraz opcja z modularną szyjką (min. 12 rozmiarów szyjki modularnej); wszystkie wersje min. w 12 rozmiarach</t>
  </si>
  <si>
    <t xml:space="preserve">GŁOWA CERAMICZNA: 
a) materiał Biolox Delta,
b) średnica 28, 32, 36, 40 mm w min. 3 rozmiarach szyjki,
c) pasująca na stożek 12/14  </t>
  </si>
  <si>
    <t>GŁOWA METALOWA:
a) średnica 28, 32, 36 mm w min. 3 długościach szyjki,
b) pasująca na stożek 12/14</t>
  </si>
  <si>
    <t>Zamawiający wymaga:
a) dostarczenia paszportów implantów dla pacjenta zawierających min. informacje: imię/nazwisko pacjenta, datę zabiegu, nazwę Zamawiającego/szpitala, nazwę i rozmiar implantu,  
b) zapewnienia na czas trwania umowy sprzętu motorowego niezbędnego do zakładania endoprotez w ramach zabezpieczenia instrumentarium 
wraz z ostrzami do piłki oscylacyjnej w ilości 1 szt. do każdej endoprotezy.
Depozyt:
1. Wymagany depozyt  implantowy w pełnym zakresie rozmiarowym – 2 linie,
2. Termin dostawy pełnego instrumentarium: do 7 dni od daty zawarcia umowy,
3. Uzupełnianie zużytych elementów do 2 dni roboczych od chwili zgłoszenia.
Zamawiający dopuszcza trzpień typu monoblok oraz wkładki: polietylenową w rozmiarach wewnętrznych 28-32-36 i wkładkę na głowę 40mm wykonaną z ceramiki pod warunkiem zachowania pozostałych wymaganych parametrów oraz czytelnego wpisania odmiennych parametrów w odpowiednim miejscu w kolumnie 2 lub pod tabelą asortymentowo-cenową.</t>
  </si>
  <si>
    <t>Nazwa handlowa (jeżeli dotyczy)</t>
  </si>
  <si>
    <r>
      <t xml:space="preserve">Wartość netto 
</t>
    </r>
    <r>
      <rPr>
        <sz val="9.5"/>
        <color theme="1"/>
        <rFont val="Calibri"/>
        <family val="2"/>
        <charset val="238"/>
        <scheme val="minor"/>
      </rPr>
      <t>(kol. 6 x kol. 8)</t>
    </r>
  </si>
  <si>
    <r>
      <t xml:space="preserve">Wartość brutto 
</t>
    </r>
    <r>
      <rPr>
        <sz val="9.5"/>
        <color theme="1"/>
        <rFont val="Calibri"/>
        <family val="2"/>
        <charset val="238"/>
        <scheme val="minor"/>
      </rPr>
      <t>(kol. 9 + kol. 11)</t>
    </r>
  </si>
  <si>
    <t xml:space="preserve">Jedn. miary </t>
  </si>
  <si>
    <t xml:space="preserve">Cena jedn.  netto 
</t>
  </si>
  <si>
    <t>Stawka VAT %</t>
  </si>
  <si>
    <t>GŁOWA CERAMICZNA:
a) materiał Biolox Delta,
b) średnica 28, 32, 36, 40 mm w min. 3 rozmiarach szyjki,
c) pasująca na stożek 12/14</t>
  </si>
  <si>
    <t>ŚRUBA MOCUJĄCA:
a) ze stopu tytanowego, 
b) rozm. Ø 6,5mm,
c) dług. od 15 do 60 mm co 5mm</t>
  </si>
  <si>
    <t>Zamawiający wymaga:
a) dostarczenia paszportów implantów dla pacjenta zawierających min. informacje: imię/nazwisko pacjenta, datę zabiegu, nazwę Zamawiającego/szpitala, nazwę i rozmiar implantu,  
b) zapewnienia na czas trwania umowy sprzętu motorowego niezbędnego do zakładania endoprotez w ramach zabezpieczenia instrumentarium 
wraz z ostrzami do piłki oscylacyjnej w ilości 1 szt. do każdej endoprotezy.
Depozyt:
1. Wymagany depozyt  implantowy w pełnym zakresie rozmiarowym – 2 linie,
2. Termin dostawy pełnego instrumentarium: do 7 dni od daty zawarcia umowy,
3. Uzupełnianie zużytych elementów do 2 dni roboczych od chwili zgłoszenia.
Pozycja 5: Zamawiający dopuszcza wkładki: polietylenową w rozmiarach wewnętrznych 28-32-36 i wkładkę na głowę 40mm wykonaną z ceramiki pod warunkiem zachowania pozostałych wymaganych parametrów oraz czytelnego wpisania odmiennych parametrów w odpowiednim miejscu w kolumnie 2 lub pod tabelą asortymentowo-cenową.</t>
  </si>
  <si>
    <t xml:space="preserve">GŁOWA METALOWA:
a) średnica 28, 32 mm w min. 6 długości szyjki </t>
  </si>
  <si>
    <t>GŁOWA BIPOLARNA:
a) ze stali nierdzewnej i polietylenu,
b) w min. 13  średnicach na głowę 28 i/lub 32mm ze skokiem co 1mm (41-57mm),
c) pierścień zabezpieczający przed zwichnięciem</t>
  </si>
  <si>
    <t>Korek w min. 3 rozmiarach (8-22mm)</t>
  </si>
  <si>
    <r>
      <t xml:space="preserve">Cena jedn. netto 
</t>
    </r>
    <r>
      <rPr>
        <sz val="9.5"/>
        <color theme="1"/>
        <rFont val="Calibri"/>
        <family val="2"/>
        <charset val="238"/>
        <scheme val="minor"/>
      </rPr>
      <t>(kol. 6 x kol. 8)</t>
    </r>
  </si>
  <si>
    <t>Zamawiający wymaga:
a) dostarczenia paszportów implantów dla pacjenta zawierających min. informacje: imię/nazwisko pacjenta, datę zabiegu, nazwę Zamawiającego/szpitala, nazwę i rozmiar implantu,  
b) zapewnienia na czas trwania umowy sprzętu motorowego niezbędnego do zakładania endoprotez w ramach zabezpieczenia instrumentarium 
wraz z ostrzami do piłki oscylacyjnej w ilości 1 szt. do każdej endoprotezy.
Depozyt:
1. Wymagany depozyt  implantowy w pełnym zakresie rozmiarowym – 2 linie,
  2. Termin dostawy pełnego instrumentarium: do 7 dni od daty zawarcia umowy,
  3. Uzupełnianie zużytych elementów do 2 dni roboczych od chwili zgłoszenia.</t>
  </si>
  <si>
    <t xml:space="preserve">Cena jedn. netto 
</t>
  </si>
  <si>
    <t xml:space="preserve">Cena jedn. netto </t>
  </si>
  <si>
    <t>Trzpień rewizyjny:
a) ze stopu tytanu,
b) o nachyleniu 4°,
c) w kształcie stożkowym,
d) mocowany press-fitowo w części diaphysialnej kanału kości udowej,
e) w długościach 14 i 20cm,
f) w przekrojach 14-24mm,
g) część proksymalna ze stopu tytanowego pokryta porowatą okładziną tytanową i napylona hydroksyapatytem, łączona z częścią dystalną śrubą, 
h) w długościach 50-110mm ze zmiennym offsetem,</t>
  </si>
  <si>
    <t>Trzpień modularny:
a) ze stopu tytanu,
b) 14 rozmiarów,
c) przekrój 13-26mm,
d) długość 87-100mm,
e) element proksymalny ze stopu tytanu, modularny, CCD 125° i 135°,
  4 offsety dla każdego kąta, długość 41-48mm,
f) mocowany śrubą po założeniu trzpienia</t>
  </si>
  <si>
    <t>Przedmiot zamówienia</t>
  </si>
  <si>
    <t>Panewka rewizyjna 
w rozm. 50-66mm:</t>
  </si>
  <si>
    <t xml:space="preserve">3.1. 
a) typu „press-fit” typu Trabecular – 
trójprzestrzenna,
b) wykonana monolitycznie (nieklejone elementy) ze stopu tytanu,
c) o podciętym nieregularnym brzegu,
d) dostępna w opcji wielootworowej  </t>
  </si>
  <si>
    <t>Wkładka dwumobilna pod głowy 22 i 28mm</t>
  </si>
  <si>
    <t>Wkładka metalowa do wkładki polietylenowej dwumobilnej 40 i 42mm</t>
  </si>
  <si>
    <t>Moduł rewizyjny panewkowy:
a) typu trójprzestrzennego,
b) monolityczny (nieklejone elementy),
c) ze stopu tytany Ti6AI4V,
d) rozm. 50-62mm i wys. 12 i 18mm,
e) mocowany z panewkami za pomocą śrub (bez użycia cementu)</t>
  </si>
  <si>
    <t xml:space="preserve">Kable stalowe (plecionka 7x7) z blokadą </t>
  </si>
  <si>
    <t>Płyty do złamań okołoprotezowych proste i hakowe w min. 3 długościach 130-255mm  z możliwością blokowania kabla oraz zastosowania śrub</t>
  </si>
  <si>
    <t>Płyty haczykowe małe i średnie 45-60mm</t>
  </si>
  <si>
    <t xml:space="preserve">Płyty długie hakowe  z możliwością blokowania kabla oraz zastosowania śrub </t>
  </si>
  <si>
    <t>Płyty proste 135-283mm</t>
  </si>
  <si>
    <t xml:space="preserve">Bloker do kabla </t>
  </si>
  <si>
    <t>Śruba do blokera</t>
  </si>
  <si>
    <t>Śruby blokowane do płyt  12-50mm długości skalowane co 2mm</t>
  </si>
  <si>
    <t>Śruby klasyczne / korowe do płyt</t>
  </si>
  <si>
    <t>Zamawiający wymaga:
a) dostarczenia paszportów implantów dla pacjenta zawierających min. informacje: imię/nazwisko pacjenta, datę zabiegu, nazwę Zamawiającego/szpitala, nazwę i rozmiar implantu,  
b) zapewnienia na czas trwania umowy sprzętu motorowego niezbędnego do zakładania endoprotez w ramach zabezpieczenia instrumentarium 
wraz z ostrzami do piłki oscylacyjnej w ilości 1 szt. do każdej endoprotezy.
Depozyt:
1. Wymagany depozyt  implantowy w pełnym zakresie rozmiarowym – 2 linie,
2. Termin dostawy pełnego instrumentarium: do 7 dni od daty zawarcia umowy,
3. Uzupełnianie zużytych elementów do 2 dni roboczych od chwili zgłoszenia.
Pozycja 4: Zamawiający dopuszcza wkładkę dwumobilną na głowy 28mm pod warunkiem zachowania pozostałych wymaganych parametrów oraz czytelnego zaznaczenia braku rozmiaru 22mm w odpowiednim miejscu w kolumnie 2 lub pod tabelą asortymentowo-cenową.</t>
  </si>
  <si>
    <t xml:space="preserve">ENDOPROTEZA KŁYKCIOWA TYLNIE ZWIĄZANA, MODULARNA-TRZYCZĘŚCIOWA (CZĘŚĆ UDOWA, CZĘŚĆ PISZCZELOWA, WKŁADKA STAWOWA): </t>
  </si>
  <si>
    <t>Komponent udowy:
Element udowy cementowany, anatomiczny (prawy i lewy) w 14 rozmiarach dla każdej ze stron w tym 10 standard oraz 4 wąskie. W opcji z zachowaniem więzadła krzyżowego tylnego CR i wycięciem wiązadła krzyżowego tylnego PS. Grubość w części tylnej dla opcji PS 9mm, dla opcji CR 8mm. W opcji PS klatka międzykłykciowa o nachyleniu 18°. Element udowy o proporcjonalnym i stopniowo zmniejszającym się promieniu zgięcia. Wykonany ze stopu CoCr</t>
  </si>
  <si>
    <t xml:space="preserve">Komponent piszczelowy:
Element piszczelowy cementowany w min. 10 rozmiarach. Wykonany ze stopu CoCr, górna powierzchnia polerowana, dolna powierzchnia chropowata (microblast) posiadająca 4 loże na cement z podcięciami 45° na obrzeżach (macrolock). Opcja rotacyjna (RP) i zatrzaskowa (FB). System zatrzaskowy minimalizujący mikroruchy wkładki do 16µm. Możliwość zastosowania wkładek piszczelkowych (CR i PS) w rozmiarach ±2      </t>
  </si>
  <si>
    <t>Wkładka stawowa:
Wkładka polietylenowa z przeciwutleniaczem stabilizującym wolne rodniki. W 10 rozmiarach i wysokości od 5 do 16mm w opcji CR oraz 5 do 20mm w opcji PS 
(o przyroście 1-2mm)</t>
  </si>
  <si>
    <t>Cement 40 G z gentamycyną</t>
  </si>
  <si>
    <t xml:space="preserve">Pulse Lavage  </t>
  </si>
  <si>
    <t>Instrumentarium standardowe, napędy i implanty wypożyczane na czas umowy, przedłużki i podkładki na zasadzie Orthokit (dostawa na zabieg po ustaleniu terminu zabiegu).
Zamawiający wymaga:
a) dostarczenia paszportów implantów dla pacjenta zawierających min. informacje: imię/nazwisko pacjenta, datę zabiegu, nazwę Zamawiającego/szpitala, nazwę i rozmiar implantu,
b) zapewnienia na czas trwania umowy sprzętu motorowego niezbędnego do zakładania endoprotez w ramach zabezpieczenia instrumentarium wraz z ostrzami do piłki oscylacyjnej w ilości 1/1 sztuk endoprotez.    
Depozyt:
1. Wymagany depozyt  implantowy w pełnym zakresie rozmiarowym – 2 linie,
2. Termin dostawy pełnego instrumentarium: do 7 dni od daty zawarcia umowy,
3. Uzupełnianie zużytych elementów do 2 dni roboczych od chwili zgłoszenia.</t>
  </si>
  <si>
    <r>
      <t xml:space="preserve">Gwóźdź śródszpikowy do stabilizacji złamań bliższej nasady kości ramiennej. Gwóźdź tytanowy, anatomiczny (prawy, lewy), prosty, w wersji długiej i krótkiej, tytanowy, lity, w części bliższej cztery otwory dla śrub ryglujących (gwintowane) umożliwiających stabilizację złamań guzka większego, mniejszego, masywu głowy, zapobiegające przemieszczeniom odłamów. W części bliższej wkładka polietylenowa (PEEK) zapobiegająca wykręcaniu się śrub ryglujących. Wersja krótka w całości pokryta celownikiem. Rozmiary: 150, 220, 250, 280mm. Średnica części bliższej 10mm, dalszej 8 (150mm) i 7mm (pozostałe). 
Komplet: gwóźdź, zatyczka, 4 śruby proksymalne, 2 śruby dystalne.
</t>
    </r>
    <r>
      <rPr>
        <i/>
        <sz val="10"/>
        <color theme="1"/>
        <rFont val="Calibri"/>
        <family val="2"/>
        <charset val="238"/>
        <scheme val="minor"/>
      </rPr>
      <t>Zamawiający nie dopuszcza gwoździ bez możliwości użycia  wkładek polietylenowych (PEEK)</t>
    </r>
  </si>
  <si>
    <r>
      <t xml:space="preserve">Gwóźdź śródszpikowy do stabilizacji złamań trzonu kości ramiennej. Gwóźdź tytanowy, lity, z asymetrycznym końcem, wprowadzany odłokciowo i od głowy kości ramiennej, z zagięciem trzonowo-nasadowym 4 stopnie. Możliwość kompresji. W części dalszej otwory regulujące w dwóch płaszczyznach (AP strzałkowej). Rozmiary: średnica 7 i 8mm, długości: 180, 200, 220, 240, 260, 280, 300mm. Komplet: gwóźdź, zatyczka, 4 śruby ryglujące.
</t>
    </r>
    <r>
      <rPr>
        <i/>
        <sz val="10"/>
        <color theme="1"/>
        <rFont val="Calibri"/>
        <family val="2"/>
        <charset val="238"/>
        <scheme val="minor"/>
      </rPr>
      <t>Zamawiający dopuszcza gwoździe wprowadzane od głowy kości ramiennej z zagięciem trzonowo nasadowym 7-stopni</t>
    </r>
  </si>
  <si>
    <r>
      <t xml:space="preserve">Gwóźdź śródszpikowy do stabilizacji złamań bliższej nasady kości udowej. Gwóźdź tytanowy, lity, w części bliższej pin derotacyjny (wkręcany do gwoździa) i śruba teleskopowa (składająca się z uniwersalnej części zakończonej gwintem i tulei prowadzącej i zmiennej długości), w części dalszej dwa otwory ryglujące, jeden dynamiczny, drugi statyczny (gwoździe o długości 180 i 220mm) lub w wersji długiej – trzy otwory statyczne (umieszczone w płaszczyźnie czołowej). Rozmiary: długość 220mm (125, 130, 135 stopni – kąt szyjkowo trzonowy), średnica 10, 12 mm, długość 180mm (130, 135 stopni – kąt szyjkowo trzonowy), średnica 10,13,14 mm oraz gwoździe anatomiczne – długie (prawy i lewy) z 10-stopniową antetorsją oraz 125 i 130 stopniowymi kątami szyjkowo-trzonowymi o dł. 260, 300, 340, 380, 420, 460mm o średnicy 10mm. 
Komplet: gwóźdź, zatyczka, pin derotacyjny, śruba doszyjkowa, tuleja prowadząca 2 śruby ryglujące.
</t>
    </r>
    <r>
      <rPr>
        <i/>
        <sz val="10"/>
        <color theme="1"/>
        <rFont val="Calibri"/>
        <family val="2"/>
        <charset val="238"/>
        <scheme val="minor"/>
      </rPr>
      <t>Zamawiający nie dopuszcza gwoździa o dł. 260 mm uniwersalnego do lewej  i prawej kończyny zamiast prawego i lewego</t>
    </r>
  </si>
  <si>
    <t>Gwóźdź śródszpikowy do stabilizacji złamań trzonu kości udowej, gwoździe w wersji tytanowej (lite). Promień wygięcia 2000 mm. Gwóźdź śródszpikowy do trzonu kości udowej – uniwersalny  trzy otwory w części dalszej. Rozmiary (średnica) stal – 10 do 15mm; tytan: 8 do 11mm. Komplet: gwóźdź, zatyczka, 3 śruby ryglujące</t>
  </si>
  <si>
    <t>Gwóźdź śródszpikowy do stabilizacji  złamań kości piszczelowej, gwoździe w wersji tytanowej (lite). Gwóźdź do trzonu kości piszczelowej - po trzy otwory na śruby ryglujące w części bliższej i dalszej, w części bliższej ścięcie mające na celu ochronę więzadła właściwego rzepki. Rozmiary (średnica): stal 9-14mm; tytan 8-10mm. Komplet: gwóźdź, zatyczka, 4 śruby ryglujące</t>
  </si>
  <si>
    <r>
      <t xml:space="preserve">Gwóźdź śródszpikowy do stabilizacji złamań dalszej nasady kości udowej, wprowadzany podkolanowo. Gwoździe tytanowe, lite z ostrym końcem, cztery otwory ryglujące w części dalszej, dwa w części bliższej. Rozmiary: śr. 10, 11, 12 mm do dł. 240mm (możliwość zastosowania nakrętek poprawiających stabilizację w kości osteoporotycznej mocowanych na 2-ch śrubach części dalszej). Ostatnia śruba dodatkowo stabilizowana kątowo. 
Komplet: gwóźdź, zatyczka, 4 śruby ryglujące, 2 kontr-nakrętki. 
</t>
    </r>
    <r>
      <rPr>
        <i/>
        <sz val="10"/>
        <color theme="1"/>
        <rFont val="Calibri"/>
        <family val="2"/>
        <charset val="238"/>
        <scheme val="minor"/>
      </rPr>
      <t>Zamawiający nie dopuszcza gwoździa śródszpikowego do stabilizacji złamań dalszej nasady kości udowej wprowadzanego odkolanowo z 3 otworami ryglującymi części dalszej zamiast z 4, oraz bez ostatniej śruby stabilizowanej kątowo</t>
    </r>
  </si>
  <si>
    <t>Biodrowy stabilizator dynamiczny DHS. Wymagania: płyty 135, 140, 145, 150 stopni, od 2 do 12 otworów, śruby szyjkowe od 65 do 145 mm co 5mm</t>
  </si>
  <si>
    <t xml:space="preserve">Śrubopłytka dynamiczna, tytanowa do zespalania złamań śródtorebkowych szyjki kości udowej. Poczwórne dynamiczne mocowanie w głowie kości udowej, przy pomocy śrub teleskopowych wkręcanych do płytki. Podwójne ryglowanie dystalne (śruby stabilizowane w płytce). Płytka zakładana w okolicy podkrętarzowej o kącie 130 st. </t>
  </si>
  <si>
    <t xml:space="preserve">Rekonstrukcyjny gwóźdź śródszpikowy do stabilizacji złamań bliższej nasady oraz złamań wielopoziomowych kości piszczelowej. Gwóźdź tytanowy w wersji długiej (do złamań wielopoziomowych) kaniulowany i krótkiej (do złamań części bliższej) lity i kaniulowany, w części bliższej potrójne-kątowo stabilne ryglowanie (otwory na śruby gwintowane), śruby podpierające „plateau” piszczeli poprowadzone rozbieżnie pod kątem 70 st. Otwór dynamiczny umożliwiający kompresję odłamów. W wersji krótkiej w części dalszej dwa statyczne otwory ryglujące, w części dalszej wersji długiej – trzy otwory statyczne (2 w płaszczyźnie czołowej i 1 w strzałkowej). Wersja krótka gwoździa o dł. 200mm i średnicach 8, 9 i 10mm – w całości pokryta celownikiem. Wersja długa o rozm. od 240 do 420mm i średnicach 8, 9 i 10mm w części dalszej ryglowana „z wolnej ręki”. Przedłużki 5 i 10mm umożliwiające głębsze posadowienie gwoździa. Komplet: gwóźdź, 5 śrub ryglujących, zatyczka/przedłużka, śruba kompresyjna. </t>
  </si>
  <si>
    <t>1. Zamawiający wymaga:
a) dostarczenia paszportów implantów dla pacjenta zawierających min. informacje: imię/nazwisko pacjenta, datę zabiegu, nazwę Zamawiającego/szpitala, nazwę i rozmiar implantu,
b) zapewnienia na czas trwania umowy niezbędnego pełnego instrumentarium oraz napędu do zakładania w/w gwoździ śródszpikowych oraz stworzyć podmagazyn zaopatrzony we wszystkie rozmiary ww. implantów.
2. Wykonawca obowiązany jest zapewnić zamawiającemu system napędowy umożliwiający założenie w/w zespoleń.
3. Termin dostawy pełnego instrumentarium: do 7 dni od daty zawarcia umowy.
4. Uzupełnianie zużytych elementów do 2 dni roboczych od chwili zgłoszenia.
5. Uzupełnianie zużytych elementów instrumentarium do zakładania do 2 dni roboczych od chwili zgłoszenia.</t>
  </si>
  <si>
    <t>Śruba 2,0 mm standardowa, wielokątowa - maksymalny kąt 10 st.,  tytanowa, samogwintująca, średnica śruby z gwintem 2,0 mm, średnica głowy śruby 2,5 mm, średnica rdzenia śruby 1,3 mm, każda następna śruba o 1 mm dłuższa</t>
  </si>
  <si>
    <t>a) dług. śrub 6-20 mm</t>
  </si>
  <si>
    <t>b) dług. śrub 21-24 mm</t>
  </si>
  <si>
    <t>Śruba 2,2mm standardowa, wielokątowa, maksymalny kąt 10 st., tytanowa, samogwintująca, średnica śruby z gwintem 2,2 mm, średnica głowy śruby 2,5 mm, średnica rdzenia śruby 1,5 mm, każda następna śruba o 1 mm dłuższa</t>
  </si>
  <si>
    <t>Płytka prosta 10 otworów (łańcuszek), blokowana, wielokątowa – maks. kąt 10 st., pod śruby 1,5 mm i 2,0 mm, tytanowa, grubość płytki 1,0 mm, możliwość modelowania i przycinania płytki</t>
  </si>
  <si>
    <t>Płytka dwurzędowa, blokowana, wielokątowa
maks. kąt 10 st., pod śruby 1,5 mm i 2,0 mm, tytanowa, grubość płytki 1,0 mm, możliwość modelowania 
i przycinania płytki</t>
  </si>
  <si>
    <t>a) 6 otworów równoległych</t>
  </si>
  <si>
    <t>a) 8 otworów równoległych</t>
  </si>
  <si>
    <t>a) 10 otworów równoległych</t>
  </si>
  <si>
    <t>Płytka dwurzędowa, prawa/lewa, blokowana, wielokątowa – maks. kąt 10 st., pod śruby 1,5 mm i 2,0 mm, tytanowa, grubość płytki 1,0 mm, możliwość modelowania i przycinania płytki</t>
  </si>
  <si>
    <t>a) 8 otworów po przekątnej</t>
  </si>
  <si>
    <t>a) 12 otworów po przekątnej</t>
  </si>
  <si>
    <t>Płytka T,  blokowana, wielokątowa – maks. kąt 10 st., pod śruby 1,5 mm i 2,0 mm, tytanowa, grubość płytki 1,0 mm, możliwość modelowania i przycinania płytki</t>
  </si>
  <si>
    <t>a) 6 otworów</t>
  </si>
  <si>
    <t>a) 8 otworów</t>
  </si>
  <si>
    <t>Płytka Y, 7 otworów, blokowana, wielokątowa – maks. kąt 10 st., pod śruby 1,5 mm
i 2,0 mm, tytanowa, grubość płytki 1,0 mm, możliwość modelowania i przycinania płytki</t>
  </si>
  <si>
    <t>Płytka Z,  blokowana, wielokątowa – maks. kąt 10 st., pod śruby 1,5 mm i 2,0 mm, tytanowa, grubość płytki 1,0 mm, możliwość modelowania i przycinania płytki</t>
  </si>
  <si>
    <t>a) 9 otworów</t>
  </si>
  <si>
    <t>a) 13 otworów</t>
  </si>
  <si>
    <t xml:space="preserve">Płytka X, 4 otworów, blokowana, wielokątowa – maks. kąt 10 st., pod śruby 1,5 mm i 2,0 mm, tytanowa, grubość płytki 1,0 mm, możliwość modelowania i przycinania płytki </t>
  </si>
  <si>
    <t>Podkładka do śrub Ø 1,5 i 2,0 mm, tytanowa, grubość podkładki 1,0mm</t>
  </si>
  <si>
    <t xml:space="preserve">Wiertło kostne z szybkozłącznym chwytem  </t>
  </si>
  <si>
    <t>a) fi 1,1mm, dł. 65 mm</t>
  </si>
  <si>
    <t>b) fi 1,5mm, dł. 88 mm</t>
  </si>
  <si>
    <t>Śruba blokowana, tytanowa, maks. kąt blokowania 20 st., samogwintująca, średnica śruby z gwintem 3 mm, średnica głowy śruby 4 mm, średnica rdzenia śruby 2,2 mm, każda następna śruba o 2 mm dłuższa</t>
  </si>
  <si>
    <t>a) dług. śrub 12-30 mm</t>
  </si>
  <si>
    <t>b) dług. śrub 32-50 mm</t>
  </si>
  <si>
    <t>c) dług. śrub 52-60 mm</t>
  </si>
  <si>
    <t>Śruba gąbczasta blokowana, tytanowa, maks. kąt blokowania 35 st., samogwintująca, średnica śruby z gwintem 3,0 mm, średnica głowy śruby 4,0 mm, średnica rdzenia śruby 1,6 mm, każda następna śruba o 2 mm dłuższa</t>
  </si>
  <si>
    <t xml:space="preserve">Śruba standardowa, tytanowa, ciągnąca, samogwintująca, średnica śruby z gwintem 3 mm, średnica głowy śruby 4 mm, średnica rdzenia śruby 2,2 mm, każda następna śruba o 2 mm dłuższa </t>
  </si>
  <si>
    <t>b) dług. śrub 32-40 mm</t>
  </si>
  <si>
    <t>Płytka do kości promieniowej po stronie dłoniowej standardowa,  prawa i lewa, tytanowa, blokowana, wielokątowa – maks. kąt dla śrub 30 st., szerokość 24 mm,  grubość 2 mm,  9 otworów w części głowowej, anatomicznie dopasowana forma płytki do kości, duży otwór do korekty powierzchni stawowej oraz małe otwory umożliwiające  pozycjonowanie płytki za pomocą kirschnerów. Możliwość zastosowania nakładki celującej</t>
  </si>
  <si>
    <t>a) dług. 55 mm, 3 otwory w części trzonowej  (w tym otwór owalny pozycjonujący)</t>
  </si>
  <si>
    <t>b) dług. 70 mm, 5 otworów w części trzonowej (w tym otwór owalny pozycjonujący)</t>
  </si>
  <si>
    <t>Płytka do kości promieniowej po stronie dłoniowej standardowa szersza, prawa i lewa, tytanowa, blokowana, wielokątowa – maks. kąt dla śrub 30 st., szerokość 27 mm,  grubość 2 mm,  9 otworów w części głowowej, anatomicznie dopasowana forma płytki do kości, duży otwór do korekty powierzchni stawowej oraz małe otwory umożliwiające  pozycjonowanie płytki za pomocą kirschnerów. Możliwość zastosowania nakładki celującej</t>
  </si>
  <si>
    <t>a) dług. 55 mm, 3 otwory w części trzonowej (w tym otwór owalny pozycjonujący)</t>
  </si>
  <si>
    <t>Płytka do kości promieniowej po stronie dłoniowej standardowa, blokowana tytanowa  wielokątowa – maks. kąt 35 st., możliwość bezpośredniej stabilizacji wyrostka rylcowatego, maks. szerokość części dalszej - 26 mm, 10 otworów w części dalszej, 3 otwory w trzonie płytki w tym otwór owalny umożliwiający przesuwanie w stronę dalszą lub bliższą, otwory umożliwiające zagłębienie się główki śruby w płytce, grubość płytki 1,5 mm, możliwe trzypunktowe podparcie niestabilnego fragmentu, anatomicznie dopasowana forma płytki do kości -17 st., małe otwory umożliwiające odpowiednie pozycjonowanie płytki za pomocą kirschnerów</t>
  </si>
  <si>
    <t>a) strona prawa</t>
  </si>
  <si>
    <t>b) strona lewa</t>
  </si>
  <si>
    <t>Płytka do kości promieniowej po stronie dłoniowej standardowa, blokowana tytanowa wielokątowa – maks. kąt 35 st., możliwość bezpośredniej stabilizacji wyrostka rylcowatego, maks. szerokość części dalszej - 26 mm, 10 otworów w części dalszej, 5 otworów w trzonie płytki w tym otwór owalny umożliwiający przesuwanie w stronę dalszą lub bliższą, otwory umożliwiają zagłębienie się główki śruby w płytce, grubość płytki 1,5 mm, możliwe trzypunktowe podparcie niestabilnego fragmentu, anatomicznie dopasowana forma płytki do kości -17 st., małe otwory umożliwiające odpowiednie pozycjonowanie płytki za pomocą kirschnerów</t>
  </si>
  <si>
    <t>Płytka do kości promieniowej po stronie dłoniowej szersza, blokowana tytanowa  wielokątowa – maks. kąt 35 st., możliwość bezpośredniej stabilizacji wyrostka rylcowatego, maks. szerokość części dalszej - 30 mm, 10 otworów w części dalszej, 3 otwory w trzonie płytki w tym otwór owalny umożliwiający przesuwanie w stronę dalszą lub bliższą, otwory umożliwiają zagłębienie się główki śruby w płytce, grubość płytki 1,5 mm, możliwe trzypunktowe podparcie niestabilnego fragmentu, anatomicznie dopasowana forma płytki do kości-17 st., małe otwory umożliwiające odpowiednie pozycjonowanie płytki za pomocą kirschnerów</t>
  </si>
  <si>
    <t>Płytka do kości promieniowej po stronie dłoniowej szersza, blokowana  tytanowa wielokątowa – maks. kąt 35 st., możliwość bezpośredniej stabilizacji wyrostka rylcowatego, maks. szerokość części dalszej - 30 mm, 10 otworów w części dalszej, 5 otworów w trzonie płytki w tym otwór owalny umożliwiający przesuwanie w stronę dalszą lub bliższą, otwory umożliwiają zagłębienie się główki śruby w płytce, grubość płytki 1,5 mm, możliwe trzypunktowe podparcie niestabilnego fragmentu, anatomicznie dopasowana forma płytki do kości - 17 st., małe otwory umożliwiające odpowiednie pozycjonowanie płytki za pomocą kirschnerów</t>
  </si>
  <si>
    <t>Płytka do kości promieniowej po stronie grzbietowej, blokowana tytanowa wielokątowa - maks. kąt 35 st., 7 otworów w części dalszej, 3 otwory w trzonie płytki w tym otwór owalny. Grubość płytki 1,5 mm, kształt Y, anatomiczne uformowanie płytki. Małe otwory umożliwiające pozycjonowanie płytki za pomocą drutów Kirschnera</t>
  </si>
  <si>
    <t>Płytka do wyrostka łokciowego, blokowana tytanowa wielokątowa – maks. kąt 35 st., otwory umożliwiają zagłębienie się główki śruby w płytce, grubość płytki 2,5 mm, anatomicznie dopasowana forma płytki do kości, kolec umożliwiający stabilizację niestabilnego wyrostka łokciowego</t>
  </si>
  <si>
    <t>b) ilość otworów - 10, dług. 111 mm</t>
  </si>
  <si>
    <r>
      <t>c)</t>
    </r>
    <r>
      <rPr>
        <b/>
        <sz val="9.5"/>
        <color theme="1"/>
        <rFont val="Calibri"/>
        <family val="2"/>
        <charset val="238"/>
      </rPr>
      <t xml:space="preserve"> </t>
    </r>
    <r>
      <rPr>
        <sz val="9.5"/>
        <color theme="1"/>
        <rFont val="Calibri"/>
        <family val="2"/>
        <charset val="238"/>
      </rPr>
      <t>ilość otworów 12, dług. 127 mm</t>
    </r>
  </si>
  <si>
    <t>a) ilość otworów - 8, 
dług. 79 mm</t>
  </si>
  <si>
    <t>Płytka do bliższej nasady kości ramiennej, blokowana, tytanowa, wielokątowa – maks. kąt 35 st., otwory umożliwiają zagłębienie się główki śruby w płytce, grubość płytki 2,5 mm, anatomicznie dopasowana forma płytki do kości, 14 otworów w części bliższej, wypustki umożliwiające umocowanie więzadeł stawu barkowego, małe otwory umożliwiające odpowiednie pozycjonowanie płytki za pomocą kirschnerów</t>
  </si>
  <si>
    <t>a) dług. 89 mm, 4 otwory w części dalszej plus owalny otwór umożliwiający pozycjonowanie płytki</t>
  </si>
  <si>
    <t xml:space="preserve">b) dług. 97mm, 5 otworów w części dalszej plus owalny otwór umożliwiający pozycjonowanie płytki </t>
  </si>
  <si>
    <t>c) dług.105 mm, 6 otworów w części dalszej plus owalny otwór umożliwiający pozycjonowanie płytki</t>
  </si>
  <si>
    <r>
      <t>Płytka do dalszej nasady kości ramiennej po stronie przyśrodkowej</t>
    </r>
    <r>
      <rPr>
        <sz val="9.5"/>
        <color rgb="FF000000"/>
        <rFont val="Calibri"/>
        <family val="2"/>
        <charset val="238"/>
      </rPr>
      <t xml:space="preserve">, ilość otworów 10, blokowana, tytanowa, wielokątowa – maks. kąt 20 st., otwory umożliwiają zagłębienie się główki śruby w płytce, grubość płytki 2 mm, możliwość modelowania płytki </t>
    </r>
  </si>
  <si>
    <r>
      <t>Płytka do dalszej nasady kości ramiennej po stronie grzbietowej promieniowej</t>
    </r>
    <r>
      <rPr>
        <sz val="9.5"/>
        <color rgb="FF000000"/>
        <rFont val="Calibri"/>
        <family val="2"/>
        <charset val="238"/>
      </rPr>
      <t xml:space="preserve">, ilość otworów  11, strona: prawa/lewa, blokowana, tytanowa, wielokątowa – maks. kąt 20 st., otwory umożliwiają zagłębienie się główki śruby w płytce, grubość płytki 3 mm, możliwość modelowania płytki </t>
    </r>
  </si>
  <si>
    <t>Płytka do dalszej nasady kości ramiennej po stronie grzbietowo-bocznej, ilość otworów 11, strona: prawa/lewa, blokowana, tytanowa, wielokątowa – maks. kąt 20 st., otwory umożliwiają zagłębienie się główki śruby w płytce, grubość płytki 2 mm, możliwość modelowania płytki</t>
  </si>
  <si>
    <t xml:space="preserve">Płytka do kości piętowej siatka, 17-otworowa, blokowana, tytanowa, wielokątowa – maks. kąt 35 st., otwory umożliwiają zagłębienie się główki śruby w płytce, grubość płytki 1,5 mm, możliwość modelowania (przycinania) płytki                                                                                                                                                                                                     </t>
  </si>
  <si>
    <t>a) prawa</t>
  </si>
  <si>
    <t>b) lewa</t>
  </si>
  <si>
    <t>Płytka szponowa do kości strzałkowej, blokowana, tytanowa, wielokątowa – maks. kąt 20 st., otwory umożliwiają zagłębienie się główki śruby w płytce, grubość płytki 1,5 mm, możliwość modelowania (przycinania) płytki, szpony pozwalające na dodatkową stabilność zespolenia</t>
  </si>
  <si>
    <t>a) ilość otworów 5, dług. 46 mm</t>
  </si>
  <si>
    <t>b) ilość otworów 6, dług. 54 mm</t>
  </si>
  <si>
    <t>c) ilość otworów 8, dług. 70 mm</t>
  </si>
  <si>
    <t>d) ilość otworów 10, dług. 86 mm</t>
  </si>
  <si>
    <t>f) ilość otworów 12, dług. 102 mm</t>
  </si>
  <si>
    <t>Płytka  prosta, blokowana, tytanowa, wielokątowa – maks. kąt 20 st., otwory umożliwiają zagłębienie się główki śruby w płytce, grubość płytki 1,5 mm, możliwość modelowania (przycinania) płytki</t>
  </si>
  <si>
    <t>a) 4 otwory, dług. 34 mm</t>
  </si>
  <si>
    <t>b) 5 otworów, dług. 42 mm</t>
  </si>
  <si>
    <t>c) 6  otworów, dług. 50 mm</t>
  </si>
  <si>
    <t>d) 7 otworów, dług. 58 mm</t>
  </si>
  <si>
    <t>e) 8 otworów, dług. 66 mm</t>
  </si>
  <si>
    <t>f) 10 otworów, dług. 82  mm</t>
  </si>
  <si>
    <t>g) 12 otworów, dług. 98 mm</t>
  </si>
  <si>
    <t>Płytka prosta (rewizyjna) do części trzonowej kości, blokowana, tytanowa, wielokątowa – maks. kąt 20 st., otwory umożliwiają zagłębienie się główki śruby w płytce, grubość płytki 2,5 mm, możliwość modelowania (przycinania) płytki, owalne otwory służące do kompresji</t>
  </si>
  <si>
    <t>a) ilość otworów 7 plus dwa owalne, dług. 84 mm</t>
  </si>
  <si>
    <t>b) ilość otworów 7 plus cztery owalne, dług. 101 mm</t>
  </si>
  <si>
    <t>c) ilość otworów 9 plus cztery owalne, dług. 121 mm</t>
  </si>
  <si>
    <t>d) ilość otworów 11 plus cztery owalne, dług. 141 mm</t>
  </si>
  <si>
    <t>Gwóźdź obojczykowy tytanowy, dług. 200 mm, przekrój gwoździa - okrągły o średnicy 2,8 mm, implant elastyczny dopasowujący się do anatomii kanału obojczyka</t>
  </si>
  <si>
    <t>a) dynamiczny</t>
  </si>
  <si>
    <t>b) statyczny</t>
  </si>
  <si>
    <t>a) fi 2,0 mm dług.105 mm</t>
  </si>
  <si>
    <t>b) fi 2,0 mm dług.175 mm</t>
  </si>
  <si>
    <t>c) fi 2,5 mm dług.105 mm</t>
  </si>
  <si>
    <t>d) fi 2,5 mm dług.175 mm</t>
  </si>
  <si>
    <t>e) fi 2,7 mm dług.105 mm</t>
  </si>
  <si>
    <t>f) fi 2,7 mm dług.175 mm</t>
  </si>
  <si>
    <t>Śruby  blokowane tytanowe samogwintujące.  Średnice śrub z gwintem 3,0 i 3,5 mm, średnice głów 4,0 i 5,6 mm, średnice rdzeni  2,2 i 2,4 mm</t>
  </si>
  <si>
    <t>a) dług. śrub 10-30 mm</t>
  </si>
  <si>
    <t>Śruby standardowe nieblokowane tytanowe samogwintujące.  Średnice śrub z gwintem 3,0 i 3,5 mm, średnice głów 4,0 i 5,6 mm, średnice rdzeni  2,2 i 2,4 mm</t>
  </si>
  <si>
    <t>Płytka do dalszego końca kości strzałkowej wąska, strona lewa i prawa , 9 otworów w części głowowej, ryglowana, tytanowa, wielokątowa, otwory umożliwiają zagłębienie się główki śruby w płytce, grubość płytki 2 mm, małe otwory w części głowowej umożliwiające odpowiednie pozycjonowanie płytki za pomocą kirschnerów. 
Kompatybilna ze śrubami 2,5mm; 3,0mm; 3,5mm</t>
  </si>
  <si>
    <t>a) 3 otwory w części trzonowej, dług. płytki 64 mm</t>
  </si>
  <si>
    <t>b) 4 otwory w części trzonowej, 
dług. płytki 74mm</t>
  </si>
  <si>
    <t>c) 5 otworów w części trzonowej, 
dług. płytki 84mm</t>
  </si>
  <si>
    <t>d) 7 otworów w części trzonowej, 
dług. płytki 104mm</t>
  </si>
  <si>
    <t>e) 9 otworów w części trzonowej, 
dług. płytki 124mm</t>
  </si>
  <si>
    <t>f) 11 otworów w części trzonowej, 
dług. płytki 144mm</t>
  </si>
  <si>
    <t>g) 13 otworów w części trzonowej, 
dług. płytki 164mm</t>
  </si>
  <si>
    <t xml:space="preserve">Płytka prosta (rewizyjna) do części trzonowej kości, 7 otworów plus dwa lub cztery owalne , tytanowa, blokowana, możliwość wielokątowego wprowadzania śrub, grubość płytki 3 mm, owalne otwory służące do kompresji. Kompatybilna ze śrubami 3,5 mm </t>
  </si>
  <si>
    <t>a) dług. 100 mm</t>
  </si>
  <si>
    <t>b) dług. 116 mm</t>
  </si>
  <si>
    <t>c) dług. 142 mm</t>
  </si>
  <si>
    <t>d) dług. 164 mm</t>
  </si>
  <si>
    <t>Śruby kompresyjne 2,8mm, z tytanu, kaniulowane z gwintowaną główką, samowiercące, samogwintujące, samotnące, gwint na główce nacinany 2-kątowo ze skokiem 0,7mm, 
średnica: główki z gwintem 3,7mm; trzpienia 2,5mm; gwintu 2,8mm; rdzenia 1,9mm;
skok gwintu śruby 1mm nacinany 2-kątowo, gniazdo śruby gwiazdkowe, kaniulacja umożliwiająca wprowadzanie w drucie Kirschnera o średn. 1,0; dostępne śruby z krótkim gwintem w dług. 12-34mm ze skokiem co 2mm</t>
  </si>
  <si>
    <t>Śruby kaniulowane 4,0mm, średnica gwintu 4,0mm, samogwintujące, samotnące, kaniulacja umożliwiająca wprowadzanie po drucie Kirschnera o średn. 1,6;  średnica: główki 5,8mm; rdzenia 3,0mm; dostępne śruby z krótkim gwintem w dług. 12-60mm ze skokiem co 2mm</t>
  </si>
  <si>
    <t>Podkładka pod śruby kaniulowane 4,0; z tytanu, średnica zewn. 10mm i  wewn. 5mm</t>
  </si>
  <si>
    <t>Drut Kirschnera, stalowy, dług. 150mm</t>
  </si>
  <si>
    <t>a) średnica 1,0 mm</t>
  </si>
  <si>
    <t>b) średnica 1,6 mm</t>
  </si>
  <si>
    <t xml:space="preserve">Płytka do kości obojczykowej z hakiem, strona prawa, lewa, ilość otworów 5, 6, 8, 10 w tym jeden lub dwa owalne do pozycjonowania pytki, blokowana, tytanowa, wielokątowa – maks. kąt 15 st., otwory umożliwiające zagłębienie się główki śruby w płytce, grubość płytki 3,0 mm, długość 68, 76, 96, 112 mm. Kompatybilna ze śrubami 3,5 mm </t>
  </si>
  <si>
    <t>a) wysokość haka 11 mm</t>
  </si>
  <si>
    <t>b) wysokość haka 14 mm</t>
  </si>
  <si>
    <t>c) wysokość haka 17 mm</t>
  </si>
  <si>
    <t xml:space="preserve">
Zamawiający wymaga:
a) dostarczenia paszportów implantów dla pacjenta zawierających min. informacje: imię/nazwisko pacjenta, datę zabiegu, nazwę Zamawiającego/szpitala, nazwę i rozmiar implantu,  
b) zapewnienia na czas trwania umowy niezbędnego instrumentarium do implantacji.
Depozyt:
1. Wymagany depozyt  implantowy w pełnym zakresie rozmiarowym – 2 linie,
2. Termin dostawy pełnego instrumentarium: do 7 dni od daty zawarcia umowy,
3. Uzupełnianie zużytych elementów do 2 dni roboczych od chwili zgłoszenia.</t>
  </si>
  <si>
    <t>Wkręt kaniulowany samowiercący,
o średnicy 2,4mm,  dług. wkrętu L=10-30mm:</t>
  </si>
  <si>
    <t xml:space="preserve">a) dług. gwintu A=4-14mm </t>
  </si>
  <si>
    <t xml:space="preserve">b) dług. gwintu A=5-6mm    </t>
  </si>
  <si>
    <t>Wkręt kaniulowany samowiercący, o średnicy 3,5mm, dług. wkrętu L=10-60mm:</t>
  </si>
  <si>
    <t>a) dług. gwintu A=4-20mm</t>
  </si>
  <si>
    <t xml:space="preserve">b) gwint na całej długości wkręta
</t>
  </si>
  <si>
    <t>Wkręt kaniulowany samowiercący, o średnicy 4,5mm, dług. wkrętu L=20-80mm:</t>
  </si>
  <si>
    <t>a) dług. gwintu A=7-26mm</t>
  </si>
  <si>
    <t>b) gwint na całej długości wkręta</t>
  </si>
  <si>
    <t xml:space="preserve">Wkręt kaniulowany samowiercący, o średnicy 4,0mm, dług. gwintu A=8-36mm,  
dług. wkrętu L=16-72mm </t>
  </si>
  <si>
    <t>Wkręt kaniulowany samowiercący,
o średnicy 6,5mm:</t>
  </si>
  <si>
    <t>a) dług. gwintu A=32mm, dług. wkrętu L=45-140mm</t>
  </si>
  <si>
    <t>b) dług. gwintu A=16mm, dług. wkrętu L=30-140mm</t>
  </si>
  <si>
    <t>** Zaznaczyć oferowane</t>
  </si>
  <si>
    <t xml:space="preserve">Poz. 4-8: Zamawiający wymaga wkrętów tytanowych
1. Zamawiający wymaga:
a) dostarczenia paszportów implantów dla pacjenta zawierających min. informacje: imię/nazwisko pacjenta, datę zabiegu, nazwę Zamawiającego/szpitala, nazwę i rozmiar implantu,  
b) zapewnienia na czas trwania umowy niezbędnego pełnego instrumentarium do zakładania w/w implantów oraz stworzyć podmagazyn zaopatrzony we wszystkie rozmiary ww. implantów.
2. Termin dostawy pełnego instrumentarium: do 7 dni od daty zawarcia umowy.
3. Uzupełnianie zużytych elementów do 2 dni roboczych od chwili zgłoszenia.
4. Uzupełnianie zużytych elementów instrumentarium do zakładania do 2 dni roboczych od chwili zgłoszenia.
</t>
  </si>
  <si>
    <t>Zamawiający nie dopuszcza:
System do rekonstrukcji więzadła krzyżowego przedniego oparty na fiksacji korówkowej za pomocą  podłużnej płytki: płytka z 2 otworami, wykonana ze stopu tytanu w kształcie prostokąta z zaokrąglonymi bokami o długości 12 mm i szerokości 3,5 mm, stale połączona z pętlą z nici niewchłanianej o zwiększonej wytrzymałości i długości min. 50 mm pozwalającą na zawieszenie przeszczepu w kanale udowym bądź piszczelowym oraz z nici do przeciągnięcia implantu na zewnętrzną korówkę, pętla do podciągnięcia przeszczepu z możliwością indywidualnej regulacji jej długości za pomocą naprzemiennego ściągania nici/ lejców – fiksacja przeszczepu w kanale, możliwość podciągnięcia  przeszczepu w linii ciągniętego przeszczepu lub przeciwnie do  ciągniętego przeszczepu, implant w wersji sterylnej pakowany pojedynczo, opcjonalnie płytka wydłużona w rozmiarze 5x20 mm. 
1. Zamawiający wymaga
a) dostarczenia paszportów implantów dla pacjenta zawierających min. informacje: imię/nazwisko pacjenta, datę zabiegu, nazwę Zamawiającego/szpitala, nazwę i rozmiar implantu,  
 b) zapewnienia instrumentarium na czas trwania umowy. 
Depozyt:
1. Wymagany depozyt  implantowy w pełnym zakresie rozmiarowym – 2 linie,
  2. Termin dostawy pełnego instrumentarium: do 7 dni od daty zawarcia umowy,
  3. Uzupełnianie zużytych elementów do 2 dni roboczych od chwili zgłoszenia.</t>
  </si>
  <si>
    <t>Zawieszka udowa do rekonstrukcji ACL, typu endobutton, tytanowa płytka o wymiarach 3x1,5x 11mm, posiadająca dociąganą pętlę z nici w rozmiarze #5, służącą do zamocowania przeszczepu. Implant wyposażony w dodatkową wzmocnioną nić do przeciągnięcia go przez kanały oraz osobny mechanizm (dodatkowa nić z uchwytem) odblokowujący pętlę na każdym etapie zabiegu, również po wciągnięciu przeszczepu w kanał udowy. Pętla blokowana mechanicznie od zewnętrznej strony zawieszki, zaciągana jedną wyraźnie oznaczoną nicią</t>
  </si>
  <si>
    <t>Biowchłanialne śruby interferencyjne kompozytowe wykonane z kwasu mlekowego 96L/4D PLA z dodatkiem trójfosforanu wapnia o porowatej strukturze ułatwiającej przebudowę. Średnica śruby: 5; 5,5; 6; 6,5mm
(długość 15, 20, 25, 30mm); 7; 8mm (długość 20, 25, 30mm); 9; 10; 11mm  (długość 20, 25, 30, 35mm)</t>
  </si>
  <si>
    <t>Drut prowadzący 2,4mm zakończony łopatką 3,5mm, koniec ze znacznikiem laserowym umożliwiającym pomiar długości wywierconego kanału, zakończony oczkiem</t>
  </si>
  <si>
    <t xml:space="preserve">Zamawiający wymaga:
a) dostarczenia paszportów implantów dla pacjenta zawierających min. informacje: imię/nazwisko pacjenta, datę zabiegu, nazwę Zamawiającego/szpitala, nazwę i rozmiar implantu,  
b) zapewnienia instrumentarium na czas trwania umowy. 
Depozyt:
1. Wymagany depozyt  implantowy w pełnym zakresie rozmiarowym – 2 linie,
2. Termin dostawy pełnego instrumentarium: do 7 dni od daty zawarcia umowy,
3. Uzupełnianie zużytych elementów do 2 dni roboczych od chwili zgłoszenia.
</t>
  </si>
  <si>
    <t>Ostrza do shavera kompatybilne z konsolą Zamawiającego TPS Irrigation Console:</t>
  </si>
  <si>
    <t>a) typu „aggressive plus” 4.0, 5.0, 5.5mm</t>
  </si>
  <si>
    <t xml:space="preserve">b) typu „różyczka” o średnicy 5,5mm    </t>
  </si>
  <si>
    <t>c) typu „tomcat” 4.0, 5.0, 5.5mm</t>
  </si>
  <si>
    <t>Zestaw jednorazowych kaset w torze napływu i odpływu CrossFlow; komplet à 6 szt.</t>
  </si>
  <si>
    <t>Końcówki do waporyzatora kompatybilne ze sprzętem Zamawiającego  Serfas  Stryker</t>
  </si>
  <si>
    <t xml:space="preserve">System składający się z 3 podłużnych implantów wykonanych z materiału
PEEK pozwalający założyć 2 szwy w systemie ciągłym z jednego aplikatora.
Aplikatory dostępne w zagięciu 15 st. System zaopatrzony w samozaciskający  się węzeł z kontrolowanym dociskiem. Zestaw fabrycznie wyposażony w jednorazową kaniulę prowadzącą mocowany na igle aplikatora, chroniącą implanty przed uszkodzeniem podczas wprowadzania igły aplikatora do stawu i służącą do pomiaru wielkości uszkodzenia </t>
  </si>
  <si>
    <t>Igła do szycia łąkotki, elastyczna, długość 25cm, z uszkiem</t>
  </si>
  <si>
    <t xml:space="preserve">Wkręty do kości korowej Ø 4,5 z gniazdem krzyżowym lub heksagonalnym od roz. 12-14 do 70mm </t>
  </si>
  <si>
    <t>Podkładki pod wkręty, różne rozmiary</t>
  </si>
  <si>
    <r>
      <t>Wkręty kostkowe samogwintujące Ø 4,5 z gniazdem krzyżowym lub heksagonalnym od roz. 25 do 70mm;</t>
    </r>
    <r>
      <rPr>
        <i/>
        <sz val="11"/>
        <color theme="1"/>
        <rFont val="Calibri"/>
        <family val="2"/>
        <charset val="238"/>
        <scheme val="minor"/>
      </rPr>
      <t xml:space="preserve"> (dopuszcza się wkręty z końcówką trokarową/trójgraniastą)</t>
    </r>
  </si>
  <si>
    <t>Płytki rynnowe:</t>
  </si>
  <si>
    <t xml:space="preserve">a) dla wkrętów Ø 4,5 „1/2”
</t>
  </si>
  <si>
    <t>Wiertła dł. 150 mm Ø od 1,0 do 4,5mm</t>
  </si>
  <si>
    <t>Drut Kirschnera:</t>
  </si>
  <si>
    <t>a) z ostrzem jednostronnym typu trokar dł. 310mm, Ø 1,0 do 3.0mm</t>
  </si>
  <si>
    <t>b) z ostrzem jednostronnym typu trokar dł. 150mm, Ø 1,2 do 1,8mm</t>
  </si>
  <si>
    <t>c) z ostrzem typu lancet  jednostronnie ścięty dł. 310mm, Ø 1,5 do 2,0mm</t>
  </si>
  <si>
    <t>Gwóźdź śródszpikowy Rush  Ø 2,4-2,5 do 4.0mm</t>
  </si>
  <si>
    <t xml:space="preserve">Drut do wiązania odłamów Ø 0,2-0,3 do 1,5-2,0mm  </t>
  </si>
  <si>
    <t>Płyta T pod wkręty Ø 4,5mm dł. od 84 do 132-134 mm, domodelowana do kłykcia przyśrodkowego piszczeli, 2 otwory w ramieniu krótkim</t>
  </si>
  <si>
    <t xml:space="preserve">Zamawiający wymaga implantów ze stali nierdzewnej.
Zamawiający wymaga dostarczenia paszportów implantów dla pacjenta zawierających min. informacje: imię/nazwisko pacjenta, datę zabiegu, nazwę Zamawiającego/szpitala, 
nazwę i rozmiar implantu.
Pozycja 6: Zamawiający dopuszcza rozmiary wierteł: Ø 1,0 o na  dług. 90mm oraz Ø 1,5 o na dług. 100mm pod warunkiem zachowania pozostałych wymaganych parametrów oraz czytelnego wpisania odmiennych parametrów w odpowiednim miejscu w kolumnie 2 lub pod tabelą asortymentowo-cenową.
</t>
  </si>
  <si>
    <r>
      <t xml:space="preserve">Implant tytanowy do artroskopowej rekonstrukcji stożka rotatorów:
- umieszczony w jednorazowym podajniku, 
- wkręcany o średnicy 5,0mm i dług. 14,0mm </t>
    </r>
    <r>
      <rPr>
        <i/>
        <sz val="10"/>
        <color theme="1"/>
        <rFont val="Calibri"/>
        <family val="2"/>
        <charset val="238"/>
        <scheme val="minor"/>
      </rPr>
      <t xml:space="preserve">(lub 14,8mm), </t>
    </r>
    <r>
      <rPr>
        <sz val="10"/>
        <color theme="1"/>
        <rFont val="Calibri"/>
        <family val="2"/>
        <charset val="238"/>
        <scheme val="minor"/>
      </rPr>
      <t xml:space="preserve">
- z dwoma supermocnymi nitkami, 
- pakowany pojedynczo w sterylnym opakowaniu</t>
    </r>
  </si>
  <si>
    <t xml:space="preserve">Zamawiający wymaga dostarczenia paszportów implantów dla pacjenta zawierających min. informacje: imię/nazwisko pacjenta, datę zabiegu, nazwę Zamawiającego/szpitala, nazwę i rozmiar implantu.
</t>
  </si>
  <si>
    <t>Jednopłytowy system ukształtowany anatomicznie do stabilizacji powierzchni czworobocznej  miednicy wykonany ze stali. Płyta nadgrzebieniowa w jednym rozmiarze 16 otworowa. Płyta podgrzebieniowa  14 otworowa, mała i duża, prawa / lewa. Możliwość wkręcania śrub w odchyleniu ±35 st. System wyposażony w cztery ergonomiczne przezierne retraktory wykonane z włókna węglowego umożliwiające doświetlenie pola operacyjnego poprzez zastosowanie źródła światła (co polepsza widoczność w polu operacyjnym). Możliwość zamontowania ssaka operacyjnego do retraktora. Retraktory posiadają możliwość umocowania do kości za pomocą grotów Schanza w celu uwidocznienia dojścia do złamania bez konieczności  podtrzymywania ich przez operatora</t>
  </si>
  <si>
    <t>Stalowa płyta do stabilizacji miednicy, prosta  i łukowa o promieniu  88 st. 
i 108 st. Ilość otworów w płycie łukowej: 4, 5, 6, 7, 8, 9,10, 11, 12, 13, 14, 15, 16, 18, 20. Ilość otworów w płycie prostej : 2, 4, 5, 6, 7, 8, 9, 10, 11, 12, 13, 14, 15, 16, 18, 20, 22. Płyta do zespolenia spojenia łonowego o promieniu  75 st.  4 i 6 otworowe</t>
  </si>
  <si>
    <t xml:space="preserve">Stalowa śruba korowa z gniazdem heksagonalnym  ø 4.5 mm, ø 3,5mm, dł. 14-95 mm </t>
  </si>
  <si>
    <t xml:space="preserve">Klamra multifunkcyjna, stal anodyzowana, kodyfikacja kolorystyczna umożliwiająca identyfikację elementów, mechanizm sprężynowy z tytanu
</t>
  </si>
  <si>
    <t>a) na 4 groty, ø3 mm lub ø4 mm</t>
  </si>
  <si>
    <t>b) na 5 grotów, ø4 mm, ø5 mm  lub ø6 mm</t>
  </si>
  <si>
    <t>a) ø8 mm / ø8 mm</t>
  </si>
  <si>
    <t>b) ø8 mm / ø4-5 mm</t>
  </si>
  <si>
    <t>Zintegrowana, multikierunkowa  klamra pręt-pręt, stal anodyzowana, mechanizm sprężynowy z tytanu</t>
  </si>
  <si>
    <t xml:space="preserve">Łącznik odgięty 30 st. </t>
  </si>
  <si>
    <t>a) pręt 8mm</t>
  </si>
  <si>
    <t>b) ø5 mm</t>
  </si>
  <si>
    <t xml:space="preserve">Pręt węglowy prosty  </t>
  </si>
  <si>
    <t>a) pokryty tworzywem  nieferromagnetycznym; 
ø8 mm, dług. 100, 150, 200, 250, 300, 350, 400, 450, 500, 550, 600, 650 mm</t>
  </si>
  <si>
    <t>b) pokryty tworzywem nieferromagnetycznym 
w kolorze żółtym; ø5 mm, dług.  65, 100, 150, 200, 250, 300mm</t>
  </si>
  <si>
    <t>Pręt półokrągły, średnica 8mm, dług. 174mm</t>
  </si>
  <si>
    <t>Klamra pręt-pręt (ø5 mm/ø5 mm), stal anodyzowana, kodyfikacja kolorystyczna umożliwiająca identyfikację elementów, mechanizm sprężynowy z tytanu</t>
  </si>
  <si>
    <t xml:space="preserve">Grotowkręt kostny, stal austenityczna, samogwintujący samowiercący, średnica 3-4mm, dług. 60-180mm, średnica gwintu 10-50mm </t>
  </si>
  <si>
    <t>Grotowkręt kostny, stal austenityczna, samogwintujący samowiercący, średnica 5-6mm, dług. 120-250mm, średnica gwintu 30-80mm</t>
  </si>
  <si>
    <t>Grotowkręt kostny, stal austenityczna, dwustronny, 
średnica grota 4mm, średnica gwintu 5mm, dług. całk. 250mm x dług. gwintu 50mm / średnica grota 5mm, średnica gwintu 6mm, dług. całk. 300mm x długość gwintu 40 mm</t>
  </si>
  <si>
    <t>Grotowkręt kostny, stal austenityczna, samowiercący hybrydowy, 
o zmniejszonej średnicy gwintu,  średnica 4/5mm, dług. całk. 150x długość gwintu 40mm / średnica 3/5mm, dług.  całk.  120 mm x dług. gwintu 20 mm</t>
  </si>
  <si>
    <t xml:space="preserve">Grotowkręt tytanowy, średnica 5mm x 120, 150, 180 </t>
  </si>
  <si>
    <t xml:space="preserve">Asortyment winien być kompatybilny ze stabilizatorem zewnętrznym Zamawiającego - Hoffman. </t>
  </si>
  <si>
    <t xml:space="preserve">Gwóźdź odpiętowy DO ZŁAMAŃ kości piętowej, o kształcie rurki, umożliwiającej włożenie przeszczepu kostnego do środka, na całej długości gwoździa:
a) uniwersalny (ten sam dla strony lewej i prawej) posiadający 2 niegwintowane otwory na śruby, wykonany ze stopu tytanu,
b) umożliwiający podtrzymanie złamanej powierzchni stawowej poprzez 10-cio zębową koronkę,
c) o średnicy 10mm i grubości ściany implantu 1 mm w rozmiarach 45, 50 
i 55 mm, zakończony zaślepką nie przedłużającą implantu,
d) waga gwoździa maks. 6,2g,
e) instrumentarium umożliwiające dystrakcję odłamów kostnych; instrumentarium zawierające kompresor,
f) w zestawie śruby kaniulowane o średnicy 5mm, w długościach od 24-40 mm rosnąco co 2 mm,
g) komplet: 1 gwóźdź+2 śruby (opcjonalnie dodatkowa śruba przy złamaniu typu języka) </t>
  </si>
  <si>
    <t xml:space="preserve">Gwóźdź odpiętowy DO ARTRODEZY kaniulowany:
a) posiadający 3 otwory na śruby,
b) wykonany ze stopu tytanu,
c) w wersji do artrodezy kości piętowej,
d) góźdź o średnicy 12mm i długości 65, 75 i 85 mm,
e) gwóźdź posiada niegwintowane otwory na śruby, grubość ściany 1 mm i maksymalną wagę gwoździa z zaślepką 12,8 g,
f) instrumentarium umożliwiające dystrakcję odłamów kostnych,
g) w zestawie śruby kaniulowane 5mm w długościach od 24-40 mm rosnąco co 2 mm,
h) komplet: 1 gwóźdź+3 śruby </t>
  </si>
  <si>
    <t>Śruby tytanowe kaniulowane 5mm, dług. 24-40mm rosnąco co 2mm</t>
  </si>
  <si>
    <t xml:space="preserve">Zamawiający wymaga:
a) dostarczenia paszportów implantów dla pacjenta zawierających min. informacje: imię/nazwisko pacjenta, datę zabiegu, nazwę Zamawiającego/szpitala, 
nazwę i rozmiar implantu,  
b) zapewnienia na czas trwania umowy dostawy instrumentarium i gwoździ na zabieg po ustaleniu terminu zabiegu. 
</t>
  </si>
  <si>
    <t>GŁOWA METALOWA:
a) średnica 28, 32, 36 mm w min. 6 długościach szyjki,
b) pasująca na stożek 12/14</t>
  </si>
  <si>
    <t xml:space="preserve">PANEWKA:
a) typu „press -fit” pokryta tytanową okładziną,
b) napylona metodą „plasma spray” i dodatkową warstwą hydroksyapatytu,
c) średnica od 46 do 72 mm,
d) kształt hemisferyczny,
e) umożliwiająca dodatkową stabilizację śrubami,
f) wszystkie otwory zaślepione </t>
  </si>
  <si>
    <t xml:space="preserve">ŚRUBA MOCUJĄCA:
a) ze stopu tytanowego, 
b) rozm. Ø 6,5mm,
c) dług. od 15 do 90 mm co 5mm </t>
  </si>
  <si>
    <t>Ostrze do piły 1,25-1,28mm</t>
  </si>
  <si>
    <t xml:space="preserve">WKŁADKA PANEWKOWA:                                                                                                                                                                  a)	z polietylenu „cross linking” ,
b)	w rozm. 28, 32, 36, 40 mm,
c) pasująca do głów 28, 32, 36 i 40 mm,
d) okapowa lub bezokapowa,
 e) posiada centralizer pozwalający na łatwiejsze osadzenie w panewce,  
 będący dodatkowo zamknięciem otworu centralnego czaszy,
 f) wyposażona w tytanowy pierścień poprawiający umocowanie czaszy   </t>
  </si>
  <si>
    <t>TRZPIEŃ  UNIWERSALNY: 
a) w wersji standardowej 131° i lateralizowanej 127,5°,
b) wykonany ze stopu tytanu, 
c) powierzchnia części bliższej pokryta porowatym tytanem i hydroksyapatytem,
d) w 13 rozmiarach dla opcji standardowej i 13 rozmiarach w opcji lateralizowanej,
e) wielkość trzpienia rośnie proporcjonalnie: 0,3mm w osi AP, 1,1mm w osi ML oraz 3mm w długości, offset mm – od 35 do 52mm</t>
  </si>
  <si>
    <t>PANEWKA:
a) typu „press -fit” pokryta tytanową okładziną,
b) napylona metodą „plasma spray” i dodatkową warstwą hydroksyapatytu,
c) średnica od 46 do 72 mm ze skokiem co 2mm,
d) kształt hemisferyczny,
e) umożliwiająca dodatkową stabilizację śrubami,
f) wszystkie otwory zaślepione</t>
  </si>
  <si>
    <t xml:space="preserve">WKŁADKA PANEWKOWA:
a) z polietylenu „cross linking”   w rozmiarach 28, 32, 36, 40mm,
b) pasująca do głów 28, 32, 36 i 40 mm,
c) okapowa lub bezokapowa,
d) posiada centralizer pozwalający na łatwiejsze osadzenie w panewce, będący dodatkowo zamknięciem otworu centralnego czaszy,
e) wyposażona w tytanowy pierścień poprawiający umocowanie czaszy   </t>
  </si>
  <si>
    <t>TRZPIEŃ: 
a) bezkołnierzowy stalowy niewymagający centralizera,
b) w min. 10 rozmiarach dla opcji standard i min. 10 rozm. dla opcji lateralizowanej,
c) stożek konusa 12/14,
d) CCD 131° i 134°</t>
  </si>
  <si>
    <t>PANEWKA:
a) polietylenowa, low profil i high profil,
b) rozmiar: low profil 42-64mm, high profil 44-58mm,
c) cross linking
d) pod głowę 28, 32mm</t>
  </si>
  <si>
    <t>Cement kostny z 1 antybiotykiem 40g, lepkość standardowa lub niska</t>
  </si>
  <si>
    <t>Mieszalnik próżniowy 120g lub 180g</t>
  </si>
  <si>
    <t>Formy do wylania spejsera biodrowego, barkowego lub kolanowego</t>
  </si>
  <si>
    <t xml:space="preserve">Cement kostny z 1 antybiotykiem 40g, lepkość standardowa lub niska </t>
  </si>
  <si>
    <t>Mieszalnik próżniowy 120g lub 180g, strzykawkowy</t>
  </si>
  <si>
    <t>Śruby 15-90mm ze skokiem co 5mm</t>
  </si>
  <si>
    <t>3.2. 
a) typu „press-fit” typu Trabecular – trójprzestrzenna,
b) wykonana monolitycznie (nieklejone elementy) ze stopu tytanu,
c) o podciętym nieregularnym brzegu z 3 płytami dwu- i trzyotworowymi oraz haczykiem wykonanymi z czystego tytanu (dla zwiększenia elastyczności)</t>
  </si>
  <si>
    <t xml:space="preserve">Płyty tytanowe anatomiczne z mocowaniem śrubami standardowymi  i kątowo  stabilnymi do zespoleń bliższej i dalszej nasady kości ramiennej, bliższej i dalszej nasady trzonów kości promieniowej i łokciowej oraz mikropłytek do zespoleń kości śródręcza, paliczków ręki i kości stopy  </t>
  </si>
  <si>
    <r>
      <t>Tytanowa płyta ukształtowana anatomicznie do dalszej  nasady kości  udowej</t>
    </r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>:
a) boczna, prawa/lewa
b) ilość otworów w trzonie: 4 lub 6</t>
    </r>
    <r>
      <rPr>
        <sz val="10"/>
        <color rgb="FFFF0000"/>
        <rFont val="Calibri"/>
        <family val="2"/>
        <charset val="238"/>
        <scheme val="minor"/>
      </rPr>
      <t>**</t>
    </r>
    <r>
      <rPr>
        <sz val="10"/>
        <color theme="1"/>
        <rFont val="Calibri"/>
        <family val="2"/>
        <charset val="238"/>
        <scheme val="minor"/>
      </rPr>
      <t xml:space="preserve"> do 16, długość płyty: 130-170</t>
    </r>
    <r>
      <rPr>
        <sz val="10"/>
        <color rgb="FFFF0000"/>
        <rFont val="Calibri"/>
        <family val="2"/>
        <charset val="238"/>
        <scheme val="minor"/>
      </rPr>
      <t>**</t>
    </r>
    <r>
      <rPr>
        <sz val="10"/>
        <color theme="1"/>
        <rFont val="Calibri"/>
        <family val="2"/>
        <charset val="238"/>
        <scheme val="minor"/>
      </rPr>
      <t>mm do 343-350</t>
    </r>
    <r>
      <rPr>
        <sz val="10"/>
        <color rgb="FFFF0000"/>
        <rFont val="Calibri"/>
        <family val="2"/>
        <charset val="238"/>
        <scheme val="minor"/>
      </rPr>
      <t>**</t>
    </r>
    <r>
      <rPr>
        <sz val="10"/>
        <color theme="1"/>
        <rFont val="Calibri"/>
        <family val="2"/>
        <charset val="238"/>
        <scheme val="minor"/>
      </rPr>
      <t>mm,
c) w części nasadowej płyty 5 otworów gwintowanych pod śruby blokowane Ø 5,0mm i 3 otwory niegwintowane pod śruby gąbczaste Ø 6,5mm (</t>
    </r>
    <r>
      <rPr>
        <i/>
        <sz val="10"/>
        <color theme="1"/>
        <rFont val="Calibri"/>
        <family val="2"/>
        <charset val="238"/>
        <scheme val="minor"/>
      </rPr>
      <t>dopuszcza się 1 otwór gwintowany pod śrubę kaniulowaną Ø 7,3mm),</t>
    </r>
    <r>
      <rPr>
        <sz val="10"/>
        <color theme="1"/>
        <rFont val="Calibri"/>
        <family val="2"/>
        <charset val="238"/>
        <scheme val="minor"/>
      </rPr>
      <t xml:space="preserve">
d) w trzonie płyty naprzemiennie otwory standardowe pod śruby korowe Ø 4,5mm (z możliwością nagwintowania poprzez wkładki gwintowane pod śruby blokowane Ø 5,0mm) oraz otwory gwintowane na całym obwodzie pod śruby blokowane Ø 5,0mm (</t>
    </r>
    <r>
      <rPr>
        <i/>
        <sz val="10"/>
        <color theme="1"/>
        <rFont val="Calibri"/>
        <family val="2"/>
        <charset val="238"/>
        <scheme val="minor"/>
      </rPr>
      <t>dopuszcza się w trzonie płyty otwory dwufunkcyjne nie wymagające zaślepek/przejściówek, blokująco – kompresyjne z możliwością zastosowania śrub blokowanych lub korowych 5,0/4,5</t>
    </r>
    <r>
      <rPr>
        <sz val="10"/>
        <color theme="1"/>
        <rFont val="Calibri"/>
        <family val="2"/>
        <charset val="238"/>
        <scheme val="minor"/>
      </rPr>
      <t>) 
e) na całej długości płyty otwory do wprowadzenia drutów Kirschnera
f) możliwość zastosowania przeziernego celownika
g) komplet stanowi płyta+5 śrub blokowanych+2 śruby standardowe (korowe lub gąbczaste) (</t>
    </r>
    <r>
      <rPr>
        <i/>
        <sz val="10"/>
        <color theme="1"/>
        <rFont val="Calibri"/>
        <family val="2"/>
        <charset val="238"/>
        <scheme val="minor"/>
      </rPr>
      <t>dopuszcza się dodatkowo 1 śrubę kaniulowaną Ø 7,3mm</t>
    </r>
    <r>
      <rPr>
        <sz val="10"/>
        <color theme="1"/>
        <rFont val="Calibri"/>
        <family val="2"/>
        <charset val="238"/>
        <scheme val="minor"/>
      </rPr>
      <t xml:space="preserve">).
</t>
    </r>
    <r>
      <rPr>
        <i/>
        <sz val="10"/>
        <color rgb="FFFF0000"/>
        <rFont val="Calibri"/>
        <family val="2"/>
        <charset val="238"/>
        <scheme val="minor"/>
      </rPr>
      <t xml:space="preserve">* </t>
    </r>
    <r>
      <rPr>
        <i/>
        <sz val="10"/>
        <color theme="1"/>
        <rFont val="Calibri"/>
        <family val="2"/>
        <charset val="238"/>
        <scheme val="minor"/>
      </rPr>
      <t>Zamawiający dopuszcza płytki z otworami do wstępnej stabilizacji drutami Kirschnera: 1 na trzonie oraz  2 w głowie</t>
    </r>
  </si>
  <si>
    <r>
      <t>Tytanowa płyta ukształtowana anatomicznie do bliższej nasady kości piszczelowej</t>
    </r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>:
a) boczna, prawa/lewa
b) ilość otworów w trzonie: 2-4</t>
    </r>
    <r>
      <rPr>
        <sz val="10"/>
        <color rgb="FFFF0000"/>
        <rFont val="Calibri"/>
        <family val="2"/>
        <charset val="238"/>
        <scheme val="minor"/>
      </rPr>
      <t>**</t>
    </r>
    <r>
      <rPr>
        <sz val="10"/>
        <color theme="1"/>
        <rFont val="Calibri"/>
        <family val="2"/>
        <charset val="238"/>
        <scheme val="minor"/>
      </rPr>
      <t xml:space="preserve"> do 14-16</t>
    </r>
    <r>
      <rPr>
        <sz val="10"/>
        <color rgb="FFFF0000"/>
        <rFont val="Calibri"/>
        <family val="2"/>
        <charset val="238"/>
        <scheme val="minor"/>
      </rPr>
      <t>**</t>
    </r>
    <r>
      <rPr>
        <sz val="10"/>
        <color theme="1"/>
        <rFont val="Calibri"/>
        <family val="2"/>
        <charset val="238"/>
        <scheme val="minor"/>
      </rPr>
      <t>, długość płyty: 81-95</t>
    </r>
    <r>
      <rPr>
        <sz val="10"/>
        <color rgb="FFFF0000"/>
        <rFont val="Calibri"/>
        <family val="2"/>
        <charset val="238"/>
        <scheme val="minor"/>
      </rPr>
      <t>**</t>
    </r>
    <r>
      <rPr>
        <sz val="10"/>
        <color theme="1"/>
        <rFont val="Calibri"/>
        <family val="2"/>
        <charset val="238"/>
        <scheme val="minor"/>
      </rPr>
      <t>mm do 237-291</t>
    </r>
    <r>
      <rPr>
        <sz val="10"/>
        <color rgb="FFFF0000"/>
        <rFont val="Calibri"/>
        <family val="2"/>
        <charset val="238"/>
        <scheme val="minor"/>
      </rPr>
      <t>**</t>
    </r>
    <r>
      <rPr>
        <sz val="10"/>
        <color theme="1"/>
        <rFont val="Calibri"/>
        <family val="2"/>
        <charset val="238"/>
        <scheme val="minor"/>
      </rPr>
      <t>mm,
c) w części nasadowej płyty 4 lub 5</t>
    </r>
    <r>
      <rPr>
        <sz val="10"/>
        <color rgb="FFFF0000"/>
        <rFont val="Calibri"/>
        <family val="2"/>
        <charset val="238"/>
        <scheme val="minor"/>
      </rPr>
      <t>**</t>
    </r>
    <r>
      <rPr>
        <sz val="10"/>
        <color theme="1"/>
        <rFont val="Calibri"/>
        <family val="2"/>
        <charset val="238"/>
        <scheme val="minor"/>
      </rPr>
      <t xml:space="preserve"> otwory gwintowane pod śruby blokowane Ø 3,5-4,0mm i 2  otwory niegwintowane pod śruby gąbczaste Ø 4,0mm oraz otwór podpórkowy pod śrubę blokowaną Ø 4.0mm skierowaną we fragment tylno-przyśrodkowy,
d) w trzonie płyty naprzemiennie otwory standardowe pod śruby korowe Ø 3,5mm (z możliwością nagwintowania poprzez zaślepki gwintowane pod śruby blokowane Ø 4.0mm) oraz otwory gwintowane pod śruby blokowane Ø 4.0mm
</t>
    </r>
    <r>
      <rPr>
        <i/>
        <sz val="10"/>
        <color theme="1"/>
        <rFont val="Calibri"/>
        <family val="2"/>
        <charset val="238"/>
        <scheme val="minor"/>
      </rPr>
      <t>(dopuszcza się otwory dwufunkcyjne nie wymagające zaślepek/przejściówek, blokująco – kompresyjne z możliwością zastosowania śrub blokowanych lub korowych 3.5/3.5)</t>
    </r>
    <r>
      <rPr>
        <sz val="10"/>
        <color theme="1"/>
        <rFont val="Calibri"/>
        <family val="2"/>
        <charset val="238"/>
        <scheme val="minor"/>
      </rPr>
      <t xml:space="preserve">
e) na całej długości płyty otwory do wprowadzenia drutów Kirschnera
f) możliwość zastosowania przeziernego celownika
g) komplet stanowi płyta+5 śrub blokowanych+2 śruby standardowe (korowe lub gąbczaste).
</t>
    </r>
    <r>
      <rPr>
        <i/>
        <sz val="10"/>
        <color rgb="FFFF0000"/>
        <rFont val="Calibri"/>
        <family val="2"/>
        <charset val="238"/>
        <scheme val="minor"/>
      </rPr>
      <t>*</t>
    </r>
    <r>
      <rPr>
        <i/>
        <sz val="10"/>
        <color theme="1"/>
        <rFont val="Calibri"/>
        <family val="2"/>
        <charset val="238"/>
        <scheme val="minor"/>
      </rPr>
      <t xml:space="preserve"> Zamawiający dopuszcza płytki posiadające: w części nasadowej płytki - 5 otworów gwintowanych pod śruby blokowane Ø 3,5mm  oraz w głowie płytki - 3 otwory do wstępnej stabilizacji drutami Kirschnera </t>
    </r>
  </si>
  <si>
    <r>
      <t>Tytanowa płyta ukształtowana anatomicznie do dalszej nasady kości piszczelowej, przednioboczna i przyśrodkowa</t>
    </r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>:
a) prawa/lewa
b) ilość otworów w trzonie: 4 do 16 (</t>
    </r>
    <r>
      <rPr>
        <i/>
        <sz val="10"/>
        <color theme="1"/>
        <rFont val="Calibri"/>
        <family val="2"/>
        <charset val="238"/>
        <scheme val="minor"/>
      </rPr>
      <t>dopuszcza się ilość otworów: płytka przyśrodkowa od 4 do 14, płytka przednioboczna od 5 do 21)</t>
    </r>
    <r>
      <rPr>
        <sz val="10"/>
        <color theme="1"/>
        <rFont val="Calibri"/>
        <family val="2"/>
        <charset val="238"/>
        <scheme val="minor"/>
      </rPr>
      <t xml:space="preserve">
c) długość płyty: 94mm do 253mm (</t>
    </r>
    <r>
      <rPr>
        <i/>
        <sz val="10"/>
        <color theme="1"/>
        <rFont val="Calibri"/>
        <family val="2"/>
        <charset val="238"/>
        <scheme val="minor"/>
      </rPr>
      <t>dopuszcza się długość płyty: płytka przyśrodkowa 117mm-252mm, płytka przednioboczna  80 mm-288 mm)</t>
    </r>
    <r>
      <rPr>
        <sz val="10"/>
        <color theme="1"/>
        <rFont val="Calibri"/>
        <family val="2"/>
        <charset val="238"/>
        <scheme val="minor"/>
      </rPr>
      <t xml:space="preserve">
d) w części nasadowej płyty otwory gwintowane pod śruby blokowane Ø 3,5-4,0mm i otwory niegwintowane pod śruby gąbczaste Ø 4,0mm oraz otwór podpórkowy pod śrubę blokowaną Ø 4.0mm skierowaną odpowiednio: we fragment przyśrodkowy lub boczny 
e) w trzonie płyty naprzemiennie otwory standardowe pod śruby korowe Ø 3,5mm (z możliwością nagwintowania poprzez zaślepki gwintowane pod śruby blokowane Ø 4.0mm) oraz otwory gwintowane pod śruby blokowane Ø 4.0mm
</t>
    </r>
    <r>
      <rPr>
        <i/>
        <sz val="10"/>
        <color theme="1"/>
        <rFont val="Calibri"/>
        <family val="2"/>
        <charset val="238"/>
        <scheme val="minor"/>
      </rPr>
      <t>(dopuszcza się - w trzonie płyty otwory dwufunkcyjne nie wymagające zaślepek/przejściówek, blokująco – kompresyjne z możliwością zastosowania śrub blokowanych lub korowych 3.5/3.5)</t>
    </r>
    <r>
      <rPr>
        <sz val="10"/>
        <color theme="1"/>
        <rFont val="Calibri"/>
        <family val="2"/>
        <charset val="238"/>
        <scheme val="minor"/>
      </rPr>
      <t xml:space="preserve">
f) na całej długości płyty otwory do wprowadzenia drutów Kirschnera
g) komplet stanowi płyta+5 śrub blokowanych+2 śruby standardowe (korowe lub gąbczaste)  
</t>
    </r>
    <r>
      <rPr>
        <i/>
        <sz val="10"/>
        <color rgb="FFFF0000"/>
        <rFont val="Calibri"/>
        <family val="2"/>
        <charset val="238"/>
        <scheme val="minor"/>
      </rPr>
      <t xml:space="preserve">* </t>
    </r>
    <r>
      <rPr>
        <i/>
        <sz val="10"/>
        <color theme="1"/>
        <rFont val="Calibri"/>
        <family val="2"/>
        <charset val="238"/>
        <scheme val="minor"/>
      </rPr>
      <t xml:space="preserve">Zamawiający dopuszcza płytki posiadające: w części nasadowej płytki:
- otwory gwintowane pod śruby blokowane Ø 3,5mm oraz w przypadku płytki przyśrodkowej otwór podpórkowy pod śrubę blokowaną Ø 3,5mm skierowaną odpowiednio we fragment przyśrodkowy, 
- otwory do wprowadzenia drutów Kirschnera. </t>
    </r>
  </si>
  <si>
    <r>
      <t>Wkręty do kości gąbczastej Ø 6,5 z gniazdem krzyżowym lub heksagonalnym; dł. gwintu 22-32mm od roz. 25-30 do 120mm LUB 
dł. gwintu 16 mm od roz. 30 do 120mm oraz 
dł. gwintu 32mm od roz. 40-45 do 120-125mm</t>
    </r>
    <r>
      <rPr>
        <sz val="10"/>
        <color rgb="FFFF0000"/>
        <rFont val="Calibri"/>
        <family val="2"/>
        <charset val="238"/>
        <scheme val="minor"/>
      </rPr>
      <t xml:space="preserve">*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</t>
    </r>
    <r>
      <rPr>
        <i/>
        <sz val="10"/>
        <color rgb="FFC00000"/>
        <rFont val="Calibri"/>
        <family val="2"/>
        <charset val="238"/>
        <scheme val="minor"/>
      </rPr>
      <t>(zaznaczyć oferowane rozmiary)</t>
    </r>
  </si>
  <si>
    <r>
      <t>b) dla wkrętów Ø 3,5 lub 4,5</t>
    </r>
    <r>
      <rPr>
        <sz val="10"/>
        <color rgb="FFFF0000"/>
        <rFont val="Calibri"/>
        <family val="2"/>
        <charset val="238"/>
        <scheme val="minor"/>
      </rPr>
      <t xml:space="preserve">* </t>
    </r>
    <r>
      <rPr>
        <i/>
        <sz val="10"/>
        <color rgb="FFFF0000"/>
        <rFont val="Calibri"/>
        <family val="2"/>
        <charset val="238"/>
        <scheme val="minor"/>
      </rPr>
      <t>{zaznaczyć oferowany rozmiar}</t>
    </r>
    <r>
      <rPr>
        <sz val="10"/>
        <color theme="1"/>
        <rFont val="Calibri"/>
        <family val="2"/>
        <charset val="238"/>
        <scheme val="minor"/>
      </rPr>
      <t>,  „1/3”</t>
    </r>
  </si>
  <si>
    <t>* (zaznaczyć oferowane rozmiary)</t>
  </si>
  <si>
    <t>Pozycja 1 i 2: każdy implant sterylny, pakowany osobno.</t>
  </si>
  <si>
    <t xml:space="preserve">Numer katalogowy </t>
  </si>
  <si>
    <t>Numer katalogowy</t>
  </si>
  <si>
    <t>Płytka do kości obojczykowej, ilość otworów 7, 9, 11, blokowana, tytanowa, wielokątowa - maksymalny kąt blokowania śrub 20 stopni, otwory umożliwiają zagłębienie się główki śruby w płytce, grubość płytki 3,0 mm, możliwość modelowania płytki, strona lewa i prawa, anatomicznie dopasowana forma płytki</t>
  </si>
  <si>
    <t>Płytka prosta do części trzonowej kości, ilość otworów 5 plus dwa owalne, długość 68 mm, tytanowa,  blokowana, możliwość wielokątowego wprowadzania śrub, grubość płytki 2,0 mm, owalne otwory służące do kompresji. Kompatybilna ze śrubami 3,5 mm, grubość płytki 2mm</t>
  </si>
  <si>
    <t>Płytka prosta (rewizyjna) do części trzonowej kości, ilość otworów 5, 9 plus cztery owalne, długość 84, 124 mm, tytanowa,  blokowana, możliwość wielokątowego wprowadzania śrub, grubość płytki 2,0 mm, owalne otwory służące do kompresji. Kompatybilna ze śrubami 3,5 mm, grubość płytki 2mm</t>
  </si>
  <si>
    <t>Płytka do dalszej nasady kości ramiennej grzbietowo-boczna. Tytanowa, otwory  blokowane wielokierunkowo, grubość płytki 3 mm. W głowie płytki otwory pod śruby 3,0 mm oraz wypustki boczne dla dodatkowej stabilizacji zespolenia - podparcia bocznego, w części trzonowej otwory dwufunkcyjne pod śruby 3.5mm. Długości od 79 do 135 mm, ilości otworów od 10 do 17 plus otwór owalny i małe otwory umożliwiające pozycjonowanie płytki za pomocą kirschnerów</t>
  </si>
  <si>
    <t>Płytka do dalszej nasady kości ramiennej po stronie bocznej (prawa i lewa), tytanowa,  blokowana wielokierunkowo, grubość płytki 4 mm , otwory dwufunkcyjne pod śruby 3.5mm. Długości od 74 do 122 mm, ilości otworów od 5 do 11 plus otwór owalny i małe otwory umożliwiające pozycjonowanie płytki za pomocą kirschnerów</t>
  </si>
  <si>
    <t>Płytka do dalszej nasady kości ramiennej po stronie przyśrodkowej (prawa i lewa), tytanowa,  blokowana wielokierunkowo, grubość płytki 4 mm, otwory dwufunkcyjne pod śruby 3.5mm. Długości od 88 do 153 mm, ilości otworów od 7 do 13 plus 1 lub dwa otwory owalne i małe otwory umożliwiające pozycjonowanie płytki za pomocą kirschnerów</t>
  </si>
  <si>
    <t>Płytka do dalszej nasady kości ramiennej po stronie przyśrodkowej ekstensywna (prawa i lewa), tytanowa,  blokowana wielokierunkowo, grubość płytki 4 mm, otwory dwufunkcyjne pod śruby 3.5mm. Długości od 94 do 159 mm, ilości otworów od 8 do 14 plus dwa otwory owalne i małe otwory umożliwiające pozycjonowanie płytki za pomocą kirschnerów</t>
  </si>
  <si>
    <t>a) 5cc - po związaniu 12cc</t>
  </si>
  <si>
    <t>b) 10cc -  po związaniu 25cc</t>
  </si>
  <si>
    <t>c) 20cc - po związaniu 50cc</t>
  </si>
  <si>
    <t>Siarczan wapnia do stosowania bezpośrednio w miejscu infekcji tkanek miękkich, kości i szpiku. Możliwość mieszania z większością antybiotyków. Dostępny jako pasta lub granulki w wielkościach: 3mm, 4,8mm i 6mm. Produkt biodegradowalny i biokompatybilny w połączeniu z antybiotykami pozwala na stopniowe i kontrolowane uwalnianie się antybiotyku do 40 dni</t>
  </si>
  <si>
    <t>Gwóźdź ślizgowy śródszpikowy z zakrzywioną końcówką wygięty promieniem R 1000  typ A o średnicy 1,6 / 2,0 / 2,2, o długości 310mm; kompatybilny z uchwytem do wprowadzania gwoździa o średnicy kaniuli  fi 5.0</t>
  </si>
  <si>
    <t>Gwóźdź ślizgowy śródszpikowy z zakrzywioną końcówką wygięty promieniem R1000 typ A o średnicy 2,5 o długości 360mm oraz  średnicy  3,0  - 3,5 - 4,0, o długości 360 mm i 400 mm; kompatybilny z uchwytem do wprowadzania gwoździa o średnicy kaniuli  fi 5.0</t>
  </si>
  <si>
    <t>Gwóźdź ślizgowy śródszpikowy z zakrzywioną końcówką wygięty  promieniem R1000 typ B o średnicy 1,6 / 2,0 / 2,2,  o długości 310mm; kompatybilny z uchwytem do wprowadzania gwoździa o średnicy kaniuli  fi 5.0</t>
  </si>
  <si>
    <t>Gwóźdź ślizgowy śródszpikowy z zakrzywioną końcówką wygięty promieniem R1000 typ B o średnicy 2,5: o długości 360mm oraz  średnicy  3,0  - 3,5 - 4,0 o długości 360 mm i 400 mm; kompatybilny z uchwytem do wprowadzania gwoździa o średnicy kaniuli  fi 5.0</t>
  </si>
  <si>
    <t>Gwóźdź prosty obustronnie okragły o średnicy 1,6 / 2,0 / 2,5 / 3,0, o długości 320 mm</t>
  </si>
  <si>
    <t>Podłużna płytka metalowa:
a) rozm. 13x4mm,
b) trwale bezwęzłowo związana z podwójną pętlą typu IntelliBraid o wysokiej wytrzymałości na zerwanie z możliwością regulacji ustalonej indywidualnie,
c) z 4 otworami,
d) regulacja możliwa od strony kości piszczelowej lub udowej uzyskiwana przez naprzemienne ściąganie 2 białych nitek z oczkiem dla ułatwienia orientacji równomiernego wprowadzania przeszczepu,
e) implant zaopatrzony w 2 różnokolorowe nici związane dodatkową białą nitką umożliwiającą przeciąganie obu nici jednocześnie przez kanał piszczelowy i udowy,
f) opcjonalnie płytka wydłużona o 5,8mm stanowiąca nakładkę na płytkę podstawową do zabiegów rewizyjnych,
g) mocowanie piszczelowe,
h) śruba interferencyjna biowchłanialna PLLA-HA o średnicach w zakresie 7-12mm i dług. 23, 28, 35mm</t>
  </si>
  <si>
    <t>FORMULARZ CENOWY - ZADANIE CZĘŚCIOWE NR 1  - endoprotezy bezcementowe krótkotrzpieniowe                                    zał.2/1</t>
  </si>
  <si>
    <t xml:space="preserve">FORMULARZ CENOWY - ZADANIE CZĘŚCIOWE NR 2 - endoprotezy bezcementowe nieanatomiczne z prostym trzpieniem              zał.2/2
</t>
  </si>
  <si>
    <t xml:space="preserve">FORMULARZ CENOWY - ZADANIE CZĘŚCIOWE NR 3 - endoprotezy cementowane                                            zał.2/3
</t>
  </si>
  <si>
    <t xml:space="preserve">FORMULARZ CENOWY - ZADANIE CZĘŚCIOWE NR 4 - endoprotezy rewizyjne                                                zał.2/4
</t>
  </si>
  <si>
    <t xml:space="preserve">FORMULARZ CENOWY - ZADANIE CZĘŚCIOWE NR 5 - endoprotezy stawu kolanowego                                                       zał.2/5
</t>
  </si>
  <si>
    <t xml:space="preserve">FORMULARZ CENOWY - ZADANIE CZĘŚCIOWE NR 6 -  gwoździe śródszpikowe                                           zał.2/6
 </t>
  </si>
  <si>
    <t xml:space="preserve">FORMULARZ CENOWY - ZADANIE CZĘŚCIOWE NR 7 – płyty tytanowe anatomiczne                                                              zał.2/7
</t>
  </si>
  <si>
    <t xml:space="preserve">FORMULARZ CENOWY - ZADANIE CZĘŚCIOWE NR 8 – płyty i wkręty do zespoleń kątowo stabilnych złamań kończyn dolnych                                  zał.2/8
</t>
  </si>
  <si>
    <t xml:space="preserve">FORMULARZ CENOWY - ZADANIE CZĘŚCIOWE NR 9 - implanty do rekonstrukcji ACL                                    zał.2/9
   </t>
  </si>
  <si>
    <t xml:space="preserve">FORMULARZ CENOWY - ZADANIE CZĘŚCIOWE NR 10 - implanty do rekonstrukcji ACL Endobutton                                 zał.2/10
</t>
  </si>
  <si>
    <t xml:space="preserve">FORMULARZ CENOWY - ZADANIE CZĘŚCIOWE NR 11 -  ostrza i dreny                                        zał.2/11
</t>
  </si>
  <si>
    <t>FORMULARZ CENOWY - ZADANIE CZĘŚCIOWE NR 12 -  sterylne zestawy do szycia łąkotki                                             zał.2/12</t>
  </si>
  <si>
    <t xml:space="preserve">FORMULARZ CENOWY - ZADANIE CZĘŚCIOWE NR 13 - inne zespolenia                                                    zał.2/13
</t>
  </si>
  <si>
    <t xml:space="preserve">FORMULARZ CENOWY - ZADANIE CZĘŚCIOWE NR 14 - implanty do rekonstrukcji stożka rotatorów                                            zał.2/14
 </t>
  </si>
  <si>
    <t xml:space="preserve">FORMULARZ CENOWY - ZADANIE CZĘŚCIOWE NR 15 - akcesoria do stabilizacji miednicy i kości długich                                zał.2/15
   </t>
  </si>
  <si>
    <t xml:space="preserve">FORMULARZ CENOWY - ZADANIE CZĘŚCIOWE NR 16 - gwoździe odpiętowe                                                                zał.2/16
               </t>
  </si>
  <si>
    <t xml:space="preserve">FORMULARZ CENOWY - ZADANIE CZĘŚCIOWE NR 17 - gwoździe ślizgowe                                      zał.2/17
 </t>
  </si>
  <si>
    <t>FORMULARZ CENOWY - ZADANIE CZĘŚCIOWE NR 18 - wchłanialny nośnik antybiotykowy                          zał.2/18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</si>
</sst>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.5"/>
      <color rgb="FF0070C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8"/>
      <color rgb="FF00B0F0"/>
      <name val="Arial Narrow"/>
      <family val="2"/>
      <charset val="238"/>
    </font>
    <font>
      <b/>
      <sz val="10"/>
      <color rgb="FF00B0F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</font>
    <font>
      <sz val="10.5"/>
      <color rgb="FF0070C0"/>
      <name val="Calibri"/>
      <family val="2"/>
      <charset val="238"/>
      <scheme val="minor"/>
    </font>
    <font>
      <u/>
      <sz val="10.5"/>
      <color rgb="FF0070C0"/>
      <name val="Calibri"/>
      <family val="2"/>
      <charset val="238"/>
      <scheme val="minor"/>
    </font>
    <font>
      <b/>
      <sz val="10.5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10"/>
      <color rgb="FF0070C0"/>
      <name val="Arial Narrow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9.5"/>
      <color rgb="FF000000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9.5"/>
      <color theme="1"/>
      <name val="Calibri"/>
      <family val="2"/>
      <charset val="238"/>
    </font>
    <font>
      <b/>
      <sz val="9.5"/>
      <color rgb="FF000000"/>
      <name val="Calibri"/>
      <family val="2"/>
      <charset val="238"/>
    </font>
    <font>
      <sz val="9.5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rgb="FFC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0.5"/>
      <color rgb="FFFF0000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" fontId="26" fillId="0" borderId="1" xfId="0" applyNumberFormat="1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4" fontId="0" fillId="3" borderId="2" xfId="0" applyNumberForma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2" fontId="26" fillId="0" borderId="16" xfId="0" applyNumberFormat="1" applyFont="1" applyBorder="1" applyAlignment="1">
      <alignment horizontal="center" vertical="center" wrapText="1"/>
    </xf>
    <xf numFmtId="4" fontId="0" fillId="0" borderId="16" xfId="0" applyNumberFormat="1" applyFont="1" applyBorder="1" applyAlignment="1">
      <alignment horizontal="center" vertical="center" wrapText="1"/>
    </xf>
    <xf numFmtId="9" fontId="0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4" fontId="0" fillId="0" borderId="0" xfId="0" applyNumberFormat="1"/>
    <xf numFmtId="4" fontId="38" fillId="0" borderId="0" xfId="0" applyNumberFormat="1" applyFont="1" applyAlignment="1">
      <alignment horizontal="center" vertical="center" wrapText="1"/>
    </xf>
    <xf numFmtId="4" fontId="38" fillId="3" borderId="0" xfId="0" applyNumberFormat="1" applyFont="1" applyFill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2" fontId="26" fillId="0" borderId="19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2" fontId="26" fillId="0" borderId="0" xfId="0" applyNumberFormat="1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9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28" fillId="0" borderId="9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4" fontId="0" fillId="3" borderId="21" xfId="0" applyNumberFormat="1" applyFont="1" applyFill="1" applyBorder="1" applyAlignment="1">
      <alignment horizontal="center" vertical="center" wrapText="1"/>
    </xf>
    <xf numFmtId="9" fontId="0" fillId="3" borderId="21" xfId="0" applyNumberFormat="1" applyFont="1" applyFill="1" applyBorder="1" applyAlignment="1">
      <alignment horizontal="center" vertical="center" wrapText="1"/>
    </xf>
    <xf numFmtId="4" fontId="0" fillId="3" borderId="22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2" fontId="26" fillId="0" borderId="9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4" fontId="0" fillId="3" borderId="21" xfId="0" applyNumberFormat="1" applyFill="1" applyBorder="1" applyAlignment="1">
      <alignment horizontal="center" vertical="center" wrapText="1"/>
    </xf>
    <xf numFmtId="9" fontId="0" fillId="3" borderId="21" xfId="0" applyNumberFormat="1" applyFill="1" applyBorder="1" applyAlignment="1">
      <alignment horizontal="center" vertical="center" wrapText="1"/>
    </xf>
    <xf numFmtId="4" fontId="0" fillId="3" borderId="22" xfId="0" applyNumberForma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9" fontId="0" fillId="0" borderId="9" xfId="0" applyNumberFormat="1" applyFont="1" applyBorder="1" applyAlignment="1">
      <alignment horizontal="center" vertical="center" wrapText="1"/>
    </xf>
    <xf numFmtId="4" fontId="26" fillId="0" borderId="9" xfId="0" applyNumberFormat="1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 wrapText="1"/>
    </xf>
    <xf numFmtId="2" fontId="26" fillId="0" borderId="23" xfId="0" applyNumberFormat="1" applyFont="1" applyBorder="1" applyAlignment="1">
      <alignment horizontal="center" vertical="center" wrapText="1"/>
    </xf>
    <xf numFmtId="4" fontId="0" fillId="0" borderId="23" xfId="0" applyNumberFormat="1" applyFont="1" applyBorder="1" applyAlignment="1">
      <alignment horizontal="center" vertical="center" wrapText="1"/>
    </xf>
    <xf numFmtId="9" fontId="0" fillId="0" borderId="23" xfId="0" applyNumberFormat="1" applyFont="1" applyBorder="1" applyAlignment="1">
      <alignment horizontal="center" vertical="center" wrapText="1"/>
    </xf>
    <xf numFmtId="4" fontId="0" fillId="0" borderId="9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35" fillId="0" borderId="1" xfId="0" applyNumberFormat="1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 wrapText="1"/>
    </xf>
    <xf numFmtId="0" fontId="42" fillId="0" borderId="1" xfId="0" applyNumberFormat="1" applyFont="1" applyBorder="1" applyAlignment="1">
      <alignment horizontal="center" vertical="center" wrapText="1"/>
    </xf>
    <xf numFmtId="3" fontId="35" fillId="5" borderId="1" xfId="0" applyNumberFormat="1" applyFont="1" applyFill="1" applyBorder="1" applyAlignment="1">
      <alignment horizontal="center" vertical="center" wrapText="1"/>
    </xf>
    <xf numFmtId="0" fontId="35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5" fillId="5" borderId="9" xfId="0" applyNumberFormat="1" applyFont="1" applyFill="1" applyBorder="1" applyAlignment="1">
      <alignment horizontal="center" vertical="center" wrapText="1"/>
    </xf>
    <xf numFmtId="0" fontId="42" fillId="0" borderId="16" xfId="0" applyNumberFormat="1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42" fillId="0" borderId="9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" fontId="42" fillId="0" borderId="12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3" fontId="42" fillId="0" borderId="9" xfId="0" applyNumberFormat="1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" fillId="3" borderId="20" xfId="0" applyFont="1" applyFill="1" applyBorder="1" applyAlignment="1">
      <alignment horizontal="right" vertical="center" wrapText="1"/>
    </xf>
    <xf numFmtId="0" fontId="1" fillId="3" borderId="21" xfId="0" applyFont="1" applyFill="1" applyBorder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2" fillId="0" borderId="9" xfId="0" applyNumberFormat="1" applyFont="1" applyBorder="1" applyAlignment="1">
      <alignment horizontal="center" vertical="center" wrapText="1"/>
    </xf>
    <xf numFmtId="3" fontId="42" fillId="0" borderId="6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8" fillId="5" borderId="9" xfId="0" applyFont="1" applyFill="1" applyBorder="1" applyAlignment="1">
      <alignment horizontal="left" vertical="center" wrapText="1"/>
    </xf>
    <xf numFmtId="0" fontId="28" fillId="5" borderId="7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8" fillId="5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42" fillId="0" borderId="16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5" sqref="O5"/>
    </sheetView>
  </sheetViews>
  <sheetFormatPr defaultRowHeight="15" x14ac:dyDescent="0.25"/>
  <cols>
    <col min="1" max="1" width="4.42578125" style="2" customWidth="1"/>
    <col min="2" max="2" width="80.140625" style="1" customWidth="1"/>
    <col min="3" max="3" width="11.7109375" style="1" customWidth="1"/>
    <col min="4" max="4" width="10" style="1" customWidth="1"/>
    <col min="5" max="5" width="13.140625" style="1" customWidth="1"/>
    <col min="6" max="6" width="7.140625" style="1" customWidth="1"/>
    <col min="7" max="7" width="7.85546875" style="1" customWidth="1"/>
    <col min="8" max="8" width="10.28515625" style="2" customWidth="1"/>
    <col min="9" max="9" width="13.5703125" style="1" customWidth="1"/>
    <col min="10" max="10" width="9.140625" style="2"/>
    <col min="11" max="11" width="10.5703125" style="2" customWidth="1"/>
    <col min="12" max="12" width="14.42578125" style="2" customWidth="1"/>
    <col min="13" max="16384" width="9.140625" style="1"/>
  </cols>
  <sheetData>
    <row r="1" spans="1:12" ht="30.75" customHeight="1" x14ac:dyDescent="0.25">
      <c r="A1" s="195" t="s">
        <v>296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52.5" customHeight="1" x14ac:dyDescent="0.25">
      <c r="A2" s="53" t="s">
        <v>0</v>
      </c>
      <c r="B2" s="53" t="s">
        <v>36</v>
      </c>
      <c r="C2" s="53" t="s">
        <v>1</v>
      </c>
      <c r="D2" s="53" t="s">
        <v>18</v>
      </c>
      <c r="E2" s="53" t="s">
        <v>277</v>
      </c>
      <c r="F2" s="53" t="s">
        <v>2</v>
      </c>
      <c r="G2" s="53" t="s">
        <v>21</v>
      </c>
      <c r="H2" s="53" t="s">
        <v>22</v>
      </c>
      <c r="I2" s="53" t="s">
        <v>19</v>
      </c>
      <c r="J2" s="53" t="s">
        <v>23</v>
      </c>
      <c r="K2" s="53" t="s">
        <v>5</v>
      </c>
      <c r="L2" s="53" t="s">
        <v>20</v>
      </c>
    </row>
    <row r="3" spans="1:12" s="2" customFormat="1" ht="11.25" hidden="1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s="2" customFormat="1" ht="11.25" customHeight="1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</row>
    <row r="5" spans="1:12" ht="116.25" customHeight="1" x14ac:dyDescent="0.25">
      <c r="A5" s="7">
        <v>1</v>
      </c>
      <c r="B5" s="35" t="s">
        <v>14</v>
      </c>
      <c r="C5" s="4"/>
      <c r="D5" s="4"/>
      <c r="E5" s="4"/>
      <c r="F5" s="38">
        <v>170</v>
      </c>
      <c r="G5" s="38" t="s">
        <v>10</v>
      </c>
      <c r="H5" s="52"/>
      <c r="I5" s="39">
        <f>F5*H5</f>
        <v>0</v>
      </c>
      <c r="J5" s="40">
        <v>0.08</v>
      </c>
      <c r="K5" s="39">
        <f>I5*0.08</f>
        <v>0</v>
      </c>
      <c r="L5" s="39">
        <f>I5+K5</f>
        <v>0</v>
      </c>
    </row>
    <row r="6" spans="1:12" ht="54" customHeight="1" x14ac:dyDescent="0.25">
      <c r="A6" s="7">
        <v>2</v>
      </c>
      <c r="B6" s="46" t="s">
        <v>15</v>
      </c>
      <c r="C6" s="4"/>
      <c r="D6" s="4"/>
      <c r="E6" s="4"/>
      <c r="F6" s="38">
        <v>40</v>
      </c>
      <c r="G6" s="5" t="s">
        <v>10</v>
      </c>
      <c r="H6" s="52"/>
      <c r="I6" s="14">
        <f t="shared" ref="I6:I9" si="0">F6*H6</f>
        <v>0</v>
      </c>
      <c r="J6" s="6">
        <v>0.08</v>
      </c>
      <c r="K6" s="14">
        <f t="shared" ref="K6:K12" si="1">I6*0.08</f>
        <v>0</v>
      </c>
      <c r="L6" s="14">
        <f t="shared" ref="L6:L9" si="2">I6+K6</f>
        <v>0</v>
      </c>
    </row>
    <row r="7" spans="1:12" ht="46.5" customHeight="1" x14ac:dyDescent="0.25">
      <c r="A7" s="7">
        <v>3</v>
      </c>
      <c r="B7" s="35" t="s">
        <v>252</v>
      </c>
      <c r="C7" s="4"/>
      <c r="D7" s="4"/>
      <c r="E7" s="4"/>
      <c r="F7" s="38">
        <v>170</v>
      </c>
      <c r="G7" s="5" t="s">
        <v>10</v>
      </c>
      <c r="H7" s="52"/>
      <c r="I7" s="14">
        <f t="shared" si="0"/>
        <v>0</v>
      </c>
      <c r="J7" s="6">
        <v>0.08</v>
      </c>
      <c r="K7" s="14">
        <f t="shared" si="1"/>
        <v>0</v>
      </c>
      <c r="L7" s="14">
        <f t="shared" si="2"/>
        <v>0</v>
      </c>
    </row>
    <row r="8" spans="1:12" ht="97.5" customHeight="1" x14ac:dyDescent="0.25">
      <c r="A8" s="7">
        <v>4</v>
      </c>
      <c r="B8" s="35" t="s">
        <v>253</v>
      </c>
      <c r="C8" s="4"/>
      <c r="D8" s="4"/>
      <c r="E8" s="4"/>
      <c r="F8" s="38">
        <v>170</v>
      </c>
      <c r="G8" s="5" t="s">
        <v>10</v>
      </c>
      <c r="H8" s="52"/>
      <c r="I8" s="14">
        <f t="shared" si="0"/>
        <v>0</v>
      </c>
      <c r="J8" s="6">
        <v>0.08</v>
      </c>
      <c r="K8" s="14">
        <f t="shared" si="1"/>
        <v>0</v>
      </c>
      <c r="L8" s="14">
        <f t="shared" si="2"/>
        <v>0</v>
      </c>
    </row>
    <row r="9" spans="1:12" ht="60" customHeight="1" x14ac:dyDescent="0.25">
      <c r="A9" s="7">
        <v>5</v>
      </c>
      <c r="B9" s="35" t="s">
        <v>254</v>
      </c>
      <c r="C9" s="4"/>
      <c r="D9" s="4"/>
      <c r="E9" s="4"/>
      <c r="F9" s="38">
        <v>80</v>
      </c>
      <c r="G9" s="5" t="s">
        <v>10</v>
      </c>
      <c r="H9" s="52"/>
      <c r="I9" s="14">
        <f t="shared" si="0"/>
        <v>0</v>
      </c>
      <c r="J9" s="6">
        <v>0.08</v>
      </c>
      <c r="K9" s="14">
        <f t="shared" si="1"/>
        <v>0</v>
      </c>
      <c r="L9" s="14">
        <f t="shared" si="2"/>
        <v>0</v>
      </c>
    </row>
    <row r="10" spans="1:12" ht="114.75" customHeight="1" x14ac:dyDescent="0.25">
      <c r="A10" s="7">
        <v>6</v>
      </c>
      <c r="B10" s="35" t="s">
        <v>256</v>
      </c>
      <c r="C10" s="4"/>
      <c r="D10" s="4"/>
      <c r="E10" s="4"/>
      <c r="F10" s="38">
        <v>200</v>
      </c>
      <c r="G10" s="5" t="s">
        <v>10</v>
      </c>
      <c r="H10" s="52"/>
      <c r="I10" s="14">
        <f>F10*H10</f>
        <v>0</v>
      </c>
      <c r="J10" s="6">
        <v>0.08</v>
      </c>
      <c r="K10" s="14">
        <f>I10*0.08</f>
        <v>0</v>
      </c>
      <c r="L10" s="14">
        <f>I10+K10</f>
        <v>0</v>
      </c>
    </row>
    <row r="11" spans="1:12" ht="28.5" customHeight="1" thickBot="1" x14ac:dyDescent="0.3">
      <c r="A11" s="144">
        <v>7</v>
      </c>
      <c r="B11" s="145" t="s">
        <v>255</v>
      </c>
      <c r="C11" s="145"/>
      <c r="D11" s="145"/>
      <c r="E11" s="145"/>
      <c r="F11" s="168">
        <v>200</v>
      </c>
      <c r="G11" s="146" t="s">
        <v>10</v>
      </c>
      <c r="H11" s="147"/>
      <c r="I11" s="148">
        <f>F11*H11</f>
        <v>0</v>
      </c>
      <c r="J11" s="149">
        <v>0.08</v>
      </c>
      <c r="K11" s="148">
        <f>I11*0.08</f>
        <v>0</v>
      </c>
      <c r="L11" s="148">
        <f>I11+K11</f>
        <v>0</v>
      </c>
    </row>
    <row r="12" spans="1:12" ht="25.5" customHeight="1" thickBot="1" x14ac:dyDescent="0.3">
      <c r="A12" s="196" t="s">
        <v>6</v>
      </c>
      <c r="B12" s="197"/>
      <c r="C12" s="197"/>
      <c r="D12" s="197"/>
      <c r="E12" s="197"/>
      <c r="F12" s="197"/>
      <c r="G12" s="197"/>
      <c r="H12" s="198"/>
      <c r="I12" s="150">
        <f>SUM(I5:I11)</f>
        <v>0</v>
      </c>
      <c r="J12" s="151" t="s">
        <v>7</v>
      </c>
      <c r="K12" s="150">
        <f t="shared" si="1"/>
        <v>0</v>
      </c>
      <c r="L12" s="152">
        <f>SUM(L5:L11)</f>
        <v>0</v>
      </c>
    </row>
    <row r="14" spans="1:12" ht="190.5" customHeight="1" x14ac:dyDescent="0.25">
      <c r="B14" s="199" t="s">
        <v>17</v>
      </c>
      <c r="C14" s="199"/>
      <c r="D14" s="199"/>
      <c r="E14" s="199"/>
      <c r="F14" s="199"/>
      <c r="G14" s="199"/>
      <c r="H14" s="199"/>
      <c r="I14" s="199"/>
      <c r="J14" s="199"/>
      <c r="K14" s="199"/>
    </row>
  </sheetData>
  <mergeCells count="3">
    <mergeCell ref="A1:L1"/>
    <mergeCell ref="A12:H12"/>
    <mergeCell ref="B14:K14"/>
  </mergeCells>
  <pageMargins left="0.7" right="0.7" top="0.75" bottom="0.75" header="0.3" footer="0.3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9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4" sqref="O4"/>
    </sheetView>
  </sheetViews>
  <sheetFormatPr defaultRowHeight="15" x14ac:dyDescent="0.25"/>
  <cols>
    <col min="1" max="1" width="4.42578125" style="2" customWidth="1"/>
    <col min="2" max="2" width="64" style="1" customWidth="1"/>
    <col min="3" max="3" width="11.7109375" style="1" customWidth="1"/>
    <col min="4" max="4" width="10" style="1" customWidth="1"/>
    <col min="5" max="5" width="13.140625" style="1" customWidth="1"/>
    <col min="6" max="6" width="8" style="1" customWidth="1"/>
    <col min="7" max="7" width="9.140625" style="1"/>
    <col min="8" max="8" width="9.42578125" style="2" customWidth="1"/>
    <col min="9" max="9" width="10.85546875" style="1" customWidth="1"/>
    <col min="10" max="10" width="9.140625" style="2"/>
    <col min="11" max="11" width="10.85546875" style="2" customWidth="1"/>
    <col min="12" max="12" width="12.140625" style="2" customWidth="1"/>
    <col min="13" max="16384" width="9.140625" style="1"/>
  </cols>
  <sheetData>
    <row r="1" spans="1:12" ht="34.5" customHeight="1" x14ac:dyDescent="0.25">
      <c r="A1" s="195" t="s">
        <v>305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48" x14ac:dyDescent="0.25">
      <c r="A2" s="31" t="s">
        <v>0</v>
      </c>
      <c r="B2" s="31" t="s">
        <v>36</v>
      </c>
      <c r="C2" s="31" t="s">
        <v>1</v>
      </c>
      <c r="D2" s="31" t="s">
        <v>18</v>
      </c>
      <c r="E2" s="31" t="s">
        <v>277</v>
      </c>
      <c r="F2" s="31" t="s">
        <v>2</v>
      </c>
      <c r="G2" s="31" t="s">
        <v>21</v>
      </c>
      <c r="H2" s="31" t="s">
        <v>32</v>
      </c>
      <c r="I2" s="31" t="s">
        <v>13</v>
      </c>
      <c r="J2" s="31" t="s">
        <v>4</v>
      </c>
      <c r="K2" s="31" t="s">
        <v>5</v>
      </c>
      <c r="L2" s="31" t="s">
        <v>8</v>
      </c>
    </row>
    <row r="3" spans="1:12" s="2" customFormat="1" ht="9.7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s="2" customFormat="1" ht="111.75" customHeight="1" x14ac:dyDescent="0.25">
      <c r="A4" s="3">
        <v>1</v>
      </c>
      <c r="B4" s="46" t="s">
        <v>197</v>
      </c>
      <c r="C4" s="3"/>
      <c r="D4" s="3"/>
      <c r="E4" s="3"/>
      <c r="F4" s="187">
        <v>60</v>
      </c>
      <c r="G4" s="7" t="s">
        <v>11</v>
      </c>
      <c r="H4" s="58"/>
      <c r="I4" s="21">
        <f t="shared" ref="I4:I6" si="0">F4*H4</f>
        <v>0</v>
      </c>
      <c r="J4" s="22">
        <v>0.08</v>
      </c>
      <c r="K4" s="21">
        <f t="shared" ref="K4:K7" si="1">I4*0.08</f>
        <v>0</v>
      </c>
      <c r="L4" s="21">
        <f t="shared" ref="L4:L6" si="2">I4+K4</f>
        <v>0</v>
      </c>
    </row>
    <row r="5" spans="1:12" ht="63.75" x14ac:dyDescent="0.25">
      <c r="A5" s="3">
        <v>2</v>
      </c>
      <c r="B5" s="46" t="s">
        <v>198</v>
      </c>
      <c r="C5" s="3"/>
      <c r="D5" s="3"/>
      <c r="E5" s="3"/>
      <c r="F5" s="187">
        <v>60</v>
      </c>
      <c r="G5" s="7" t="s">
        <v>11</v>
      </c>
      <c r="H5" s="58"/>
      <c r="I5" s="21">
        <f t="shared" si="0"/>
        <v>0</v>
      </c>
      <c r="J5" s="22">
        <v>0.08</v>
      </c>
      <c r="K5" s="21">
        <f t="shared" si="1"/>
        <v>0</v>
      </c>
      <c r="L5" s="21">
        <f t="shared" si="2"/>
        <v>0</v>
      </c>
    </row>
    <row r="6" spans="1:12" ht="39" thickBot="1" x14ac:dyDescent="0.3">
      <c r="A6" s="120">
        <v>3</v>
      </c>
      <c r="B6" s="115" t="s">
        <v>199</v>
      </c>
      <c r="C6" s="120"/>
      <c r="D6" s="120"/>
      <c r="E6" s="120"/>
      <c r="F6" s="188">
        <v>30</v>
      </c>
      <c r="G6" s="120" t="s">
        <v>11</v>
      </c>
      <c r="H6" s="147"/>
      <c r="I6" s="163">
        <f t="shared" si="0"/>
        <v>0</v>
      </c>
      <c r="J6" s="155">
        <v>0.08</v>
      </c>
      <c r="K6" s="163">
        <f t="shared" si="1"/>
        <v>0</v>
      </c>
      <c r="L6" s="163">
        <f t="shared" si="2"/>
        <v>0</v>
      </c>
    </row>
    <row r="7" spans="1:12" s="27" customFormat="1" ht="19.5" customHeight="1" thickBot="1" x14ac:dyDescent="0.3">
      <c r="A7" s="202" t="s">
        <v>6</v>
      </c>
      <c r="B7" s="203"/>
      <c r="C7" s="203"/>
      <c r="D7" s="203"/>
      <c r="E7" s="203"/>
      <c r="F7" s="203"/>
      <c r="G7" s="203"/>
      <c r="H7" s="203"/>
      <c r="I7" s="136">
        <f>SUM(I4:I6)</f>
        <v>0</v>
      </c>
      <c r="J7" s="137" t="s">
        <v>7</v>
      </c>
      <c r="K7" s="136">
        <f t="shared" si="1"/>
        <v>0</v>
      </c>
      <c r="L7" s="138">
        <f>SUM(L4:L6)</f>
        <v>0</v>
      </c>
    </row>
    <row r="8" spans="1:12" x14ac:dyDescent="0.25">
      <c r="A8" s="18"/>
      <c r="B8" s="24"/>
    </row>
    <row r="9" spans="1:12" ht="143.25" customHeight="1" x14ac:dyDescent="0.25">
      <c r="A9" s="18"/>
      <c r="B9" s="199" t="s">
        <v>200</v>
      </c>
      <c r="C9" s="199"/>
      <c r="D9" s="199"/>
      <c r="E9" s="199"/>
      <c r="F9" s="199"/>
      <c r="G9" s="199"/>
      <c r="H9" s="199"/>
      <c r="I9" s="199"/>
      <c r="J9" s="199"/>
      <c r="K9" s="199"/>
      <c r="L9" s="199"/>
    </row>
    <row r="10" spans="1:12" x14ac:dyDescent="0.25">
      <c r="A10" s="18"/>
      <c r="B10" s="11"/>
    </row>
    <row r="11" spans="1:12" x14ac:dyDescent="0.25">
      <c r="A11" s="18"/>
      <c r="B11" s="11"/>
    </row>
    <row r="12" spans="1:12" x14ac:dyDescent="0.25">
      <c r="A12" s="18"/>
      <c r="B12" s="11"/>
    </row>
    <row r="13" spans="1:12" x14ac:dyDescent="0.25">
      <c r="B13" s="11"/>
    </row>
    <row r="14" spans="1:12" x14ac:dyDescent="0.25">
      <c r="B14" s="11"/>
    </row>
    <row r="15" spans="1:12" x14ac:dyDescent="0.25">
      <c r="B15" s="11"/>
    </row>
    <row r="16" spans="1:12" x14ac:dyDescent="0.25">
      <c r="B16" s="11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</sheetData>
  <mergeCells count="3">
    <mergeCell ref="A1:L1"/>
    <mergeCell ref="A7:H7"/>
    <mergeCell ref="B9:L9"/>
  </mergeCells>
  <pageMargins left="0.7" right="0.7" top="0.75" bottom="0.75" header="0.3" footer="0.3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7" sqref="Q7"/>
    </sheetView>
  </sheetViews>
  <sheetFormatPr defaultRowHeight="15" x14ac:dyDescent="0.25"/>
  <cols>
    <col min="1" max="1" width="4.42578125" style="2" customWidth="1"/>
    <col min="2" max="2" width="25" style="1" customWidth="1"/>
    <col min="3" max="3" width="33.28515625" style="1" customWidth="1"/>
    <col min="4" max="4" width="10" style="1" customWidth="1"/>
    <col min="5" max="5" width="13.140625" style="1" customWidth="1"/>
    <col min="6" max="6" width="9.140625" style="1"/>
    <col min="7" max="7" width="7" style="1" customWidth="1"/>
    <col min="8" max="8" width="7.7109375" style="2" customWidth="1"/>
    <col min="9" max="9" width="10.85546875" style="1" customWidth="1"/>
    <col min="10" max="10" width="12.28515625" style="2" customWidth="1"/>
    <col min="11" max="11" width="9.140625" style="2"/>
    <col min="12" max="12" width="12.140625" style="2" customWidth="1"/>
    <col min="13" max="13" width="11.5703125" style="1" customWidth="1"/>
    <col min="14" max="16384" width="9.140625" style="1"/>
  </cols>
  <sheetData>
    <row r="1" spans="1:14" ht="35.25" customHeight="1" x14ac:dyDescent="0.25">
      <c r="A1" s="264" t="s">
        <v>306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6"/>
    </row>
    <row r="2" spans="1:14" ht="36" x14ac:dyDescent="0.25">
      <c r="A2" s="31" t="s">
        <v>0</v>
      </c>
      <c r="B2" s="220" t="s">
        <v>36</v>
      </c>
      <c r="C2" s="221"/>
      <c r="D2" s="31" t="s">
        <v>1</v>
      </c>
      <c r="E2" s="31" t="s">
        <v>18</v>
      </c>
      <c r="F2" s="31" t="s">
        <v>277</v>
      </c>
      <c r="G2" s="31" t="s">
        <v>2</v>
      </c>
      <c r="H2" s="31" t="s">
        <v>21</v>
      </c>
      <c r="I2" s="31" t="s">
        <v>32</v>
      </c>
      <c r="J2" s="31" t="s">
        <v>13</v>
      </c>
      <c r="K2" s="31" t="s">
        <v>4</v>
      </c>
      <c r="L2" s="31" t="s">
        <v>5</v>
      </c>
      <c r="M2" s="31" t="s">
        <v>8</v>
      </c>
      <c r="N2" s="37"/>
    </row>
    <row r="3" spans="1:14" s="2" customFormat="1" ht="9.75" customHeight="1" x14ac:dyDescent="0.25">
      <c r="A3" s="3">
        <v>1</v>
      </c>
      <c r="B3" s="222">
        <v>2</v>
      </c>
      <c r="C3" s="223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4" ht="23.25" customHeight="1" x14ac:dyDescent="0.25">
      <c r="A4" s="209">
        <v>1</v>
      </c>
      <c r="B4" s="267" t="s">
        <v>201</v>
      </c>
      <c r="C4" s="35" t="s">
        <v>202</v>
      </c>
      <c r="D4" s="32"/>
      <c r="E4" s="32"/>
      <c r="F4" s="32"/>
      <c r="G4" s="176">
        <v>300</v>
      </c>
      <c r="H4" s="32" t="s">
        <v>10</v>
      </c>
      <c r="I4" s="57"/>
      <c r="J4" s="33">
        <f t="shared" ref="J4:J8" si="0">G4*I4</f>
        <v>0</v>
      </c>
      <c r="K4" s="34">
        <v>0.08</v>
      </c>
      <c r="L4" s="33">
        <f t="shared" ref="L4:L9" si="1">J4*0.08</f>
        <v>0</v>
      </c>
      <c r="M4" s="33">
        <f>J4+L4</f>
        <v>0</v>
      </c>
    </row>
    <row r="5" spans="1:14" ht="24" customHeight="1" x14ac:dyDescent="0.25">
      <c r="A5" s="224"/>
      <c r="B5" s="268"/>
      <c r="C5" s="46" t="s">
        <v>203</v>
      </c>
      <c r="D5" s="32"/>
      <c r="E5" s="32"/>
      <c r="F5" s="32"/>
      <c r="G5" s="176">
        <v>300</v>
      </c>
      <c r="H5" s="32" t="s">
        <v>10</v>
      </c>
      <c r="I5" s="57"/>
      <c r="J5" s="33">
        <f t="shared" si="0"/>
        <v>0</v>
      </c>
      <c r="K5" s="34">
        <v>0.08</v>
      </c>
      <c r="L5" s="33">
        <f t="shared" si="1"/>
        <v>0</v>
      </c>
      <c r="M5" s="33">
        <f t="shared" ref="M5:M8" si="2">J5+L5</f>
        <v>0</v>
      </c>
    </row>
    <row r="6" spans="1:14" s="27" customFormat="1" ht="20.25" customHeight="1" x14ac:dyDescent="0.25">
      <c r="A6" s="210"/>
      <c r="B6" s="269"/>
      <c r="C6" s="65" t="s">
        <v>204</v>
      </c>
      <c r="D6" s="32"/>
      <c r="E6" s="32"/>
      <c r="F6" s="32"/>
      <c r="G6" s="176">
        <v>140</v>
      </c>
      <c r="H6" s="32" t="s">
        <v>10</v>
      </c>
      <c r="I6" s="57"/>
      <c r="J6" s="33">
        <f t="shared" si="0"/>
        <v>0</v>
      </c>
      <c r="K6" s="34">
        <v>0.08</v>
      </c>
      <c r="L6" s="33">
        <f t="shared" si="1"/>
        <v>0</v>
      </c>
      <c r="M6" s="33">
        <f t="shared" si="2"/>
        <v>0</v>
      </c>
    </row>
    <row r="7" spans="1:14" ht="30" customHeight="1" x14ac:dyDescent="0.25">
      <c r="A7" s="64">
        <v>2</v>
      </c>
      <c r="B7" s="215" t="s">
        <v>205</v>
      </c>
      <c r="C7" s="216"/>
      <c r="D7" s="32"/>
      <c r="E7" s="32"/>
      <c r="F7" s="32"/>
      <c r="G7" s="176">
        <v>330</v>
      </c>
      <c r="H7" s="32" t="s">
        <v>12</v>
      </c>
      <c r="I7" s="57"/>
      <c r="J7" s="33">
        <f t="shared" si="0"/>
        <v>0</v>
      </c>
      <c r="K7" s="34">
        <v>0.08</v>
      </c>
      <c r="L7" s="33">
        <f t="shared" si="1"/>
        <v>0</v>
      </c>
      <c r="M7" s="33">
        <f t="shared" si="2"/>
        <v>0</v>
      </c>
    </row>
    <row r="8" spans="1:14" ht="33" customHeight="1" thickBot="1" x14ac:dyDescent="0.25">
      <c r="A8" s="164">
        <v>3</v>
      </c>
      <c r="B8" s="267" t="s">
        <v>206</v>
      </c>
      <c r="C8" s="270"/>
      <c r="D8" s="114"/>
      <c r="E8" s="114"/>
      <c r="F8" s="114"/>
      <c r="G8" s="189">
        <v>130</v>
      </c>
      <c r="H8" s="114" t="s">
        <v>10</v>
      </c>
      <c r="I8" s="122"/>
      <c r="J8" s="116">
        <f t="shared" si="0"/>
        <v>0</v>
      </c>
      <c r="K8" s="117">
        <v>0.08</v>
      </c>
      <c r="L8" s="116">
        <f t="shared" si="1"/>
        <v>0</v>
      </c>
      <c r="M8" s="116">
        <f t="shared" si="2"/>
        <v>0</v>
      </c>
    </row>
    <row r="9" spans="1:14" ht="17.25" customHeight="1" thickBot="1" x14ac:dyDescent="0.3">
      <c r="A9" s="202" t="s">
        <v>6</v>
      </c>
      <c r="B9" s="203"/>
      <c r="C9" s="203"/>
      <c r="D9" s="203"/>
      <c r="E9" s="203"/>
      <c r="F9" s="203"/>
      <c r="G9" s="203"/>
      <c r="H9" s="203"/>
      <c r="I9" s="203"/>
      <c r="J9" s="136">
        <f>SUM(J4:J8)</f>
        <v>0</v>
      </c>
      <c r="K9" s="137" t="s">
        <v>7</v>
      </c>
      <c r="L9" s="136">
        <f t="shared" si="1"/>
        <v>0</v>
      </c>
      <c r="M9" s="138">
        <f>SUM(M4:M8)</f>
        <v>0</v>
      </c>
    </row>
  </sheetData>
  <mergeCells count="8">
    <mergeCell ref="A1:L1"/>
    <mergeCell ref="B2:C2"/>
    <mergeCell ref="B3:C3"/>
    <mergeCell ref="A9:I9"/>
    <mergeCell ref="A4:A6"/>
    <mergeCell ref="B4:B6"/>
    <mergeCell ref="B7:C7"/>
    <mergeCell ref="B8:C8"/>
  </mergeCells>
  <pageMargins left="0.7" right="0.7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9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4" sqref="Q4"/>
    </sheetView>
  </sheetViews>
  <sheetFormatPr defaultRowHeight="15" x14ac:dyDescent="0.25"/>
  <cols>
    <col min="1" max="1" width="4.42578125" style="2" customWidth="1"/>
    <col min="2" max="2" width="68.7109375" style="1" customWidth="1"/>
    <col min="3" max="3" width="11.7109375" style="1" customWidth="1"/>
    <col min="4" max="4" width="10" style="1" customWidth="1"/>
    <col min="5" max="5" width="13.140625" style="1" customWidth="1"/>
    <col min="6" max="6" width="6.7109375" style="1" customWidth="1"/>
    <col min="7" max="7" width="9.140625" style="1"/>
    <col min="8" max="8" width="10.5703125" style="2" customWidth="1"/>
    <col min="9" max="9" width="10.85546875" style="1" customWidth="1"/>
    <col min="10" max="10" width="9.140625" style="2"/>
    <col min="11" max="11" width="10.28515625" style="2" customWidth="1"/>
    <col min="12" max="12" width="12.140625" style="2" customWidth="1"/>
    <col min="13" max="16384" width="9.140625" style="1"/>
  </cols>
  <sheetData>
    <row r="1" spans="1:12" ht="37.5" customHeight="1" x14ac:dyDescent="0.25">
      <c r="A1" s="195" t="s">
        <v>307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48" x14ac:dyDescent="0.25">
      <c r="A2" s="31" t="s">
        <v>0</v>
      </c>
      <c r="B2" s="31" t="s">
        <v>36</v>
      </c>
      <c r="C2" s="31" t="s">
        <v>1</v>
      </c>
      <c r="D2" s="31" t="s">
        <v>18</v>
      </c>
      <c r="E2" s="31" t="s">
        <v>278</v>
      </c>
      <c r="F2" s="31" t="s">
        <v>2</v>
      </c>
      <c r="G2" s="31" t="s">
        <v>21</v>
      </c>
      <c r="H2" s="31" t="s">
        <v>32</v>
      </c>
      <c r="I2" s="31" t="s">
        <v>13</v>
      </c>
      <c r="J2" s="31" t="s">
        <v>4</v>
      </c>
      <c r="K2" s="31" t="s">
        <v>5</v>
      </c>
      <c r="L2" s="31" t="s">
        <v>8</v>
      </c>
    </row>
    <row r="3" spans="1:12" s="2" customFormat="1" ht="9.7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s="2" customFormat="1" ht="97.5" customHeight="1" x14ac:dyDescent="0.25">
      <c r="A4" s="7">
        <v>1</v>
      </c>
      <c r="B4" s="46" t="s">
        <v>207</v>
      </c>
      <c r="C4" s="7"/>
      <c r="D4" s="7"/>
      <c r="E4" s="7"/>
      <c r="F4" s="187">
        <v>55</v>
      </c>
      <c r="G4" s="7" t="s">
        <v>11</v>
      </c>
      <c r="H4" s="58"/>
      <c r="I4" s="21">
        <f t="shared" ref="I4" si="0">F4*H4</f>
        <v>0</v>
      </c>
      <c r="J4" s="22">
        <v>0.08</v>
      </c>
      <c r="K4" s="21">
        <f t="shared" ref="K4:K6" si="1">I4*0.08</f>
        <v>0</v>
      </c>
      <c r="L4" s="21">
        <f t="shared" ref="L4" si="2">I4+K4</f>
        <v>0</v>
      </c>
    </row>
    <row r="5" spans="1:12" s="2" customFormat="1" ht="22.5" customHeight="1" thickBot="1" x14ac:dyDescent="0.3">
      <c r="A5" s="120">
        <v>2</v>
      </c>
      <c r="B5" s="115" t="s">
        <v>208</v>
      </c>
      <c r="C5" s="120"/>
      <c r="D5" s="120"/>
      <c r="E5" s="120"/>
      <c r="F5" s="188">
        <v>45</v>
      </c>
      <c r="G5" s="120" t="s">
        <v>9</v>
      </c>
      <c r="H5" s="147"/>
      <c r="I5" s="163">
        <f t="shared" ref="I5" si="3">F5*H5</f>
        <v>0</v>
      </c>
      <c r="J5" s="155">
        <v>0.08</v>
      </c>
      <c r="K5" s="163">
        <f t="shared" ref="K5" si="4">I5*0.08</f>
        <v>0</v>
      </c>
      <c r="L5" s="163">
        <f t="shared" ref="L5" si="5">I5+K5</f>
        <v>0</v>
      </c>
    </row>
    <row r="6" spans="1:12" ht="22.5" customHeight="1" thickBot="1" x14ac:dyDescent="0.3">
      <c r="A6" s="202" t="s">
        <v>6</v>
      </c>
      <c r="B6" s="203"/>
      <c r="C6" s="203"/>
      <c r="D6" s="203"/>
      <c r="E6" s="203"/>
      <c r="F6" s="203"/>
      <c r="G6" s="203"/>
      <c r="H6" s="203"/>
      <c r="I6" s="136">
        <f>SUM(I4:I5)</f>
        <v>0</v>
      </c>
      <c r="J6" s="137" t="s">
        <v>7</v>
      </c>
      <c r="K6" s="136">
        <f t="shared" si="1"/>
        <v>0</v>
      </c>
      <c r="L6" s="138">
        <f>SUM(L4:L5)</f>
        <v>0</v>
      </c>
    </row>
    <row r="7" spans="1:12" s="27" customFormat="1" x14ac:dyDescent="0.25">
      <c r="A7" s="25"/>
      <c r="B7" s="26"/>
      <c r="H7" s="25"/>
      <c r="J7" s="25"/>
      <c r="K7" s="25"/>
      <c r="L7" s="25"/>
    </row>
    <row r="8" spans="1:12" x14ac:dyDescent="0.25">
      <c r="A8" s="18"/>
      <c r="B8" s="51"/>
      <c r="C8" s="45"/>
      <c r="D8" s="45"/>
      <c r="E8" s="45"/>
      <c r="F8" s="45"/>
      <c r="G8" s="42"/>
      <c r="H8" s="43"/>
    </row>
    <row r="9" spans="1:12" x14ac:dyDescent="0.25">
      <c r="A9" s="18"/>
      <c r="B9" s="51"/>
      <c r="C9" s="45"/>
      <c r="D9" s="45"/>
      <c r="E9" s="45"/>
      <c r="F9" s="45"/>
      <c r="G9" s="42"/>
      <c r="H9" s="43"/>
    </row>
    <row r="10" spans="1:12" x14ac:dyDescent="0.25">
      <c r="A10" s="18"/>
      <c r="B10" s="51"/>
      <c r="C10" s="45"/>
      <c r="D10" s="45"/>
      <c r="E10" s="45"/>
      <c r="F10" s="45"/>
      <c r="G10" s="42"/>
      <c r="H10" s="43"/>
    </row>
    <row r="11" spans="1:12" x14ac:dyDescent="0.25">
      <c r="A11" s="18"/>
      <c r="B11" s="28"/>
    </row>
    <row r="12" spans="1:12" x14ac:dyDescent="0.25">
      <c r="A12" s="18"/>
      <c r="B12" s="29"/>
    </row>
    <row r="13" spans="1:12" x14ac:dyDescent="0.25">
      <c r="B13" s="11"/>
    </row>
    <row r="14" spans="1:12" x14ac:dyDescent="0.25">
      <c r="B14" s="11"/>
    </row>
    <row r="15" spans="1:12" x14ac:dyDescent="0.25">
      <c r="B15" s="11"/>
    </row>
    <row r="16" spans="1:12" x14ac:dyDescent="0.25">
      <c r="B16" s="11"/>
    </row>
    <row r="17" spans="2:2" x14ac:dyDescent="0.25">
      <c r="B17" s="13"/>
    </row>
    <row r="18" spans="2:2" x14ac:dyDescent="0.25">
      <c r="B18" s="13"/>
    </row>
    <row r="19" spans="2:2" x14ac:dyDescent="0.25">
      <c r="B19" s="13"/>
    </row>
  </sheetData>
  <mergeCells count="2">
    <mergeCell ref="A1:L1"/>
    <mergeCell ref="A6:H6"/>
  </mergeCells>
  <pageMargins left="0.7" right="0.7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0"/>
  <sheetViews>
    <sheetView tabSelected="1" zoomScale="90" zoomScaleNormal="9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B20" sqref="B20:I20"/>
    </sheetView>
  </sheetViews>
  <sheetFormatPr defaultRowHeight="15" x14ac:dyDescent="0.25"/>
  <cols>
    <col min="1" max="1" width="4.42578125" style="2" customWidth="1"/>
    <col min="2" max="2" width="41.140625" style="1" customWidth="1"/>
    <col min="3" max="3" width="36.85546875" style="1" customWidth="1"/>
    <col min="4" max="4" width="10" style="1" customWidth="1"/>
    <col min="5" max="5" width="13.140625" style="1" customWidth="1"/>
    <col min="6" max="6" width="9.140625" style="1"/>
    <col min="7" max="7" width="8.28515625" style="1" customWidth="1"/>
    <col min="8" max="8" width="7.7109375" style="2" customWidth="1"/>
    <col min="9" max="9" width="10.85546875" style="1" customWidth="1"/>
    <col min="10" max="10" width="10.28515625" style="2" customWidth="1"/>
    <col min="11" max="11" width="9.140625" style="2"/>
    <col min="12" max="12" width="12.140625" style="2" customWidth="1"/>
    <col min="13" max="13" width="10.140625" style="1" customWidth="1"/>
    <col min="14" max="16384" width="9.140625" style="1"/>
  </cols>
  <sheetData>
    <row r="1" spans="1:13" ht="37.5" customHeight="1" x14ac:dyDescent="0.25">
      <c r="A1" s="195" t="s">
        <v>308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3" ht="48" x14ac:dyDescent="0.25">
      <c r="A2" s="31" t="s">
        <v>0</v>
      </c>
      <c r="B2" s="220" t="s">
        <v>36</v>
      </c>
      <c r="C2" s="221"/>
      <c r="D2" s="31" t="s">
        <v>1</v>
      </c>
      <c r="E2" s="31" t="s">
        <v>18</v>
      </c>
      <c r="F2" s="31" t="s">
        <v>277</v>
      </c>
      <c r="G2" s="31" t="s">
        <v>2</v>
      </c>
      <c r="H2" s="31" t="s">
        <v>21</v>
      </c>
      <c r="I2" s="31" t="s">
        <v>32</v>
      </c>
      <c r="J2" s="31" t="s">
        <v>13</v>
      </c>
      <c r="K2" s="31" t="s">
        <v>4</v>
      </c>
      <c r="L2" s="31" t="s">
        <v>5</v>
      </c>
      <c r="M2" s="31" t="s">
        <v>8</v>
      </c>
    </row>
    <row r="3" spans="1:13" s="2" customFormat="1" ht="15.75" customHeight="1" x14ac:dyDescent="0.25">
      <c r="A3" s="3">
        <v>1</v>
      </c>
      <c r="B3" s="222">
        <v>2</v>
      </c>
      <c r="C3" s="223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3" s="2" customFormat="1" ht="35.25" customHeight="1" x14ac:dyDescent="0.25">
      <c r="A4" s="63">
        <v>1</v>
      </c>
      <c r="B4" s="215" t="s">
        <v>209</v>
      </c>
      <c r="C4" s="216"/>
      <c r="D4" s="32"/>
      <c r="E4" s="32"/>
      <c r="F4" s="32"/>
      <c r="G4" s="170">
        <v>500</v>
      </c>
      <c r="H4" s="32" t="s">
        <v>10</v>
      </c>
      <c r="I4" s="57"/>
      <c r="J4" s="33">
        <f>G4*I4</f>
        <v>0</v>
      </c>
      <c r="K4" s="34">
        <v>0.08</v>
      </c>
      <c r="L4" s="33">
        <f>J4*0.08</f>
        <v>0</v>
      </c>
      <c r="M4" s="33">
        <f t="shared" ref="M4:M9" si="0">J4+L4</f>
        <v>0</v>
      </c>
    </row>
    <row r="5" spans="1:13" s="2" customFormat="1" ht="72" customHeight="1" x14ac:dyDescent="0.25">
      <c r="A5" s="63">
        <v>2</v>
      </c>
      <c r="B5" s="215" t="s">
        <v>273</v>
      </c>
      <c r="C5" s="216"/>
      <c r="D5" s="32"/>
      <c r="E5" s="32"/>
      <c r="F5" s="32"/>
      <c r="G5" s="170">
        <v>180</v>
      </c>
      <c r="H5" s="32" t="s">
        <v>10</v>
      </c>
      <c r="I5" s="57"/>
      <c r="J5" s="33">
        <f>G5*I5</f>
        <v>0</v>
      </c>
      <c r="K5" s="34">
        <v>0.08</v>
      </c>
      <c r="L5" s="33">
        <f>J5*0.08</f>
        <v>0</v>
      </c>
      <c r="M5" s="33">
        <f t="shared" si="0"/>
        <v>0</v>
      </c>
    </row>
    <row r="6" spans="1:13" s="2" customFormat="1" ht="33.75" customHeight="1" x14ac:dyDescent="0.25">
      <c r="A6" s="70">
        <v>3</v>
      </c>
      <c r="B6" s="271" t="s">
        <v>211</v>
      </c>
      <c r="C6" s="272"/>
      <c r="D6" s="1"/>
      <c r="E6" s="69"/>
      <c r="F6" s="69"/>
      <c r="G6" s="38">
        <v>260</v>
      </c>
      <c r="H6" s="5" t="s">
        <v>10</v>
      </c>
      <c r="I6" s="58"/>
      <c r="J6" s="33">
        <f>G6*I6</f>
        <v>0</v>
      </c>
      <c r="K6" s="34">
        <v>0.08</v>
      </c>
      <c r="L6" s="33">
        <f>J6*0.08</f>
        <v>0</v>
      </c>
      <c r="M6" s="33">
        <f t="shared" si="0"/>
        <v>0</v>
      </c>
    </row>
    <row r="7" spans="1:13" s="2" customFormat="1" ht="24" customHeight="1" x14ac:dyDescent="0.25">
      <c r="A7" s="70">
        <v>4</v>
      </c>
      <c r="B7" s="271" t="s">
        <v>210</v>
      </c>
      <c r="C7" s="272"/>
      <c r="D7" s="5"/>
      <c r="E7" s="5"/>
      <c r="F7" s="5"/>
      <c r="G7" s="190">
        <v>80</v>
      </c>
      <c r="H7" s="5" t="s">
        <v>10</v>
      </c>
      <c r="I7" s="111"/>
      <c r="J7" s="33">
        <f>G7*I7</f>
        <v>0</v>
      </c>
      <c r="K7" s="34">
        <v>0.08</v>
      </c>
      <c r="L7" s="33">
        <f t="shared" ref="L7:L18" si="1">J7*0.08</f>
        <v>0</v>
      </c>
      <c r="M7" s="33">
        <f t="shared" si="0"/>
        <v>0</v>
      </c>
    </row>
    <row r="8" spans="1:13" s="2" customFormat="1" ht="18.75" customHeight="1" x14ac:dyDescent="0.25">
      <c r="A8" s="209">
        <v>5</v>
      </c>
      <c r="B8" s="267" t="s">
        <v>212</v>
      </c>
      <c r="C8" s="71" t="s">
        <v>213</v>
      </c>
      <c r="D8" s="32"/>
      <c r="E8" s="32"/>
      <c r="F8" s="32"/>
      <c r="G8" s="172">
        <v>50</v>
      </c>
      <c r="H8" s="32" t="s">
        <v>10</v>
      </c>
      <c r="I8" s="57"/>
      <c r="J8" s="33">
        <f t="shared" ref="J8:J17" si="2">G8*I8</f>
        <v>0</v>
      </c>
      <c r="K8" s="34">
        <v>0.08</v>
      </c>
      <c r="L8" s="33">
        <f t="shared" si="1"/>
        <v>0</v>
      </c>
      <c r="M8" s="33">
        <f t="shared" si="0"/>
        <v>0</v>
      </c>
    </row>
    <row r="9" spans="1:13" s="2" customFormat="1" ht="21" customHeight="1" x14ac:dyDescent="0.25">
      <c r="A9" s="224"/>
      <c r="B9" s="268"/>
      <c r="C9" s="217" t="s">
        <v>274</v>
      </c>
      <c r="D9" s="209"/>
      <c r="E9" s="209"/>
      <c r="F9" s="209"/>
      <c r="G9" s="211">
        <v>50</v>
      </c>
      <c r="H9" s="209" t="s">
        <v>10</v>
      </c>
      <c r="I9" s="273"/>
      <c r="J9" s="205">
        <f>G9*I9</f>
        <v>0</v>
      </c>
      <c r="K9" s="207">
        <v>0.08</v>
      </c>
      <c r="L9" s="205">
        <f>J9*0.08</f>
        <v>0</v>
      </c>
      <c r="M9" s="205">
        <f t="shared" si="0"/>
        <v>0</v>
      </c>
    </row>
    <row r="10" spans="1:13" s="2" customFormat="1" ht="15" customHeight="1" x14ac:dyDescent="0.25">
      <c r="A10" s="210"/>
      <c r="B10" s="269"/>
      <c r="C10" s="218"/>
      <c r="D10" s="210"/>
      <c r="E10" s="210"/>
      <c r="F10" s="210"/>
      <c r="G10" s="212"/>
      <c r="H10" s="210"/>
      <c r="I10" s="274"/>
      <c r="J10" s="206"/>
      <c r="K10" s="208"/>
      <c r="L10" s="206"/>
      <c r="M10" s="206"/>
    </row>
    <row r="11" spans="1:13" s="2" customFormat="1" ht="23.25" customHeight="1" x14ac:dyDescent="0.25">
      <c r="A11" s="77">
        <v>6</v>
      </c>
      <c r="B11" s="215" t="s">
        <v>214</v>
      </c>
      <c r="C11" s="216"/>
      <c r="D11" s="77"/>
      <c r="E11" s="77"/>
      <c r="F11" s="77"/>
      <c r="G11" s="191">
        <v>70</v>
      </c>
      <c r="H11" s="77" t="s">
        <v>10</v>
      </c>
      <c r="I11" s="80"/>
      <c r="J11" s="33">
        <f>G11*I11</f>
        <v>0</v>
      </c>
      <c r="K11" s="34">
        <v>0.08</v>
      </c>
      <c r="L11" s="33">
        <f>J11*0.08</f>
        <v>0</v>
      </c>
      <c r="M11" s="33">
        <f t="shared" ref="M11" si="3">J11+L11</f>
        <v>0</v>
      </c>
    </row>
    <row r="12" spans="1:13" s="2" customFormat="1" ht="25.5" customHeight="1" x14ac:dyDescent="0.25">
      <c r="A12" s="275">
        <v>7</v>
      </c>
      <c r="B12" s="267" t="s">
        <v>215</v>
      </c>
      <c r="C12" s="35" t="s">
        <v>216</v>
      </c>
      <c r="D12" s="7"/>
      <c r="E12" s="7"/>
      <c r="F12" s="7"/>
      <c r="G12" s="173">
        <v>1500</v>
      </c>
      <c r="H12" s="7" t="s">
        <v>10</v>
      </c>
      <c r="I12" s="57"/>
      <c r="J12" s="33">
        <f t="shared" si="2"/>
        <v>0</v>
      </c>
      <c r="K12" s="34">
        <v>0.08</v>
      </c>
      <c r="L12" s="33">
        <f t="shared" si="1"/>
        <v>0</v>
      </c>
      <c r="M12" s="33">
        <f t="shared" ref="M12:M17" si="4">J12+L12</f>
        <v>0</v>
      </c>
    </row>
    <row r="13" spans="1:13" s="2" customFormat="1" ht="29.25" customHeight="1" x14ac:dyDescent="0.25">
      <c r="A13" s="276"/>
      <c r="B13" s="268"/>
      <c r="C13" s="35" t="s">
        <v>217</v>
      </c>
      <c r="D13" s="7"/>
      <c r="E13" s="7"/>
      <c r="F13" s="7"/>
      <c r="G13" s="173">
        <v>500</v>
      </c>
      <c r="H13" s="7" t="s">
        <v>10</v>
      </c>
      <c r="I13" s="57"/>
      <c r="J13" s="33">
        <f t="shared" si="2"/>
        <v>0</v>
      </c>
      <c r="K13" s="34">
        <v>0.08</v>
      </c>
      <c r="L13" s="33">
        <f t="shared" si="1"/>
        <v>0</v>
      </c>
      <c r="M13" s="33">
        <f t="shared" si="4"/>
        <v>0</v>
      </c>
    </row>
    <row r="14" spans="1:13" s="2" customFormat="1" ht="30.75" customHeight="1" x14ac:dyDescent="0.25">
      <c r="A14" s="277"/>
      <c r="B14" s="268"/>
      <c r="C14" s="46" t="s">
        <v>218</v>
      </c>
      <c r="D14" s="7"/>
      <c r="E14" s="7"/>
      <c r="F14" s="7"/>
      <c r="G14" s="173">
        <v>500</v>
      </c>
      <c r="H14" s="7" t="s">
        <v>10</v>
      </c>
      <c r="I14" s="57"/>
      <c r="J14" s="33">
        <f t="shared" si="2"/>
        <v>0</v>
      </c>
      <c r="K14" s="34">
        <v>0.08</v>
      </c>
      <c r="L14" s="33">
        <f t="shared" si="1"/>
        <v>0</v>
      </c>
      <c r="M14" s="33">
        <f>J14+L14</f>
        <v>0</v>
      </c>
    </row>
    <row r="15" spans="1:13" s="2" customFormat="1" ht="24.75" customHeight="1" x14ac:dyDescent="0.25">
      <c r="A15" s="66">
        <v>8</v>
      </c>
      <c r="B15" s="215" t="s">
        <v>219</v>
      </c>
      <c r="C15" s="216"/>
      <c r="D15" s="7"/>
      <c r="E15" s="7"/>
      <c r="F15" s="7"/>
      <c r="G15" s="173">
        <v>100</v>
      </c>
      <c r="H15" s="7" t="s">
        <v>10</v>
      </c>
      <c r="I15" s="57"/>
      <c r="J15" s="33">
        <f t="shared" si="2"/>
        <v>0</v>
      </c>
      <c r="K15" s="34">
        <v>0.08</v>
      </c>
      <c r="L15" s="33">
        <f t="shared" si="1"/>
        <v>0</v>
      </c>
      <c r="M15" s="33">
        <f t="shared" ref="M15:M16" si="5">J15+L15</f>
        <v>0</v>
      </c>
    </row>
    <row r="16" spans="1:13" s="2" customFormat="1" ht="24.75" customHeight="1" x14ac:dyDescent="0.25">
      <c r="A16" s="66">
        <v>9</v>
      </c>
      <c r="B16" s="215" t="s">
        <v>220</v>
      </c>
      <c r="C16" s="216"/>
      <c r="D16" s="7"/>
      <c r="E16" s="7"/>
      <c r="F16" s="7"/>
      <c r="G16" s="173">
        <v>10</v>
      </c>
      <c r="H16" s="7" t="s">
        <v>10</v>
      </c>
      <c r="I16" s="57"/>
      <c r="J16" s="33">
        <f t="shared" si="2"/>
        <v>0</v>
      </c>
      <c r="K16" s="34">
        <v>0.08</v>
      </c>
      <c r="L16" s="33">
        <f t="shared" si="1"/>
        <v>0</v>
      </c>
      <c r="M16" s="33">
        <f t="shared" si="5"/>
        <v>0</v>
      </c>
    </row>
    <row r="17" spans="1:13" ht="31.5" customHeight="1" thickBot="1" x14ac:dyDescent="0.3">
      <c r="A17" s="121">
        <v>10</v>
      </c>
      <c r="B17" s="267" t="s">
        <v>221</v>
      </c>
      <c r="C17" s="270"/>
      <c r="D17" s="120"/>
      <c r="E17" s="120"/>
      <c r="F17" s="120"/>
      <c r="G17" s="192">
        <v>10</v>
      </c>
      <c r="H17" s="120" t="s">
        <v>10</v>
      </c>
      <c r="I17" s="122"/>
      <c r="J17" s="116">
        <f t="shared" si="2"/>
        <v>0</v>
      </c>
      <c r="K17" s="117">
        <v>0.08</v>
      </c>
      <c r="L17" s="116">
        <f t="shared" si="1"/>
        <v>0</v>
      </c>
      <c r="M17" s="116">
        <f t="shared" si="4"/>
        <v>0</v>
      </c>
    </row>
    <row r="18" spans="1:13" s="27" customFormat="1" ht="19.5" customHeight="1" thickBot="1" x14ac:dyDescent="0.3">
      <c r="A18" s="202" t="s">
        <v>6</v>
      </c>
      <c r="B18" s="203"/>
      <c r="C18" s="203"/>
      <c r="D18" s="203"/>
      <c r="E18" s="203"/>
      <c r="F18" s="203"/>
      <c r="G18" s="203"/>
      <c r="H18" s="203"/>
      <c r="I18" s="203"/>
      <c r="J18" s="136">
        <f>SUM(J4:J17)</f>
        <v>0</v>
      </c>
      <c r="K18" s="137" t="s">
        <v>7</v>
      </c>
      <c r="L18" s="136">
        <f t="shared" si="1"/>
        <v>0</v>
      </c>
      <c r="M18" s="138">
        <f>SUM(M4:M17)</f>
        <v>0</v>
      </c>
    </row>
    <row r="19" spans="1:13" x14ac:dyDescent="0.25">
      <c r="A19" s="18"/>
      <c r="B19" s="113" t="s">
        <v>275</v>
      </c>
    </row>
    <row r="20" spans="1:13" ht="171" customHeight="1" x14ac:dyDescent="0.25">
      <c r="A20" s="18"/>
      <c r="B20" s="231" t="s">
        <v>222</v>
      </c>
      <c r="C20" s="231"/>
      <c r="D20" s="231"/>
      <c r="E20" s="231"/>
      <c r="F20" s="231"/>
      <c r="G20" s="231"/>
      <c r="H20" s="231"/>
      <c r="I20" s="231"/>
    </row>
    <row r="21" spans="1:13" x14ac:dyDescent="0.25">
      <c r="A21" s="18"/>
      <c r="B21" s="11"/>
    </row>
    <row r="22" spans="1:13" x14ac:dyDescent="0.25">
      <c r="A22" s="18"/>
      <c r="B22" s="11"/>
    </row>
    <row r="23" spans="1:13" x14ac:dyDescent="0.25">
      <c r="A23" s="18"/>
      <c r="B23" s="11"/>
    </row>
    <row r="24" spans="1:13" x14ac:dyDescent="0.25">
      <c r="B24" s="11"/>
    </row>
    <row r="25" spans="1:13" x14ac:dyDescent="0.25">
      <c r="B25" s="11"/>
    </row>
    <row r="26" spans="1:13" x14ac:dyDescent="0.25">
      <c r="B26" s="11"/>
    </row>
    <row r="27" spans="1:13" x14ac:dyDescent="0.25">
      <c r="B27" s="11"/>
    </row>
    <row r="28" spans="1:13" x14ac:dyDescent="0.25">
      <c r="B28" s="13"/>
    </row>
    <row r="29" spans="1:13" x14ac:dyDescent="0.25">
      <c r="B29" s="13"/>
    </row>
    <row r="30" spans="1:13" x14ac:dyDescent="0.25">
      <c r="B30" s="13"/>
    </row>
  </sheetData>
  <mergeCells count="28">
    <mergeCell ref="B11:C11"/>
    <mergeCell ref="B16:C16"/>
    <mergeCell ref="B20:I20"/>
    <mergeCell ref="A18:I18"/>
    <mergeCell ref="B17:C17"/>
    <mergeCell ref="A12:A14"/>
    <mergeCell ref="B12:B14"/>
    <mergeCell ref="B15:C15"/>
    <mergeCell ref="I9:I10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B6:C6"/>
    <mergeCell ref="A8:A10"/>
    <mergeCell ref="B8:B10"/>
    <mergeCell ref="C9:C10"/>
    <mergeCell ref="B7:C7"/>
    <mergeCell ref="A1:L1"/>
    <mergeCell ref="B2:C2"/>
    <mergeCell ref="B3:C3"/>
    <mergeCell ref="B4:C4"/>
    <mergeCell ref="B5:C5"/>
  </mergeCells>
  <pageMargins left="0.7" right="0.7" top="0.75" bottom="0.75" header="0.3" footer="0.3"/>
  <pageSetup paperSize="9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20"/>
  <sheetViews>
    <sheetView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6" sqref="O6"/>
    </sheetView>
  </sheetViews>
  <sheetFormatPr defaultRowHeight="15" x14ac:dyDescent="0.25"/>
  <cols>
    <col min="1" max="1" width="4.42578125" style="2" customWidth="1"/>
    <col min="2" max="2" width="50.7109375" style="1" customWidth="1"/>
    <col min="3" max="3" width="11.7109375" style="1" customWidth="1"/>
    <col min="4" max="4" width="10" style="1" customWidth="1"/>
    <col min="5" max="5" width="13.140625" style="1" customWidth="1"/>
    <col min="6" max="6" width="6" style="1" customWidth="1"/>
    <col min="7" max="7" width="7.5703125" style="1" customWidth="1"/>
    <col min="8" max="8" width="10.7109375" style="2" customWidth="1"/>
    <col min="9" max="9" width="10.85546875" style="1" customWidth="1"/>
    <col min="10" max="11" width="9.140625" style="2"/>
    <col min="12" max="12" width="12.140625" style="2" customWidth="1"/>
    <col min="13" max="16384" width="9.140625" style="1"/>
  </cols>
  <sheetData>
    <row r="1" spans="1:13" ht="30.75" customHeight="1" x14ac:dyDescent="0.25">
      <c r="A1" s="195" t="s">
        <v>309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3" ht="48" x14ac:dyDescent="0.25">
      <c r="A2" s="31" t="s">
        <v>0</v>
      </c>
      <c r="B2" s="31" t="s">
        <v>36</v>
      </c>
      <c r="C2" s="31" t="s">
        <v>1</v>
      </c>
      <c r="D2" s="31" t="s">
        <v>18</v>
      </c>
      <c r="E2" s="31" t="s">
        <v>277</v>
      </c>
      <c r="F2" s="31" t="s">
        <v>2</v>
      </c>
      <c r="G2" s="31" t="s">
        <v>21</v>
      </c>
      <c r="H2" s="31" t="s">
        <v>32</v>
      </c>
      <c r="I2" s="31" t="s">
        <v>13</v>
      </c>
      <c r="J2" s="31" t="s">
        <v>4</v>
      </c>
      <c r="K2" s="31" t="s">
        <v>5</v>
      </c>
      <c r="L2" s="31" t="s">
        <v>8</v>
      </c>
      <c r="M2" s="36"/>
    </row>
    <row r="3" spans="1:13" s="2" customFormat="1" ht="9.7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3" s="2" customFormat="1" ht="85.5" customHeight="1" x14ac:dyDescent="0.25">
      <c r="A4" s="7">
        <v>1</v>
      </c>
      <c r="B4" s="46" t="s">
        <v>223</v>
      </c>
      <c r="C4" s="7"/>
      <c r="D4" s="7"/>
      <c r="E4" s="7"/>
      <c r="F4" s="176">
        <v>20</v>
      </c>
      <c r="G4" s="32" t="s">
        <v>11</v>
      </c>
      <c r="H4" s="57"/>
      <c r="I4" s="33">
        <f t="shared" ref="I4" si="0">F4*H4</f>
        <v>0</v>
      </c>
      <c r="J4" s="34">
        <v>0.08</v>
      </c>
      <c r="K4" s="33">
        <f t="shared" ref="K4" si="1">I4*0.08</f>
        <v>0</v>
      </c>
      <c r="L4" s="33">
        <f t="shared" ref="L4" si="2">I4+K4</f>
        <v>0</v>
      </c>
    </row>
    <row r="6" spans="1:13" ht="35.25" customHeight="1" x14ac:dyDescent="0.25">
      <c r="B6" s="201" t="s">
        <v>224</v>
      </c>
      <c r="C6" s="201"/>
      <c r="D6" s="201"/>
      <c r="E6" s="201"/>
    </row>
    <row r="7" spans="1:13" x14ac:dyDescent="0.25">
      <c r="A7" s="18"/>
      <c r="B7" s="24"/>
    </row>
    <row r="8" spans="1:13" s="27" customFormat="1" x14ac:dyDescent="0.25">
      <c r="A8" s="25"/>
      <c r="B8" s="26"/>
      <c r="H8" s="25"/>
      <c r="J8" s="25"/>
      <c r="K8" s="25"/>
      <c r="L8" s="25"/>
    </row>
    <row r="9" spans="1:13" x14ac:dyDescent="0.25">
      <c r="A9" s="18"/>
      <c r="B9" s="24"/>
    </row>
    <row r="10" spans="1:13" x14ac:dyDescent="0.25">
      <c r="A10" s="18"/>
      <c r="B10" s="23"/>
    </row>
    <row r="11" spans="1:13" x14ac:dyDescent="0.25">
      <c r="A11" s="18"/>
      <c r="B11" s="11"/>
    </row>
    <row r="12" spans="1:13" x14ac:dyDescent="0.25">
      <c r="A12" s="18"/>
      <c r="B12" s="11"/>
    </row>
    <row r="13" spans="1:13" x14ac:dyDescent="0.25">
      <c r="A13" s="18"/>
      <c r="B13" s="11"/>
    </row>
    <row r="14" spans="1:13" x14ac:dyDescent="0.25">
      <c r="B14" s="11"/>
    </row>
    <row r="15" spans="1:13" x14ac:dyDescent="0.25">
      <c r="B15" s="11"/>
    </row>
    <row r="16" spans="1:13" x14ac:dyDescent="0.25">
      <c r="B16" s="11"/>
    </row>
    <row r="17" spans="2:2" x14ac:dyDescent="0.25">
      <c r="B17" s="11"/>
    </row>
    <row r="18" spans="2:2" x14ac:dyDescent="0.25">
      <c r="B18" s="13"/>
    </row>
    <row r="19" spans="2:2" x14ac:dyDescent="0.25">
      <c r="B19" s="13"/>
    </row>
    <row r="20" spans="2:2" x14ac:dyDescent="0.25">
      <c r="B20" s="13"/>
    </row>
  </sheetData>
  <mergeCells count="2">
    <mergeCell ref="A1:L1"/>
    <mergeCell ref="B6:E6"/>
  </mergeCells>
  <pageMargins left="0.7" right="0.7" top="0.75" bottom="0.75" header="0.3" footer="0.3"/>
  <pageSetup paperSize="9" scale="8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8"/>
  <sheetViews>
    <sheetView zoomScaleNormal="10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I31" sqref="I31"/>
    </sheetView>
  </sheetViews>
  <sheetFormatPr defaultRowHeight="15" x14ac:dyDescent="0.25"/>
  <cols>
    <col min="1" max="1" width="4.42578125" style="2" customWidth="1"/>
    <col min="2" max="2" width="60.85546875" style="1" customWidth="1"/>
    <col min="3" max="3" width="20" style="1" customWidth="1"/>
    <col min="4" max="4" width="10" style="1" customWidth="1"/>
    <col min="5" max="5" width="13.140625" style="1" customWidth="1"/>
    <col min="6" max="6" width="9.140625" style="1"/>
    <col min="7" max="7" width="7" style="1" customWidth="1"/>
    <col min="8" max="8" width="8.5703125" style="2" customWidth="1"/>
    <col min="9" max="9" width="12.140625" style="1" customWidth="1"/>
    <col min="10" max="10" width="9.85546875" style="2" customWidth="1"/>
    <col min="11" max="11" width="11" style="2" customWidth="1"/>
    <col min="12" max="12" width="9.5703125" style="2" customWidth="1"/>
    <col min="13" max="13" width="12.42578125" style="1" customWidth="1"/>
    <col min="14" max="16384" width="9.140625" style="1"/>
  </cols>
  <sheetData>
    <row r="1" spans="1:13" ht="34.5" customHeight="1" x14ac:dyDescent="0.25">
      <c r="A1" s="195" t="s">
        <v>310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3" ht="48" x14ac:dyDescent="0.25">
      <c r="A2" s="31" t="s">
        <v>0</v>
      </c>
      <c r="B2" s="220" t="s">
        <v>36</v>
      </c>
      <c r="C2" s="221"/>
      <c r="D2" s="31" t="s">
        <v>1</v>
      </c>
      <c r="E2" s="31" t="s">
        <v>18</v>
      </c>
      <c r="F2" s="31" t="s">
        <v>277</v>
      </c>
      <c r="G2" s="31" t="s">
        <v>2</v>
      </c>
      <c r="H2" s="31" t="s">
        <v>21</v>
      </c>
      <c r="I2" s="31" t="s">
        <v>32</v>
      </c>
      <c r="J2" s="31" t="s">
        <v>13</v>
      </c>
      <c r="K2" s="31" t="s">
        <v>4</v>
      </c>
      <c r="L2" s="31" t="s">
        <v>5</v>
      </c>
      <c r="M2" s="31" t="s">
        <v>8</v>
      </c>
    </row>
    <row r="3" spans="1:13" s="2" customFormat="1" ht="17.25" customHeight="1" x14ac:dyDescent="0.25">
      <c r="A3" s="3">
        <v>1</v>
      </c>
      <c r="B3" s="222">
        <v>2</v>
      </c>
      <c r="C3" s="223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3" s="2" customFormat="1" ht="110.25" customHeight="1" x14ac:dyDescent="0.25">
      <c r="A4" s="67">
        <v>1</v>
      </c>
      <c r="B4" s="215" t="s">
        <v>225</v>
      </c>
      <c r="C4" s="216"/>
      <c r="D4" s="32"/>
      <c r="E4" s="32"/>
      <c r="F4" s="32"/>
      <c r="G4" s="170">
        <v>2</v>
      </c>
      <c r="H4" s="32" t="s">
        <v>10</v>
      </c>
      <c r="I4" s="57"/>
      <c r="J4" s="33">
        <f>G4*I4</f>
        <v>0</v>
      </c>
      <c r="K4" s="34">
        <v>0.08</v>
      </c>
      <c r="L4" s="33">
        <f>J4*0.08</f>
        <v>0</v>
      </c>
      <c r="M4" s="33">
        <f>J4+L4</f>
        <v>0</v>
      </c>
    </row>
    <row r="5" spans="1:13" s="2" customFormat="1" ht="55.5" customHeight="1" x14ac:dyDescent="0.25">
      <c r="A5" s="67">
        <v>2</v>
      </c>
      <c r="B5" s="215" t="s">
        <v>226</v>
      </c>
      <c r="C5" s="216"/>
      <c r="D5" s="32"/>
      <c r="E5" s="32"/>
      <c r="F5" s="32"/>
      <c r="G5" s="170">
        <v>5</v>
      </c>
      <c r="H5" s="32" t="s">
        <v>10</v>
      </c>
      <c r="I5" s="57"/>
      <c r="J5" s="33">
        <f>G5*I5</f>
        <v>0</v>
      </c>
      <c r="K5" s="34">
        <v>0.08</v>
      </c>
      <c r="L5" s="33">
        <f>J5*0.08</f>
        <v>0</v>
      </c>
      <c r="M5" s="33">
        <f>J5+L5</f>
        <v>0</v>
      </c>
    </row>
    <row r="6" spans="1:13" s="2" customFormat="1" ht="21" customHeight="1" x14ac:dyDescent="0.25">
      <c r="A6" s="74">
        <v>3</v>
      </c>
      <c r="B6" s="215" t="s">
        <v>227</v>
      </c>
      <c r="C6" s="216"/>
      <c r="D6" s="73"/>
      <c r="E6" s="72"/>
      <c r="F6" s="72"/>
      <c r="G6" s="170">
        <v>20</v>
      </c>
      <c r="H6" s="32" t="s">
        <v>10</v>
      </c>
      <c r="I6" s="57"/>
      <c r="J6" s="33">
        <f>G6*I6</f>
        <v>0</v>
      </c>
      <c r="K6" s="34">
        <v>0.08</v>
      </c>
      <c r="L6" s="33">
        <f>J6*0.08</f>
        <v>0</v>
      </c>
      <c r="M6" s="33">
        <f>J6+L6</f>
        <v>0</v>
      </c>
    </row>
    <row r="7" spans="1:13" s="2" customFormat="1" ht="31.5" customHeight="1" x14ac:dyDescent="0.25">
      <c r="A7" s="209">
        <v>4</v>
      </c>
      <c r="B7" s="217" t="s">
        <v>228</v>
      </c>
      <c r="C7" s="46" t="s">
        <v>229</v>
      </c>
      <c r="D7" s="32"/>
      <c r="E7" s="32"/>
      <c r="F7" s="32"/>
      <c r="G7" s="172">
        <v>8</v>
      </c>
      <c r="H7" s="32" t="s">
        <v>10</v>
      </c>
      <c r="I7" s="57"/>
      <c r="J7" s="33">
        <f t="shared" ref="J7:J23" si="0">G7*I7</f>
        <v>0</v>
      </c>
      <c r="K7" s="34">
        <v>0.08</v>
      </c>
      <c r="L7" s="33">
        <f t="shared" ref="L7:L24" si="1">J7*0.08</f>
        <v>0</v>
      </c>
      <c r="M7" s="33">
        <f>J7+L7</f>
        <v>0</v>
      </c>
    </row>
    <row r="8" spans="1:13" s="2" customFormat="1" ht="29.25" customHeight="1" x14ac:dyDescent="0.25">
      <c r="A8" s="224"/>
      <c r="B8" s="278"/>
      <c r="C8" s="217" t="s">
        <v>230</v>
      </c>
      <c r="D8" s="209"/>
      <c r="E8" s="209"/>
      <c r="F8" s="209"/>
      <c r="G8" s="211">
        <v>8</v>
      </c>
      <c r="H8" s="209" t="s">
        <v>10</v>
      </c>
      <c r="I8" s="273"/>
      <c r="J8" s="205">
        <f>G8*I8</f>
        <v>0</v>
      </c>
      <c r="K8" s="207">
        <v>0.08</v>
      </c>
      <c r="L8" s="205">
        <f>J8*0.08</f>
        <v>0</v>
      </c>
      <c r="M8" s="205">
        <f>J8+L8</f>
        <v>0</v>
      </c>
    </row>
    <row r="9" spans="1:13" s="2" customFormat="1" ht="1.5" customHeight="1" x14ac:dyDescent="0.25">
      <c r="A9" s="210"/>
      <c r="B9" s="218"/>
      <c r="C9" s="218"/>
      <c r="D9" s="210"/>
      <c r="E9" s="210"/>
      <c r="F9" s="210"/>
      <c r="G9" s="212"/>
      <c r="H9" s="210"/>
      <c r="I9" s="274"/>
      <c r="J9" s="206"/>
      <c r="K9" s="208"/>
      <c r="L9" s="206"/>
      <c r="M9" s="206"/>
    </row>
    <row r="10" spans="1:13" s="2" customFormat="1" ht="19.5" customHeight="1" x14ac:dyDescent="0.25">
      <c r="A10" s="209">
        <v>5</v>
      </c>
      <c r="B10" s="217" t="s">
        <v>233</v>
      </c>
      <c r="C10" s="35" t="s">
        <v>231</v>
      </c>
      <c r="D10" s="32"/>
      <c r="E10" s="32"/>
      <c r="F10" s="32"/>
      <c r="G10" s="172">
        <v>6</v>
      </c>
      <c r="H10" s="32" t="s">
        <v>10</v>
      </c>
      <c r="I10" s="57"/>
      <c r="J10" s="33">
        <f t="shared" si="0"/>
        <v>0</v>
      </c>
      <c r="K10" s="34">
        <v>0.08</v>
      </c>
      <c r="L10" s="33">
        <f t="shared" si="1"/>
        <v>0</v>
      </c>
      <c r="M10" s="33">
        <f t="shared" ref="M10:M23" si="2">J10+L10</f>
        <v>0</v>
      </c>
    </row>
    <row r="11" spans="1:13" s="2" customFormat="1" ht="16.5" customHeight="1" x14ac:dyDescent="0.25">
      <c r="A11" s="224"/>
      <c r="B11" s="278"/>
      <c r="C11" s="217" t="s">
        <v>232</v>
      </c>
      <c r="D11" s="209"/>
      <c r="E11" s="209"/>
      <c r="F11" s="209"/>
      <c r="G11" s="211">
        <v>8</v>
      </c>
      <c r="H11" s="209" t="s">
        <v>10</v>
      </c>
      <c r="I11" s="273"/>
      <c r="J11" s="205">
        <f>G11*I11</f>
        <v>0</v>
      </c>
      <c r="K11" s="207">
        <v>0.08</v>
      </c>
      <c r="L11" s="205">
        <f>J11*0.08</f>
        <v>0</v>
      </c>
      <c r="M11" s="205">
        <f>J11+L11</f>
        <v>0</v>
      </c>
    </row>
    <row r="12" spans="1:13" s="2" customFormat="1" ht="6" customHeight="1" x14ac:dyDescent="0.25">
      <c r="A12" s="210"/>
      <c r="B12" s="218"/>
      <c r="C12" s="218"/>
      <c r="D12" s="210"/>
      <c r="E12" s="210"/>
      <c r="F12" s="210"/>
      <c r="G12" s="212"/>
      <c r="H12" s="210"/>
      <c r="I12" s="274"/>
      <c r="J12" s="206"/>
      <c r="K12" s="208"/>
      <c r="L12" s="206"/>
      <c r="M12" s="206"/>
    </row>
    <row r="13" spans="1:13" s="2" customFormat="1" ht="21" customHeight="1" x14ac:dyDescent="0.25">
      <c r="A13" s="275">
        <v>6</v>
      </c>
      <c r="B13" s="217" t="s">
        <v>234</v>
      </c>
      <c r="C13" s="35" t="s">
        <v>235</v>
      </c>
      <c r="D13" s="7"/>
      <c r="E13" s="7"/>
      <c r="F13" s="7"/>
      <c r="G13" s="173">
        <v>8</v>
      </c>
      <c r="H13" s="7" t="s">
        <v>10</v>
      </c>
      <c r="I13" s="58"/>
      <c r="J13" s="21">
        <f t="shared" si="0"/>
        <v>0</v>
      </c>
      <c r="K13" s="22">
        <v>0.08</v>
      </c>
      <c r="L13" s="21">
        <f t="shared" si="1"/>
        <v>0</v>
      </c>
      <c r="M13" s="21">
        <f t="shared" si="2"/>
        <v>0</v>
      </c>
    </row>
    <row r="14" spans="1:13" s="2" customFormat="1" ht="19.5" customHeight="1" x14ac:dyDescent="0.25">
      <c r="A14" s="277"/>
      <c r="B14" s="218"/>
      <c r="C14" s="46" t="s">
        <v>236</v>
      </c>
      <c r="D14" s="7"/>
      <c r="E14" s="7"/>
      <c r="F14" s="7"/>
      <c r="G14" s="173">
        <v>8</v>
      </c>
      <c r="H14" s="7" t="s">
        <v>10</v>
      </c>
      <c r="I14" s="58"/>
      <c r="J14" s="21">
        <f t="shared" si="0"/>
        <v>0</v>
      </c>
      <c r="K14" s="22">
        <v>0.08</v>
      </c>
      <c r="L14" s="21">
        <f t="shared" si="1"/>
        <v>0</v>
      </c>
      <c r="M14" s="21">
        <f t="shared" si="2"/>
        <v>0</v>
      </c>
    </row>
    <row r="15" spans="1:13" s="2" customFormat="1" ht="78.75" customHeight="1" x14ac:dyDescent="0.25">
      <c r="A15" s="275">
        <v>7</v>
      </c>
      <c r="B15" s="267" t="s">
        <v>237</v>
      </c>
      <c r="C15" s="79" t="s">
        <v>238</v>
      </c>
      <c r="D15" s="7"/>
      <c r="E15" s="7"/>
      <c r="F15" s="7"/>
      <c r="G15" s="172">
        <v>55</v>
      </c>
      <c r="H15" s="32" t="s">
        <v>10</v>
      </c>
      <c r="I15" s="57"/>
      <c r="J15" s="21">
        <f t="shared" si="0"/>
        <v>0</v>
      </c>
      <c r="K15" s="22">
        <v>0.08</v>
      </c>
      <c r="L15" s="21">
        <f t="shared" si="1"/>
        <v>0</v>
      </c>
      <c r="M15" s="21">
        <f t="shared" si="2"/>
        <v>0</v>
      </c>
    </row>
    <row r="16" spans="1:13" s="2" customFormat="1" ht="68.25" customHeight="1" x14ac:dyDescent="0.25">
      <c r="A16" s="277"/>
      <c r="B16" s="269"/>
      <c r="C16" s="79" t="s">
        <v>239</v>
      </c>
      <c r="D16" s="7"/>
      <c r="E16" s="7"/>
      <c r="F16" s="7"/>
      <c r="G16" s="172">
        <v>35</v>
      </c>
      <c r="H16" s="32" t="s">
        <v>10</v>
      </c>
      <c r="I16" s="57"/>
      <c r="J16" s="33">
        <f t="shared" si="0"/>
        <v>0</v>
      </c>
      <c r="K16" s="34">
        <v>0.08</v>
      </c>
      <c r="L16" s="33">
        <f t="shared" si="1"/>
        <v>0</v>
      </c>
      <c r="M16" s="33">
        <f t="shared" si="2"/>
        <v>0</v>
      </c>
    </row>
    <row r="17" spans="1:13" s="2" customFormat="1" ht="24" customHeight="1" x14ac:dyDescent="0.25">
      <c r="A17" s="68">
        <v>8</v>
      </c>
      <c r="B17" s="215" t="s">
        <v>240</v>
      </c>
      <c r="C17" s="216"/>
      <c r="D17" s="7"/>
      <c r="E17" s="7"/>
      <c r="F17" s="7"/>
      <c r="G17" s="173">
        <v>5</v>
      </c>
      <c r="H17" s="32" t="s">
        <v>10</v>
      </c>
      <c r="I17" s="58"/>
      <c r="J17" s="21">
        <f t="shared" si="0"/>
        <v>0</v>
      </c>
      <c r="K17" s="22">
        <v>0.08</v>
      </c>
      <c r="L17" s="21">
        <f t="shared" si="1"/>
        <v>0</v>
      </c>
      <c r="M17" s="21">
        <f t="shared" si="2"/>
        <v>0</v>
      </c>
    </row>
    <row r="18" spans="1:13" s="2" customFormat="1" ht="47.25" customHeight="1" x14ac:dyDescent="0.25">
      <c r="A18" s="7">
        <v>9</v>
      </c>
      <c r="B18" s="78" t="s">
        <v>241</v>
      </c>
      <c r="C18" s="79"/>
      <c r="D18" s="7"/>
      <c r="E18" s="7"/>
      <c r="F18" s="7"/>
      <c r="G18" s="172">
        <v>8</v>
      </c>
      <c r="H18" s="32" t="s">
        <v>10</v>
      </c>
      <c r="I18" s="57"/>
      <c r="J18" s="33">
        <f t="shared" si="0"/>
        <v>0</v>
      </c>
      <c r="K18" s="22">
        <v>0.08</v>
      </c>
      <c r="L18" s="33">
        <f t="shared" si="1"/>
        <v>0</v>
      </c>
      <c r="M18" s="33">
        <f t="shared" si="2"/>
        <v>0</v>
      </c>
    </row>
    <row r="19" spans="1:13" s="2" customFormat="1" ht="33.75" customHeight="1" x14ac:dyDescent="0.25">
      <c r="A19" s="7">
        <v>10</v>
      </c>
      <c r="B19" s="78" t="s">
        <v>242</v>
      </c>
      <c r="C19" s="79"/>
      <c r="D19" s="7"/>
      <c r="E19" s="7"/>
      <c r="F19" s="7"/>
      <c r="G19" s="172">
        <v>55</v>
      </c>
      <c r="H19" s="32" t="s">
        <v>10</v>
      </c>
      <c r="I19" s="57"/>
      <c r="J19" s="33">
        <f t="shared" si="0"/>
        <v>0</v>
      </c>
      <c r="K19" s="22">
        <v>0.08</v>
      </c>
      <c r="L19" s="33">
        <f t="shared" si="1"/>
        <v>0</v>
      </c>
      <c r="M19" s="33">
        <f t="shared" si="2"/>
        <v>0</v>
      </c>
    </row>
    <row r="20" spans="1:13" s="2" customFormat="1" ht="36" customHeight="1" x14ac:dyDescent="0.25">
      <c r="A20" s="7">
        <v>11</v>
      </c>
      <c r="B20" s="78" t="s">
        <v>243</v>
      </c>
      <c r="C20" s="79"/>
      <c r="D20" s="7"/>
      <c r="E20" s="7"/>
      <c r="F20" s="7"/>
      <c r="G20" s="172">
        <v>55</v>
      </c>
      <c r="H20" s="32" t="s">
        <v>10</v>
      </c>
      <c r="I20" s="57"/>
      <c r="J20" s="33">
        <f t="shared" si="0"/>
        <v>0</v>
      </c>
      <c r="K20" s="34">
        <v>0.08</v>
      </c>
      <c r="L20" s="33">
        <f t="shared" si="1"/>
        <v>0</v>
      </c>
      <c r="M20" s="33">
        <f t="shared" si="2"/>
        <v>0</v>
      </c>
    </row>
    <row r="21" spans="1:13" s="2" customFormat="1" ht="52.5" customHeight="1" x14ac:dyDescent="0.25">
      <c r="A21" s="7">
        <v>12</v>
      </c>
      <c r="B21" s="78" t="s">
        <v>244</v>
      </c>
      <c r="C21" s="79"/>
      <c r="D21" s="7"/>
      <c r="E21" s="7"/>
      <c r="F21" s="7"/>
      <c r="G21" s="172">
        <v>55</v>
      </c>
      <c r="H21" s="32" t="s">
        <v>10</v>
      </c>
      <c r="I21" s="57"/>
      <c r="J21" s="33">
        <f t="shared" si="0"/>
        <v>0</v>
      </c>
      <c r="K21" s="34">
        <v>0.08</v>
      </c>
      <c r="L21" s="33">
        <f t="shared" si="1"/>
        <v>0</v>
      </c>
      <c r="M21" s="33">
        <f t="shared" si="2"/>
        <v>0</v>
      </c>
    </row>
    <row r="22" spans="1:13" s="2" customFormat="1" ht="42.75" customHeight="1" x14ac:dyDescent="0.25">
      <c r="A22" s="7">
        <v>13</v>
      </c>
      <c r="B22" s="78" t="s">
        <v>245</v>
      </c>
      <c r="C22" s="79"/>
      <c r="D22" s="7"/>
      <c r="E22" s="7"/>
      <c r="F22" s="7"/>
      <c r="G22" s="172">
        <v>28</v>
      </c>
      <c r="H22" s="32" t="s">
        <v>10</v>
      </c>
      <c r="I22" s="57"/>
      <c r="J22" s="33">
        <f t="shared" si="0"/>
        <v>0</v>
      </c>
      <c r="K22" s="34">
        <v>0.08</v>
      </c>
      <c r="L22" s="33">
        <f t="shared" si="1"/>
        <v>0</v>
      </c>
      <c r="M22" s="33">
        <f t="shared" si="2"/>
        <v>0</v>
      </c>
    </row>
    <row r="23" spans="1:13" s="2" customFormat="1" ht="23.25" customHeight="1" thickBot="1" x14ac:dyDescent="0.3">
      <c r="A23" s="121">
        <v>14</v>
      </c>
      <c r="B23" s="119" t="s">
        <v>246</v>
      </c>
      <c r="C23" s="165"/>
      <c r="D23" s="120"/>
      <c r="E23" s="120"/>
      <c r="F23" s="120"/>
      <c r="G23" s="193">
        <v>20</v>
      </c>
      <c r="H23" s="114" t="s">
        <v>10</v>
      </c>
      <c r="I23" s="122"/>
      <c r="J23" s="116">
        <f t="shared" si="0"/>
        <v>0</v>
      </c>
      <c r="K23" s="117">
        <v>0.08</v>
      </c>
      <c r="L23" s="116">
        <f t="shared" si="1"/>
        <v>0</v>
      </c>
      <c r="M23" s="116">
        <f t="shared" si="2"/>
        <v>0</v>
      </c>
    </row>
    <row r="24" spans="1:13" ht="20.25" customHeight="1" thickBot="1" x14ac:dyDescent="0.3">
      <c r="A24" s="202" t="s">
        <v>6</v>
      </c>
      <c r="B24" s="203"/>
      <c r="C24" s="203"/>
      <c r="D24" s="203"/>
      <c r="E24" s="203"/>
      <c r="F24" s="203"/>
      <c r="G24" s="203"/>
      <c r="H24" s="203"/>
      <c r="I24" s="203"/>
      <c r="J24" s="136">
        <f>SUM(J4:J23)</f>
        <v>0</v>
      </c>
      <c r="K24" s="137" t="s">
        <v>7</v>
      </c>
      <c r="L24" s="136">
        <f t="shared" si="1"/>
        <v>0</v>
      </c>
      <c r="M24" s="138">
        <f>SUM(M4:M23)</f>
        <v>0</v>
      </c>
    </row>
    <row r="25" spans="1:13" x14ac:dyDescent="0.25">
      <c r="A25" s="18"/>
      <c r="B25" s="279"/>
      <c r="C25" s="279"/>
      <c r="D25" s="279"/>
      <c r="E25" s="279"/>
      <c r="F25" s="279"/>
      <c r="G25" s="279"/>
      <c r="H25" s="279"/>
      <c r="I25" s="279"/>
    </row>
    <row r="26" spans="1:13" s="27" customFormat="1" x14ac:dyDescent="0.25">
      <c r="A26" s="25"/>
      <c r="B26" s="75" t="s">
        <v>247</v>
      </c>
      <c r="H26" s="25"/>
      <c r="J26" s="25"/>
      <c r="K26" s="25"/>
      <c r="L26" s="25"/>
    </row>
    <row r="27" spans="1:13" x14ac:dyDescent="0.25">
      <c r="A27" s="18"/>
      <c r="B27" s="280"/>
      <c r="C27" s="280"/>
      <c r="D27" s="280"/>
      <c r="E27" s="280"/>
      <c r="F27" s="280"/>
      <c r="G27" s="280"/>
      <c r="H27" s="280"/>
      <c r="I27" s="280"/>
      <c r="J27" s="280"/>
    </row>
    <row r="28" spans="1:13" x14ac:dyDescent="0.25">
      <c r="A28" s="18"/>
      <c r="B28" s="23"/>
    </row>
    <row r="29" spans="1:13" x14ac:dyDescent="0.25">
      <c r="A29" s="18"/>
      <c r="B29" s="11"/>
    </row>
    <row r="30" spans="1:13" x14ac:dyDescent="0.25">
      <c r="A30" s="18"/>
      <c r="B30" s="11"/>
    </row>
    <row r="31" spans="1:13" x14ac:dyDescent="0.25">
      <c r="A31" s="18"/>
      <c r="B31" s="11"/>
    </row>
    <row r="32" spans="1:13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3"/>
    </row>
    <row r="37" spans="2:2" x14ac:dyDescent="0.25">
      <c r="B37" s="13"/>
    </row>
    <row r="38" spans="2:2" x14ac:dyDescent="0.25">
      <c r="B38" s="13"/>
    </row>
  </sheetData>
  <mergeCells count="40">
    <mergeCell ref="A1:L1"/>
    <mergeCell ref="B25:I25"/>
    <mergeCell ref="B27:J27"/>
    <mergeCell ref="B2:C2"/>
    <mergeCell ref="B3:C3"/>
    <mergeCell ref="B5:C5"/>
    <mergeCell ref="J11:J12"/>
    <mergeCell ref="K11:K12"/>
    <mergeCell ref="L11:L12"/>
    <mergeCell ref="B4:C4"/>
    <mergeCell ref="A7:A9"/>
    <mergeCell ref="B7:B9"/>
    <mergeCell ref="C8:C9"/>
    <mergeCell ref="D8:D9"/>
    <mergeCell ref="E8:E9"/>
    <mergeCell ref="F8:F9"/>
    <mergeCell ref="M11:M12"/>
    <mergeCell ref="A13:A14"/>
    <mergeCell ref="B13:B14"/>
    <mergeCell ref="J8:J9"/>
    <mergeCell ref="K8:K9"/>
    <mergeCell ref="L8:L9"/>
    <mergeCell ref="M8:M9"/>
    <mergeCell ref="A10:A12"/>
    <mergeCell ref="B10:B12"/>
    <mergeCell ref="C11:C12"/>
    <mergeCell ref="D11:D12"/>
    <mergeCell ref="E11:E12"/>
    <mergeCell ref="F11:F12"/>
    <mergeCell ref="G11:G12"/>
    <mergeCell ref="H11:H12"/>
    <mergeCell ref="I11:I12"/>
    <mergeCell ref="A24:I24"/>
    <mergeCell ref="B6:C6"/>
    <mergeCell ref="A15:A16"/>
    <mergeCell ref="B15:B16"/>
    <mergeCell ref="G8:G9"/>
    <mergeCell ref="H8:H9"/>
    <mergeCell ref="I8:I9"/>
    <mergeCell ref="B17:C17"/>
  </mergeCells>
  <pageMargins left="0.7" right="0.7" top="0.75" bottom="0.75" header="0.3" footer="0.3"/>
  <pageSetup paperSize="9"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4" sqref="O4"/>
    </sheetView>
  </sheetViews>
  <sheetFormatPr defaultRowHeight="15" x14ac:dyDescent="0.25"/>
  <cols>
    <col min="1" max="1" width="4.42578125" style="2" customWidth="1"/>
    <col min="2" max="2" width="66.140625" style="1" customWidth="1"/>
    <col min="3" max="3" width="11.7109375" style="1" customWidth="1"/>
    <col min="4" max="4" width="10" style="1" customWidth="1"/>
    <col min="5" max="5" width="13.140625" style="1" customWidth="1"/>
    <col min="6" max="6" width="9.140625" style="1"/>
    <col min="7" max="7" width="7" style="1" customWidth="1"/>
    <col min="8" max="8" width="6.85546875" style="2" customWidth="1"/>
    <col min="9" max="9" width="10.85546875" style="1" customWidth="1"/>
    <col min="10" max="10" width="9.140625" style="2"/>
    <col min="11" max="11" width="10.140625" style="2" customWidth="1"/>
    <col min="12" max="12" width="12.140625" style="2" customWidth="1"/>
    <col min="13" max="13" width="12.5703125" style="1" customWidth="1"/>
    <col min="14" max="16384" width="9.140625" style="1"/>
  </cols>
  <sheetData>
    <row r="1" spans="1:13" ht="32.25" customHeight="1" x14ac:dyDescent="0.25">
      <c r="A1" s="195" t="s">
        <v>311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3" ht="48" x14ac:dyDescent="0.25">
      <c r="A2" s="31" t="s">
        <v>0</v>
      </c>
      <c r="B2" s="220" t="s">
        <v>36</v>
      </c>
      <c r="C2" s="221"/>
      <c r="D2" s="31" t="s">
        <v>1</v>
      </c>
      <c r="E2" s="31" t="s">
        <v>18</v>
      </c>
      <c r="F2" s="31" t="s">
        <v>277</v>
      </c>
      <c r="G2" s="31" t="s">
        <v>2</v>
      </c>
      <c r="H2" s="31" t="s">
        <v>21</v>
      </c>
      <c r="I2" s="31" t="s">
        <v>32</v>
      </c>
      <c r="J2" s="31" t="s">
        <v>13</v>
      </c>
      <c r="K2" s="31" t="s">
        <v>4</v>
      </c>
      <c r="L2" s="31" t="s">
        <v>5</v>
      </c>
      <c r="M2" s="31" t="s">
        <v>8</v>
      </c>
    </row>
    <row r="3" spans="1:13" s="2" customFormat="1" ht="9.75" customHeight="1" x14ac:dyDescent="0.25">
      <c r="A3" s="3">
        <v>1</v>
      </c>
      <c r="B3" s="222">
        <v>2</v>
      </c>
      <c r="C3" s="223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3" s="2" customFormat="1" ht="160.5" customHeight="1" x14ac:dyDescent="0.25">
      <c r="A4" s="67">
        <v>1</v>
      </c>
      <c r="B4" s="215" t="s">
        <v>248</v>
      </c>
      <c r="C4" s="216"/>
      <c r="D4" s="32"/>
      <c r="E4" s="32"/>
      <c r="F4" s="32"/>
      <c r="G4" s="170">
        <v>20</v>
      </c>
      <c r="H4" s="32" t="s">
        <v>10</v>
      </c>
      <c r="I4" s="57"/>
      <c r="J4" s="33">
        <f>G4*I4</f>
        <v>0</v>
      </c>
      <c r="K4" s="34">
        <v>0.08</v>
      </c>
      <c r="L4" s="33">
        <f>J4*0.08</f>
        <v>0</v>
      </c>
      <c r="M4" s="33">
        <f t="shared" ref="M4:M6" si="0">J4+L4</f>
        <v>0</v>
      </c>
    </row>
    <row r="5" spans="1:13" s="2" customFormat="1" ht="134.25" customHeight="1" x14ac:dyDescent="0.25">
      <c r="A5" s="5">
        <v>2</v>
      </c>
      <c r="B5" s="215" t="s">
        <v>249</v>
      </c>
      <c r="C5" s="216"/>
      <c r="D5" s="5"/>
      <c r="E5" s="5"/>
      <c r="F5" s="5"/>
      <c r="G5" s="194">
        <v>2</v>
      </c>
      <c r="H5" s="5" t="s">
        <v>10</v>
      </c>
      <c r="I5" s="58"/>
      <c r="J5" s="33">
        <f>G5*I5</f>
        <v>0</v>
      </c>
      <c r="K5" s="34">
        <v>0.08</v>
      </c>
      <c r="L5" s="33">
        <f>J5*0.08</f>
        <v>0</v>
      </c>
      <c r="M5" s="33">
        <f t="shared" si="0"/>
        <v>0</v>
      </c>
    </row>
    <row r="6" spans="1:13" ht="24.75" customHeight="1" thickBot="1" x14ac:dyDescent="0.3">
      <c r="A6" s="103">
        <v>3</v>
      </c>
      <c r="B6" s="267" t="s">
        <v>250</v>
      </c>
      <c r="C6" s="270"/>
      <c r="D6" s="145"/>
      <c r="E6" s="145"/>
      <c r="F6" s="145"/>
      <c r="G6" s="171">
        <v>46</v>
      </c>
      <c r="H6" s="114" t="s">
        <v>10</v>
      </c>
      <c r="I6" s="76"/>
      <c r="J6" s="116">
        <f>G6*I6</f>
        <v>0</v>
      </c>
      <c r="K6" s="117">
        <v>0.08</v>
      </c>
      <c r="L6" s="116">
        <f t="shared" ref="L6:L7" si="1">J6*0.08</f>
        <v>0</v>
      </c>
      <c r="M6" s="116">
        <f t="shared" si="0"/>
        <v>0</v>
      </c>
    </row>
    <row r="7" spans="1:13" ht="19.5" customHeight="1" thickBot="1" x14ac:dyDescent="0.3">
      <c r="A7" s="202" t="s">
        <v>6</v>
      </c>
      <c r="B7" s="203"/>
      <c r="C7" s="203"/>
      <c r="D7" s="203"/>
      <c r="E7" s="203"/>
      <c r="F7" s="203"/>
      <c r="G7" s="203"/>
      <c r="H7" s="203"/>
      <c r="I7" s="203"/>
      <c r="J7" s="136">
        <f>SUM(J4:J6)</f>
        <v>0</v>
      </c>
      <c r="K7" s="137" t="s">
        <v>7</v>
      </c>
      <c r="L7" s="136">
        <f t="shared" si="1"/>
        <v>0</v>
      </c>
      <c r="M7" s="138">
        <f>SUM(M4:M6)</f>
        <v>0</v>
      </c>
    </row>
    <row r="8" spans="1:13" x14ac:dyDescent="0.25">
      <c r="A8" s="18"/>
      <c r="B8" s="19"/>
      <c r="C8" s="42"/>
      <c r="D8" s="42"/>
      <c r="E8" s="42"/>
    </row>
    <row r="9" spans="1:13" x14ac:dyDescent="0.25">
      <c r="A9" s="18"/>
      <c r="B9" s="75" t="s">
        <v>276</v>
      </c>
      <c r="C9" s="42"/>
      <c r="D9" s="42"/>
      <c r="E9" s="42"/>
    </row>
    <row r="10" spans="1:13" x14ac:dyDescent="0.25">
      <c r="A10" s="18"/>
      <c r="B10" s="44"/>
      <c r="C10" s="42"/>
      <c r="D10" s="42"/>
      <c r="E10" s="42"/>
    </row>
    <row r="11" spans="1:13" ht="100.5" customHeight="1" x14ac:dyDescent="0.25">
      <c r="A11" s="18"/>
      <c r="B11" s="199" t="s">
        <v>251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x14ac:dyDescent="0.25">
      <c r="B12" s="30"/>
    </row>
    <row r="13" spans="1:13" x14ac:dyDescent="0.25">
      <c r="B13" s="11"/>
    </row>
    <row r="14" spans="1:13" x14ac:dyDescent="0.25">
      <c r="B14" s="11"/>
    </row>
    <row r="15" spans="1:13" x14ac:dyDescent="0.25">
      <c r="B15" s="11"/>
    </row>
    <row r="16" spans="1:13" x14ac:dyDescent="0.25">
      <c r="B16" s="13"/>
    </row>
    <row r="17" spans="2:2" x14ac:dyDescent="0.25">
      <c r="B17" s="13"/>
    </row>
    <row r="18" spans="2:2" x14ac:dyDescent="0.25">
      <c r="B18" s="13"/>
    </row>
  </sheetData>
  <mergeCells count="8">
    <mergeCell ref="B11:M11"/>
    <mergeCell ref="A7:I7"/>
    <mergeCell ref="A1:L1"/>
    <mergeCell ref="B2:C2"/>
    <mergeCell ref="B3:C3"/>
    <mergeCell ref="B4:C4"/>
    <mergeCell ref="B5:C5"/>
    <mergeCell ref="B6:C6"/>
  </mergeCells>
  <pageMargins left="0.7" right="0.7" top="0.75" bottom="0.75" header="0.3" footer="0.3"/>
  <pageSetup paperSize="9" scale="7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B5C0-462A-49A9-927F-FEE90787508B}">
  <sheetPr>
    <pageSetUpPr fitToPage="1"/>
  </sheetPr>
  <dimension ref="A1:M127"/>
  <sheetViews>
    <sheetView zoomScale="110" zoomScaleNormal="110" workbookViewId="0">
      <selection activeCell="O4" sqref="O4"/>
    </sheetView>
  </sheetViews>
  <sheetFormatPr defaultRowHeight="15" x14ac:dyDescent="0.25"/>
  <cols>
    <col min="1" max="1" width="6.42578125" customWidth="1"/>
    <col min="2" max="2" width="21" customWidth="1"/>
    <col min="3" max="3" width="21.5703125" customWidth="1"/>
    <col min="7" max="7" width="6.5703125" customWidth="1"/>
    <col min="8" max="8" width="7.140625" customWidth="1"/>
    <col min="10" max="10" width="12.140625" customWidth="1"/>
    <col min="11" max="11" width="8.7109375" customWidth="1"/>
    <col min="13" max="13" width="11.7109375" customWidth="1"/>
  </cols>
  <sheetData>
    <row r="1" spans="1:13" ht="31.5" customHeight="1" x14ac:dyDescent="0.25">
      <c r="A1" s="195" t="s">
        <v>312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"/>
    </row>
    <row r="2" spans="1:13" ht="48" x14ac:dyDescent="0.25">
      <c r="A2" s="31" t="s">
        <v>0</v>
      </c>
      <c r="B2" s="220" t="s">
        <v>36</v>
      </c>
      <c r="C2" s="221"/>
      <c r="D2" s="31" t="s">
        <v>1</v>
      </c>
      <c r="E2" s="31" t="s">
        <v>18</v>
      </c>
      <c r="F2" s="31" t="s">
        <v>277</v>
      </c>
      <c r="G2" s="31" t="s">
        <v>2</v>
      </c>
      <c r="H2" s="31" t="s">
        <v>21</v>
      </c>
      <c r="I2" s="31" t="s">
        <v>32</v>
      </c>
      <c r="J2" s="31" t="s">
        <v>13</v>
      </c>
      <c r="K2" s="31" t="s">
        <v>4</v>
      </c>
      <c r="L2" s="31" t="s">
        <v>5</v>
      </c>
      <c r="M2" s="31" t="s">
        <v>8</v>
      </c>
    </row>
    <row r="3" spans="1:13" ht="13.5" customHeight="1" x14ac:dyDescent="0.25">
      <c r="A3" s="3">
        <v>1</v>
      </c>
      <c r="B3" s="222">
        <v>2</v>
      </c>
      <c r="C3" s="223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3" ht="67.5" customHeight="1" x14ac:dyDescent="0.25">
      <c r="A4" s="108">
        <v>1</v>
      </c>
      <c r="B4" s="215" t="s">
        <v>290</v>
      </c>
      <c r="C4" s="216"/>
      <c r="D4" s="32"/>
      <c r="E4" s="32"/>
      <c r="F4" s="32"/>
      <c r="G4" s="170">
        <v>25</v>
      </c>
      <c r="H4" s="32" t="s">
        <v>10</v>
      </c>
      <c r="I4" s="57"/>
      <c r="J4" s="33">
        <f>G4*I4</f>
        <v>0</v>
      </c>
      <c r="K4" s="34">
        <v>0.08</v>
      </c>
      <c r="L4" s="33">
        <f>J4*0.08</f>
        <v>0</v>
      </c>
      <c r="M4" s="33">
        <f>J4+L4</f>
        <v>0</v>
      </c>
    </row>
    <row r="5" spans="1:13" ht="77.25" customHeight="1" x14ac:dyDescent="0.25">
      <c r="A5" s="108">
        <v>2</v>
      </c>
      <c r="B5" s="215" t="s">
        <v>291</v>
      </c>
      <c r="C5" s="216"/>
      <c r="D5" s="32"/>
      <c r="E5" s="32"/>
      <c r="F5" s="32"/>
      <c r="G5" s="170">
        <v>25</v>
      </c>
      <c r="H5" s="32" t="s">
        <v>10</v>
      </c>
      <c r="I5" s="57"/>
      <c r="J5" s="33">
        <f>G5*I5</f>
        <v>0</v>
      </c>
      <c r="K5" s="34">
        <v>0.08</v>
      </c>
      <c r="L5" s="33">
        <f>J5*0.08</f>
        <v>0</v>
      </c>
      <c r="M5" s="33">
        <f>J5+L5</f>
        <v>0</v>
      </c>
    </row>
    <row r="6" spans="1:13" ht="69.75" customHeight="1" x14ac:dyDescent="0.25">
      <c r="A6" s="167">
        <v>3</v>
      </c>
      <c r="B6" s="215" t="s">
        <v>292</v>
      </c>
      <c r="C6" s="216"/>
      <c r="D6" s="73"/>
      <c r="E6" s="143"/>
      <c r="F6" s="143"/>
      <c r="G6" s="170">
        <v>25</v>
      </c>
      <c r="H6" s="141" t="s">
        <v>10</v>
      </c>
      <c r="I6" s="57"/>
      <c r="J6" s="140">
        <f>G6*I6</f>
        <v>0</v>
      </c>
      <c r="K6" s="139">
        <v>0.08</v>
      </c>
      <c r="L6" s="140">
        <f>J6*0.08</f>
        <v>0</v>
      </c>
      <c r="M6" s="140">
        <f>J6+L6</f>
        <v>0</v>
      </c>
    </row>
    <row r="7" spans="1:13" ht="81" customHeight="1" x14ac:dyDescent="0.25">
      <c r="A7" s="7">
        <v>4</v>
      </c>
      <c r="B7" s="215" t="s">
        <v>293</v>
      </c>
      <c r="C7" s="216"/>
      <c r="D7" s="141"/>
      <c r="E7" s="141"/>
      <c r="F7" s="141"/>
      <c r="G7" s="172">
        <v>25</v>
      </c>
      <c r="H7" s="141" t="s">
        <v>10</v>
      </c>
      <c r="I7" s="57"/>
      <c r="J7" s="140">
        <f t="shared" ref="J7:J8" si="0">G7*I7</f>
        <v>0</v>
      </c>
      <c r="K7" s="139">
        <v>0.08</v>
      </c>
      <c r="L7" s="140">
        <f t="shared" ref="L7:L9" si="1">J7*0.08</f>
        <v>0</v>
      </c>
      <c r="M7" s="140">
        <f t="shared" ref="M7:M8" si="2">J7+L7</f>
        <v>0</v>
      </c>
    </row>
    <row r="8" spans="1:13" ht="33.75" customHeight="1" thickBot="1" x14ac:dyDescent="0.3">
      <c r="A8" s="7">
        <v>5</v>
      </c>
      <c r="B8" s="215" t="s">
        <v>294</v>
      </c>
      <c r="C8" s="216"/>
      <c r="D8" s="7"/>
      <c r="E8" s="7"/>
      <c r="F8" s="7"/>
      <c r="G8" s="172">
        <v>25</v>
      </c>
      <c r="H8" s="32" t="s">
        <v>10</v>
      </c>
      <c r="I8" s="57"/>
      <c r="J8" s="33">
        <f t="shared" si="0"/>
        <v>0</v>
      </c>
      <c r="K8" s="22">
        <v>0.08</v>
      </c>
      <c r="L8" s="33">
        <f t="shared" si="1"/>
        <v>0</v>
      </c>
      <c r="M8" s="33">
        <f t="shared" si="2"/>
        <v>0</v>
      </c>
    </row>
    <row r="9" spans="1:13" ht="15.75" thickBot="1" x14ac:dyDescent="0.3">
      <c r="A9" s="202" t="s">
        <v>6</v>
      </c>
      <c r="B9" s="203"/>
      <c r="C9" s="203"/>
      <c r="D9" s="203"/>
      <c r="E9" s="203"/>
      <c r="F9" s="203"/>
      <c r="G9" s="203"/>
      <c r="H9" s="203"/>
      <c r="I9" s="203"/>
      <c r="J9" s="136">
        <f>SUM(J4:J8)</f>
        <v>0</v>
      </c>
      <c r="K9" s="137" t="s">
        <v>7</v>
      </c>
      <c r="L9" s="136">
        <f t="shared" si="1"/>
        <v>0</v>
      </c>
      <c r="M9" s="138">
        <f>SUM(M4:M8)</f>
        <v>0</v>
      </c>
    </row>
    <row r="127" spans="3:3" ht="18.75" x14ac:dyDescent="0.25">
      <c r="C127" s="100"/>
    </row>
  </sheetData>
  <mergeCells count="9">
    <mergeCell ref="A9:I9"/>
    <mergeCell ref="B7:C7"/>
    <mergeCell ref="B8:C8"/>
    <mergeCell ref="B6:C6"/>
    <mergeCell ref="A1:L1"/>
    <mergeCell ref="B2:C2"/>
    <mergeCell ref="B3:C3"/>
    <mergeCell ref="B4:C4"/>
    <mergeCell ref="B5:C5"/>
  </mergeCells>
  <pageMargins left="0.7" right="0.7" top="0.75" bottom="0.75" header="0.3" footer="0.3"/>
  <pageSetup paperSize="9" scale="9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37FB5-404B-4684-89B9-4B8623096134}">
  <sheetPr>
    <pageSetUpPr fitToPage="1"/>
  </sheetPr>
  <dimension ref="A1:M7"/>
  <sheetViews>
    <sheetView workbookViewId="0">
      <selection activeCell="Q4" sqref="Q4"/>
    </sheetView>
  </sheetViews>
  <sheetFormatPr defaultRowHeight="15" x14ac:dyDescent="0.25"/>
  <cols>
    <col min="1" max="1" width="4.5703125" customWidth="1"/>
    <col min="2" max="2" width="38.42578125" customWidth="1"/>
    <col min="3" max="3" width="13.85546875" customWidth="1"/>
    <col min="7" max="7" width="6.42578125" customWidth="1"/>
    <col min="8" max="8" width="7.28515625" customWidth="1"/>
    <col min="9" max="9" width="9.85546875" customWidth="1"/>
  </cols>
  <sheetData>
    <row r="1" spans="1:13" ht="33.75" customHeight="1" x14ac:dyDescent="0.25">
      <c r="A1" s="264" t="s">
        <v>313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6"/>
      <c r="M1" s="1"/>
    </row>
    <row r="2" spans="1:13" ht="48" x14ac:dyDescent="0.25">
      <c r="A2" s="31" t="s">
        <v>0</v>
      </c>
      <c r="B2" s="220" t="s">
        <v>36</v>
      </c>
      <c r="C2" s="221"/>
      <c r="D2" s="31" t="s">
        <v>1</v>
      </c>
      <c r="E2" s="31" t="s">
        <v>18</v>
      </c>
      <c r="F2" s="31" t="s">
        <v>277</v>
      </c>
      <c r="G2" s="31" t="s">
        <v>2</v>
      </c>
      <c r="H2" s="31" t="s">
        <v>21</v>
      </c>
      <c r="I2" s="31" t="s">
        <v>32</v>
      </c>
      <c r="J2" s="31" t="s">
        <v>13</v>
      </c>
      <c r="K2" s="31" t="s">
        <v>4</v>
      </c>
      <c r="L2" s="31" t="s">
        <v>5</v>
      </c>
      <c r="M2" s="31" t="s">
        <v>8</v>
      </c>
    </row>
    <row r="3" spans="1:13" x14ac:dyDescent="0.25">
      <c r="A3" s="142">
        <v>1</v>
      </c>
      <c r="B3" s="222">
        <v>2</v>
      </c>
      <c r="C3" s="223"/>
      <c r="D3" s="142">
        <v>3</v>
      </c>
      <c r="E3" s="142">
        <v>4</v>
      </c>
      <c r="F3" s="142">
        <v>5</v>
      </c>
      <c r="G3" s="142">
        <v>6</v>
      </c>
      <c r="H3" s="142">
        <v>7</v>
      </c>
      <c r="I3" s="142">
        <v>8</v>
      </c>
      <c r="J3" s="142">
        <v>9</v>
      </c>
      <c r="K3" s="142">
        <v>10</v>
      </c>
      <c r="L3" s="142">
        <v>11</v>
      </c>
      <c r="M3" s="142">
        <v>12</v>
      </c>
    </row>
    <row r="4" spans="1:13" ht="42.75" customHeight="1" x14ac:dyDescent="0.25">
      <c r="A4" s="209">
        <v>1</v>
      </c>
      <c r="B4" s="267" t="s">
        <v>289</v>
      </c>
      <c r="C4" s="35" t="s">
        <v>286</v>
      </c>
      <c r="D4" s="141"/>
      <c r="E4" s="141"/>
      <c r="F4" s="141"/>
      <c r="G4" s="176">
        <v>6</v>
      </c>
      <c r="H4" s="141" t="s">
        <v>10</v>
      </c>
      <c r="I4" s="57"/>
      <c r="J4" s="140">
        <f t="shared" ref="J4:J6" si="0">G4*I4</f>
        <v>0</v>
      </c>
      <c r="K4" s="139">
        <v>0.08</v>
      </c>
      <c r="L4" s="140">
        <f t="shared" ref="L4:L7" si="1">J4*0.08</f>
        <v>0</v>
      </c>
      <c r="M4" s="140">
        <f>J4+L4</f>
        <v>0</v>
      </c>
    </row>
    <row r="5" spans="1:13" ht="41.25" customHeight="1" x14ac:dyDescent="0.25">
      <c r="A5" s="224"/>
      <c r="B5" s="268"/>
      <c r="C5" s="46" t="s">
        <v>287</v>
      </c>
      <c r="D5" s="141"/>
      <c r="E5" s="141"/>
      <c r="F5" s="141"/>
      <c r="G5" s="176">
        <v>6</v>
      </c>
      <c r="H5" s="141" t="s">
        <v>10</v>
      </c>
      <c r="I5" s="57"/>
      <c r="J5" s="140">
        <f t="shared" si="0"/>
        <v>0</v>
      </c>
      <c r="K5" s="139">
        <v>0.08</v>
      </c>
      <c r="L5" s="140">
        <f t="shared" si="1"/>
        <v>0</v>
      </c>
      <c r="M5" s="140">
        <f t="shared" ref="M5:M6" si="2">J5+L5</f>
        <v>0</v>
      </c>
    </row>
    <row r="6" spans="1:13" ht="46.5" customHeight="1" thickBot="1" x14ac:dyDescent="0.3">
      <c r="A6" s="210"/>
      <c r="B6" s="269"/>
      <c r="C6" s="166" t="s">
        <v>288</v>
      </c>
      <c r="D6" s="141"/>
      <c r="E6" s="141"/>
      <c r="F6" s="141"/>
      <c r="G6" s="176">
        <v>6</v>
      </c>
      <c r="H6" s="141" t="s">
        <v>10</v>
      </c>
      <c r="I6" s="57"/>
      <c r="J6" s="140">
        <f t="shared" si="0"/>
        <v>0</v>
      </c>
      <c r="K6" s="139">
        <v>0.08</v>
      </c>
      <c r="L6" s="140">
        <f t="shared" si="1"/>
        <v>0</v>
      </c>
      <c r="M6" s="140">
        <f t="shared" si="2"/>
        <v>0</v>
      </c>
    </row>
    <row r="7" spans="1:13" ht="15.75" thickBot="1" x14ac:dyDescent="0.3">
      <c r="A7" s="202" t="s">
        <v>6</v>
      </c>
      <c r="B7" s="203"/>
      <c r="C7" s="203"/>
      <c r="D7" s="203"/>
      <c r="E7" s="203"/>
      <c r="F7" s="203"/>
      <c r="G7" s="203"/>
      <c r="H7" s="203"/>
      <c r="I7" s="203"/>
      <c r="J7" s="136">
        <f>SUM(J4:J6)</f>
        <v>0</v>
      </c>
      <c r="K7" s="137" t="s">
        <v>7</v>
      </c>
      <c r="L7" s="136">
        <f t="shared" si="1"/>
        <v>0</v>
      </c>
      <c r="M7" s="138">
        <f>SUM(M4:M6)</f>
        <v>0</v>
      </c>
    </row>
  </sheetData>
  <mergeCells count="6">
    <mergeCell ref="A7:I7"/>
    <mergeCell ref="A1:L1"/>
    <mergeCell ref="B2:C2"/>
    <mergeCell ref="B3:C3"/>
    <mergeCell ref="A4:A6"/>
    <mergeCell ref="B4:B6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4"/>
  <sheetViews>
    <sheetView zoomScaleNormal="100" workbookViewId="0">
      <pane xSplit="6" ySplit="3" topLeftCell="G13" activePane="bottomRight" state="frozen"/>
      <selection pane="topRight" activeCell="G1" sqref="G1"/>
      <selection pane="bottomLeft" activeCell="A4" sqref="A4"/>
      <selection pane="bottomRight" activeCell="L13" sqref="L13"/>
    </sheetView>
  </sheetViews>
  <sheetFormatPr defaultRowHeight="15" x14ac:dyDescent="0.25"/>
  <cols>
    <col min="1" max="1" width="4.42578125" style="1" customWidth="1"/>
    <col min="2" max="2" width="52.5703125" style="1" customWidth="1"/>
    <col min="3" max="3" width="11.7109375" style="1" customWidth="1"/>
    <col min="4" max="4" width="10" style="1" customWidth="1"/>
    <col min="5" max="5" width="13.140625" style="1" customWidth="1"/>
    <col min="6" max="6" width="7.7109375" style="2" customWidth="1"/>
    <col min="7" max="7" width="7.42578125" style="2" customWidth="1"/>
    <col min="8" max="8" width="13.28515625" style="2" customWidth="1"/>
    <col min="9" max="9" width="13.140625" style="1" customWidth="1"/>
    <col min="10" max="10" width="9.140625" style="2"/>
    <col min="11" max="11" width="10.140625" style="1" customWidth="1"/>
    <col min="12" max="12" width="12.140625" style="1" customWidth="1"/>
    <col min="13" max="16384" width="9.140625" style="1"/>
  </cols>
  <sheetData>
    <row r="1" spans="1:12" ht="30.75" customHeight="1" x14ac:dyDescent="0.25">
      <c r="A1" s="195" t="s">
        <v>297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51" x14ac:dyDescent="0.25">
      <c r="A2" s="53" t="s">
        <v>0</v>
      </c>
      <c r="B2" s="53" t="s">
        <v>36</v>
      </c>
      <c r="C2" s="53" t="s">
        <v>1</v>
      </c>
      <c r="D2" s="53" t="s">
        <v>18</v>
      </c>
      <c r="E2" s="53" t="s">
        <v>277</v>
      </c>
      <c r="F2" s="53" t="s">
        <v>2</v>
      </c>
      <c r="G2" s="53" t="s">
        <v>21</v>
      </c>
      <c r="H2" s="53" t="s">
        <v>30</v>
      </c>
      <c r="I2" s="53" t="s">
        <v>3</v>
      </c>
      <c r="J2" s="53" t="s">
        <v>23</v>
      </c>
      <c r="K2" s="53" t="s">
        <v>5</v>
      </c>
      <c r="L2" s="53" t="s">
        <v>20</v>
      </c>
    </row>
    <row r="3" spans="1:12" s="2" customFormat="1" ht="9.7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ht="121.5" customHeight="1" x14ac:dyDescent="0.25">
      <c r="A4" s="4">
        <v>1</v>
      </c>
      <c r="B4" s="35" t="s">
        <v>257</v>
      </c>
      <c r="C4" s="4"/>
      <c r="D4" s="4"/>
      <c r="E4" s="4"/>
      <c r="F4" s="38">
        <v>200</v>
      </c>
      <c r="G4" s="5" t="s">
        <v>10</v>
      </c>
      <c r="H4" s="52"/>
      <c r="I4" s="14">
        <f>F4*H4</f>
        <v>0</v>
      </c>
      <c r="J4" s="6">
        <v>0.08</v>
      </c>
      <c r="K4" s="14">
        <f>I4*0.08</f>
        <v>0</v>
      </c>
      <c r="L4" s="14">
        <f>I4+K4</f>
        <v>0</v>
      </c>
    </row>
    <row r="5" spans="1:12" ht="58.5" customHeight="1" x14ac:dyDescent="0.25">
      <c r="A5" s="4">
        <v>2</v>
      </c>
      <c r="B5" s="35" t="s">
        <v>24</v>
      </c>
      <c r="C5" s="4"/>
      <c r="D5" s="4"/>
      <c r="E5" s="4"/>
      <c r="F5" s="38">
        <v>20</v>
      </c>
      <c r="G5" s="5" t="s">
        <v>10</v>
      </c>
      <c r="H5" s="52"/>
      <c r="I5" s="14">
        <f t="shared" ref="I5:I8" si="0">F5*H5</f>
        <v>0</v>
      </c>
      <c r="J5" s="6">
        <v>0.08</v>
      </c>
      <c r="K5" s="14">
        <f t="shared" ref="K5:K8" si="1">I5*0.08</f>
        <v>0</v>
      </c>
      <c r="L5" s="14">
        <f t="shared" ref="L5:L8" si="2">I5+K5</f>
        <v>0</v>
      </c>
    </row>
    <row r="6" spans="1:12" ht="45.75" customHeight="1" x14ac:dyDescent="0.25">
      <c r="A6" s="4">
        <v>3</v>
      </c>
      <c r="B6" s="35" t="s">
        <v>16</v>
      </c>
      <c r="C6" s="4"/>
      <c r="D6" s="4"/>
      <c r="E6" s="4"/>
      <c r="F6" s="38">
        <v>200</v>
      </c>
      <c r="G6" s="5" t="s">
        <v>10</v>
      </c>
      <c r="H6" s="52"/>
      <c r="I6" s="14">
        <f t="shared" si="0"/>
        <v>0</v>
      </c>
      <c r="J6" s="6">
        <v>0.08</v>
      </c>
      <c r="K6" s="14">
        <f t="shared" si="1"/>
        <v>0</v>
      </c>
      <c r="L6" s="14">
        <f t="shared" si="2"/>
        <v>0</v>
      </c>
    </row>
    <row r="7" spans="1:12" ht="105.75" customHeight="1" x14ac:dyDescent="0.25">
      <c r="A7" s="4">
        <v>4</v>
      </c>
      <c r="B7" s="35" t="s">
        <v>258</v>
      </c>
      <c r="C7" s="4"/>
      <c r="D7" s="4"/>
      <c r="E7" s="4"/>
      <c r="F7" s="38">
        <v>200</v>
      </c>
      <c r="G7" s="15" t="s">
        <v>10</v>
      </c>
      <c r="H7" s="52"/>
      <c r="I7" s="14">
        <f t="shared" si="0"/>
        <v>0</v>
      </c>
      <c r="J7" s="6">
        <v>0.08</v>
      </c>
      <c r="K7" s="14">
        <f t="shared" si="1"/>
        <v>0</v>
      </c>
      <c r="L7" s="14">
        <f t="shared" si="2"/>
        <v>0</v>
      </c>
    </row>
    <row r="8" spans="1:12" ht="58.5" customHeight="1" x14ac:dyDescent="0.25">
      <c r="A8" s="4">
        <v>5</v>
      </c>
      <c r="B8" s="35" t="s">
        <v>25</v>
      </c>
      <c r="C8" s="4"/>
      <c r="D8" s="4"/>
      <c r="E8" s="4"/>
      <c r="F8" s="38">
        <v>60</v>
      </c>
      <c r="G8" s="15" t="s">
        <v>10</v>
      </c>
      <c r="H8" s="52"/>
      <c r="I8" s="16">
        <f t="shared" si="0"/>
        <v>0</v>
      </c>
      <c r="J8" s="17"/>
      <c r="K8" s="16">
        <f t="shared" si="1"/>
        <v>0</v>
      </c>
      <c r="L8" s="16">
        <f t="shared" si="2"/>
        <v>0</v>
      </c>
    </row>
    <row r="9" spans="1:12" ht="120.75" customHeight="1" x14ac:dyDescent="0.25">
      <c r="A9" s="4">
        <v>6</v>
      </c>
      <c r="B9" s="35" t="s">
        <v>259</v>
      </c>
      <c r="C9" s="4"/>
      <c r="D9" s="4"/>
      <c r="E9" s="4"/>
      <c r="F9" s="38">
        <v>200</v>
      </c>
      <c r="G9" s="15" t="s">
        <v>10</v>
      </c>
      <c r="H9" s="52"/>
      <c r="I9" s="16">
        <f>F9*H9</f>
        <v>0</v>
      </c>
      <c r="J9" s="17">
        <v>0.08</v>
      </c>
      <c r="K9" s="16">
        <f>I9*0.08</f>
        <v>0</v>
      </c>
      <c r="L9" s="16">
        <f>I9+K9</f>
        <v>0</v>
      </c>
    </row>
    <row r="10" spans="1:12" ht="22.5" customHeight="1" thickBot="1" x14ac:dyDescent="0.3">
      <c r="A10" s="102">
        <v>7</v>
      </c>
      <c r="B10" s="105" t="s">
        <v>255</v>
      </c>
      <c r="C10" s="103"/>
      <c r="D10" s="103"/>
      <c r="E10" s="103"/>
      <c r="F10" s="169">
        <v>200</v>
      </c>
      <c r="G10" s="104" t="s">
        <v>10</v>
      </c>
      <c r="H10" s="106"/>
      <c r="I10" s="110">
        <f>F10*H10</f>
        <v>0</v>
      </c>
      <c r="J10" s="17">
        <v>0.08</v>
      </c>
      <c r="K10" s="110">
        <f>I10*0.08</f>
        <v>0</v>
      </c>
      <c r="L10" s="110">
        <f>I10+K10</f>
        <v>0</v>
      </c>
    </row>
    <row r="11" spans="1:12" ht="15.75" thickBot="1" x14ac:dyDescent="0.3">
      <c r="A11" s="200" t="s">
        <v>6</v>
      </c>
      <c r="B11" s="200"/>
      <c r="C11" s="200"/>
      <c r="D11" s="200"/>
      <c r="E11" s="200"/>
      <c r="F11" s="200"/>
      <c r="G11" s="200"/>
      <c r="H11" s="200"/>
      <c r="I11" s="59">
        <f>SUM(I4:I10)</f>
        <v>0</v>
      </c>
      <c r="J11" s="60" t="s">
        <v>7</v>
      </c>
      <c r="K11" s="59">
        <f>SUM(K4:K10)</f>
        <v>0</v>
      </c>
      <c r="L11" s="59">
        <f>SUM(L4:L10)</f>
        <v>0</v>
      </c>
    </row>
    <row r="13" spans="1:12" ht="177.75" customHeight="1" x14ac:dyDescent="0.25">
      <c r="B13" s="201" t="s">
        <v>26</v>
      </c>
      <c r="C13" s="201"/>
      <c r="D13" s="201"/>
      <c r="E13" s="201"/>
      <c r="F13" s="201"/>
      <c r="G13" s="201"/>
      <c r="H13" s="201"/>
      <c r="I13" s="201"/>
      <c r="J13" s="201"/>
      <c r="K13" s="42"/>
      <c r="L13" s="42"/>
    </row>
    <row r="14" spans="1:12" x14ac:dyDescent="0.2">
      <c r="B14" s="41"/>
      <c r="C14" s="42"/>
      <c r="D14" s="42"/>
      <c r="E14" s="42"/>
      <c r="F14" s="43"/>
      <c r="G14" s="43"/>
      <c r="H14" s="43"/>
      <c r="I14" s="42"/>
      <c r="J14" s="43"/>
      <c r="K14" s="42"/>
      <c r="L14" s="42"/>
    </row>
    <row r="15" spans="1:12" x14ac:dyDescent="0.2">
      <c r="B15" s="41"/>
      <c r="C15" s="42"/>
      <c r="D15" s="42"/>
      <c r="E15" s="42"/>
      <c r="F15" s="43"/>
      <c r="G15" s="43"/>
      <c r="H15" s="43"/>
      <c r="I15" s="42"/>
      <c r="J15" s="43"/>
      <c r="K15" s="42"/>
      <c r="L15" s="42"/>
    </row>
    <row r="16" spans="1:12" x14ac:dyDescent="0.2">
      <c r="B16" s="41"/>
      <c r="C16" s="42"/>
      <c r="D16" s="42"/>
      <c r="E16" s="42"/>
      <c r="F16" s="43"/>
      <c r="G16" s="43"/>
      <c r="H16" s="43"/>
      <c r="I16" s="42"/>
      <c r="J16" s="43"/>
      <c r="K16" s="42"/>
      <c r="L16" s="42"/>
    </row>
    <row r="17" spans="2:12" x14ac:dyDescent="0.2">
      <c r="B17" s="41"/>
      <c r="C17" s="42"/>
      <c r="D17" s="42"/>
      <c r="E17" s="42"/>
      <c r="F17" s="43"/>
      <c r="G17" s="43"/>
      <c r="H17" s="43"/>
      <c r="I17" s="42"/>
      <c r="J17" s="43"/>
      <c r="K17" s="42"/>
      <c r="L17" s="42"/>
    </row>
    <row r="18" spans="2:12" x14ac:dyDescent="0.2">
      <c r="B18" s="41"/>
      <c r="C18" s="42"/>
      <c r="D18" s="42"/>
      <c r="E18" s="42"/>
      <c r="F18" s="43"/>
      <c r="G18" s="43"/>
      <c r="H18" s="43"/>
      <c r="I18" s="42"/>
      <c r="J18" s="43"/>
      <c r="K18" s="42"/>
      <c r="L18" s="42"/>
    </row>
    <row r="19" spans="2:12" x14ac:dyDescent="0.25">
      <c r="B19" s="44"/>
      <c r="C19" s="42"/>
      <c r="D19" s="42"/>
      <c r="E19" s="42"/>
      <c r="F19" s="43"/>
      <c r="G19" s="43"/>
      <c r="H19" s="43"/>
      <c r="I19" s="42"/>
      <c r="J19" s="43"/>
      <c r="K19" s="42"/>
      <c r="L19" s="42"/>
    </row>
    <row r="20" spans="2:12" x14ac:dyDescent="0.25">
      <c r="B20" s="44"/>
      <c r="C20" s="42"/>
      <c r="D20" s="42"/>
      <c r="E20" s="42"/>
      <c r="F20" s="43"/>
      <c r="G20" s="43"/>
      <c r="H20" s="43"/>
      <c r="I20" s="42"/>
      <c r="J20" s="43"/>
      <c r="K20" s="42"/>
      <c r="L20" s="42"/>
    </row>
    <row r="21" spans="2:12" x14ac:dyDescent="0.2">
      <c r="B21" s="41"/>
      <c r="C21" s="42"/>
      <c r="D21" s="42"/>
      <c r="E21" s="42"/>
      <c r="F21" s="43"/>
      <c r="G21" s="43"/>
      <c r="H21" s="43"/>
      <c r="I21" s="42"/>
      <c r="J21" s="43"/>
      <c r="K21" s="42"/>
      <c r="L21" s="42"/>
    </row>
    <row r="22" spans="2:12" x14ac:dyDescent="0.2">
      <c r="B22" s="41"/>
      <c r="C22" s="42"/>
      <c r="D22" s="42"/>
      <c r="E22" s="42"/>
      <c r="F22" s="43"/>
      <c r="G22" s="43"/>
      <c r="H22" s="43"/>
      <c r="I22" s="42"/>
      <c r="J22" s="43"/>
      <c r="K22" s="42"/>
      <c r="L22" s="42"/>
    </row>
    <row r="23" spans="2:12" x14ac:dyDescent="0.2">
      <c r="B23" s="41"/>
      <c r="C23" s="42"/>
      <c r="D23" s="42"/>
      <c r="E23" s="42"/>
      <c r="F23" s="43"/>
      <c r="G23" s="43"/>
      <c r="H23" s="43"/>
      <c r="I23" s="42"/>
      <c r="J23" s="43"/>
      <c r="K23" s="42"/>
      <c r="L23" s="42"/>
    </row>
    <row r="24" spans="2:12" x14ac:dyDescent="0.2">
      <c r="B24" s="41"/>
      <c r="C24" s="42"/>
      <c r="D24" s="42"/>
      <c r="E24" s="42"/>
      <c r="F24" s="43"/>
      <c r="G24" s="43"/>
      <c r="H24" s="43"/>
      <c r="I24" s="42"/>
      <c r="J24" s="43"/>
      <c r="K24" s="42"/>
      <c r="L24" s="42"/>
    </row>
  </sheetData>
  <mergeCells count="3">
    <mergeCell ref="A1:L1"/>
    <mergeCell ref="A11:H11"/>
    <mergeCell ref="B13:J13"/>
  </mergeCells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3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6" sqref="O6"/>
    </sheetView>
  </sheetViews>
  <sheetFormatPr defaultRowHeight="15" x14ac:dyDescent="0.25"/>
  <cols>
    <col min="1" max="1" width="4.42578125" style="2" customWidth="1"/>
    <col min="2" max="2" width="66.140625" style="1" customWidth="1"/>
    <col min="3" max="3" width="11.7109375" style="1" customWidth="1"/>
    <col min="4" max="4" width="10" style="1" customWidth="1"/>
    <col min="5" max="5" width="13.140625" style="1" customWidth="1"/>
    <col min="6" max="6" width="7.28515625" style="1" customWidth="1"/>
    <col min="7" max="7" width="9.140625" style="1"/>
    <col min="8" max="8" width="10" style="1" customWidth="1"/>
    <col min="9" max="9" width="12.5703125" style="1" customWidth="1"/>
    <col min="10" max="10" width="9.140625" style="2"/>
    <col min="11" max="11" width="11.140625" style="2" customWidth="1"/>
    <col min="12" max="12" width="12.140625" style="2" customWidth="1"/>
    <col min="13" max="16384" width="9.140625" style="1"/>
  </cols>
  <sheetData>
    <row r="1" spans="1:12" ht="28.5" customHeight="1" x14ac:dyDescent="0.25">
      <c r="A1" s="195" t="s">
        <v>298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51" x14ac:dyDescent="0.25">
      <c r="A2" s="53" t="s">
        <v>0</v>
      </c>
      <c r="B2" s="53" t="s">
        <v>36</v>
      </c>
      <c r="C2" s="53" t="s">
        <v>1</v>
      </c>
      <c r="D2" s="53" t="s">
        <v>18</v>
      </c>
      <c r="E2" s="53" t="s">
        <v>278</v>
      </c>
      <c r="F2" s="53" t="s">
        <v>2</v>
      </c>
      <c r="G2" s="53" t="s">
        <v>21</v>
      </c>
      <c r="H2" s="53" t="s">
        <v>33</v>
      </c>
      <c r="I2" s="53" t="s">
        <v>19</v>
      </c>
      <c r="J2" s="53" t="s">
        <v>23</v>
      </c>
      <c r="K2" s="53" t="s">
        <v>5</v>
      </c>
      <c r="L2" s="53" t="s">
        <v>20</v>
      </c>
    </row>
    <row r="3" spans="1:12" s="2" customFormat="1" ht="19.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ht="79.5" customHeight="1" x14ac:dyDescent="0.25">
      <c r="A4" s="7">
        <v>1</v>
      </c>
      <c r="B4" s="35" t="s">
        <v>260</v>
      </c>
      <c r="C4" s="4"/>
      <c r="D4" s="4"/>
      <c r="E4" s="4"/>
      <c r="F4" s="170">
        <v>130</v>
      </c>
      <c r="G4" s="32" t="s">
        <v>10</v>
      </c>
      <c r="H4" s="62"/>
      <c r="I4" s="33">
        <f>F4*H4</f>
        <v>0</v>
      </c>
      <c r="J4" s="34">
        <v>0.08</v>
      </c>
      <c r="K4" s="33">
        <f>I4*0.08</f>
        <v>0</v>
      </c>
      <c r="L4" s="33">
        <f>I4+K4</f>
        <v>0</v>
      </c>
    </row>
    <row r="5" spans="1:12" ht="33" customHeight="1" x14ac:dyDescent="0.25">
      <c r="A5" s="7">
        <v>2</v>
      </c>
      <c r="B5" s="35" t="s">
        <v>27</v>
      </c>
      <c r="C5" s="4"/>
      <c r="D5" s="4"/>
      <c r="E5" s="4"/>
      <c r="F5" s="170">
        <v>130</v>
      </c>
      <c r="G5" s="32" t="s">
        <v>10</v>
      </c>
      <c r="H5" s="62"/>
      <c r="I5" s="33">
        <f t="shared" ref="I5:I9" si="0">F5*H5</f>
        <v>0</v>
      </c>
      <c r="J5" s="34">
        <v>0.08</v>
      </c>
      <c r="K5" s="33">
        <f t="shared" ref="K5:K9" si="1">I5*0.08</f>
        <v>0</v>
      </c>
      <c r="L5" s="33">
        <f t="shared" ref="L5:L9" si="2">I5+K5</f>
        <v>0</v>
      </c>
    </row>
    <row r="6" spans="1:12" ht="66" customHeight="1" x14ac:dyDescent="0.25">
      <c r="A6" s="7">
        <v>3</v>
      </c>
      <c r="B6" s="35" t="s">
        <v>28</v>
      </c>
      <c r="C6" s="4"/>
      <c r="D6" s="4"/>
      <c r="E6" s="4"/>
      <c r="F6" s="170">
        <v>130</v>
      </c>
      <c r="G6" s="32" t="s">
        <v>10</v>
      </c>
      <c r="H6" s="62"/>
      <c r="I6" s="33">
        <f t="shared" si="0"/>
        <v>0</v>
      </c>
      <c r="J6" s="34">
        <v>0.08</v>
      </c>
      <c r="K6" s="33">
        <f t="shared" si="1"/>
        <v>0</v>
      </c>
      <c r="L6" s="33">
        <f t="shared" si="2"/>
        <v>0</v>
      </c>
    </row>
    <row r="7" spans="1:12" ht="70.5" customHeight="1" x14ac:dyDescent="0.25">
      <c r="A7" s="7">
        <v>4</v>
      </c>
      <c r="B7" s="35" t="s">
        <v>261</v>
      </c>
      <c r="C7" s="4"/>
      <c r="D7" s="4"/>
      <c r="E7" s="4"/>
      <c r="F7" s="170">
        <v>50</v>
      </c>
      <c r="G7" s="32" t="s">
        <v>10</v>
      </c>
      <c r="H7" s="62"/>
      <c r="I7" s="33">
        <f t="shared" si="0"/>
        <v>0</v>
      </c>
      <c r="J7" s="34">
        <v>0.08</v>
      </c>
      <c r="K7" s="33">
        <f t="shared" si="1"/>
        <v>0</v>
      </c>
      <c r="L7" s="33">
        <f t="shared" si="2"/>
        <v>0</v>
      </c>
    </row>
    <row r="8" spans="1:12" ht="21.75" customHeight="1" x14ac:dyDescent="0.25">
      <c r="A8" s="7">
        <v>5</v>
      </c>
      <c r="B8" s="35" t="s">
        <v>29</v>
      </c>
      <c r="C8" s="4"/>
      <c r="D8" s="4"/>
      <c r="E8" s="4"/>
      <c r="F8" s="170">
        <v>130</v>
      </c>
      <c r="G8" s="32" t="s">
        <v>10</v>
      </c>
      <c r="H8" s="62"/>
      <c r="I8" s="33">
        <f t="shared" si="0"/>
        <v>0</v>
      </c>
      <c r="J8" s="34">
        <v>0.08</v>
      </c>
      <c r="K8" s="33">
        <f t="shared" si="1"/>
        <v>0</v>
      </c>
      <c r="L8" s="33">
        <f t="shared" si="2"/>
        <v>0</v>
      </c>
    </row>
    <row r="9" spans="1:12" ht="24" customHeight="1" x14ac:dyDescent="0.25">
      <c r="A9" s="7">
        <v>6</v>
      </c>
      <c r="B9" s="35" t="s">
        <v>262</v>
      </c>
      <c r="C9" s="4"/>
      <c r="D9" s="4"/>
      <c r="E9" s="4"/>
      <c r="F9" s="170">
        <v>130</v>
      </c>
      <c r="G9" s="32" t="s">
        <v>10</v>
      </c>
      <c r="H9" s="62"/>
      <c r="I9" s="33">
        <f t="shared" si="0"/>
        <v>0</v>
      </c>
      <c r="J9" s="34">
        <v>0.08</v>
      </c>
      <c r="K9" s="33">
        <f t="shared" si="1"/>
        <v>0</v>
      </c>
      <c r="L9" s="33">
        <f t="shared" si="2"/>
        <v>0</v>
      </c>
    </row>
    <row r="10" spans="1:12" ht="24" customHeight="1" x14ac:dyDescent="0.25">
      <c r="A10" s="7">
        <v>7</v>
      </c>
      <c r="B10" s="35" t="s">
        <v>263</v>
      </c>
      <c r="C10" s="4"/>
      <c r="D10" s="4"/>
      <c r="E10" s="4"/>
      <c r="F10" s="170">
        <v>130</v>
      </c>
      <c r="G10" s="32" t="s">
        <v>10</v>
      </c>
      <c r="H10" s="62"/>
      <c r="I10" s="33">
        <f>F10*H10</f>
        <v>0</v>
      </c>
      <c r="J10" s="34">
        <v>0.08</v>
      </c>
      <c r="K10" s="33">
        <f>I10*0.08</f>
        <v>0</v>
      </c>
      <c r="L10" s="33">
        <f>I10+K10</f>
        <v>0</v>
      </c>
    </row>
    <row r="11" spans="1:12" ht="24" customHeight="1" thickBot="1" x14ac:dyDescent="0.3">
      <c r="A11" s="120">
        <v>8</v>
      </c>
      <c r="B11" s="37" t="s">
        <v>255</v>
      </c>
      <c r="C11" s="153"/>
      <c r="D11" s="154"/>
      <c r="E11" s="154"/>
      <c r="F11" s="171">
        <v>130</v>
      </c>
      <c r="G11" s="114" t="s">
        <v>10</v>
      </c>
      <c r="H11" s="122"/>
      <c r="I11" s="135">
        <f>F11*H11</f>
        <v>0</v>
      </c>
      <c r="J11" s="117">
        <v>0.08</v>
      </c>
      <c r="K11" s="135">
        <f>I11*0.08</f>
        <v>0</v>
      </c>
      <c r="L11" s="135">
        <f>I11+K11</f>
        <v>0</v>
      </c>
    </row>
    <row r="12" spans="1:12" ht="25.5" customHeight="1" thickBot="1" x14ac:dyDescent="0.3">
      <c r="A12" s="202" t="s">
        <v>6</v>
      </c>
      <c r="B12" s="203"/>
      <c r="C12" s="203"/>
      <c r="D12" s="203"/>
      <c r="E12" s="203"/>
      <c r="F12" s="203"/>
      <c r="G12" s="203"/>
      <c r="H12" s="203"/>
      <c r="I12" s="150">
        <f>SUM(I4:I11)</f>
        <v>0</v>
      </c>
      <c r="J12" s="151" t="s">
        <v>7</v>
      </c>
      <c r="K12" s="150">
        <f>I12*0.08</f>
        <v>0</v>
      </c>
      <c r="L12" s="152">
        <f>SUM(L4:L11)</f>
        <v>0</v>
      </c>
    </row>
    <row r="14" spans="1:12" ht="127.5" customHeight="1" x14ac:dyDescent="0.25">
      <c r="B14" s="204" t="s">
        <v>31</v>
      </c>
      <c r="C14" s="204"/>
      <c r="D14" s="204"/>
      <c r="E14" s="204"/>
      <c r="F14" s="204"/>
      <c r="G14" s="204"/>
      <c r="H14" s="204"/>
      <c r="I14" s="204"/>
    </row>
    <row r="15" spans="1:12" x14ac:dyDescent="0.25">
      <c r="B15" s="8"/>
    </row>
    <row r="16" spans="1:12" x14ac:dyDescent="0.25">
      <c r="B16" s="8"/>
    </row>
    <row r="17" spans="2:2" x14ac:dyDescent="0.25">
      <c r="B17" s="8"/>
    </row>
    <row r="18" spans="2:2" x14ac:dyDescent="0.25">
      <c r="B18" s="9"/>
    </row>
    <row r="19" spans="2:2" x14ac:dyDescent="0.25">
      <c r="B19" s="12"/>
    </row>
    <row r="20" spans="2:2" x14ac:dyDescent="0.25">
      <c r="B20" s="12"/>
    </row>
    <row r="21" spans="2:2" x14ac:dyDescent="0.25">
      <c r="B21" s="10"/>
    </row>
    <row r="22" spans="2:2" x14ac:dyDescent="0.25">
      <c r="B22" s="10"/>
    </row>
    <row r="23" spans="2:2" x14ac:dyDescent="0.25">
      <c r="B23" s="12"/>
    </row>
  </sheetData>
  <mergeCells count="3">
    <mergeCell ref="A1:L1"/>
    <mergeCell ref="A12:H12"/>
    <mergeCell ref="B14:I14"/>
  </mergeCell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0"/>
  <sheetViews>
    <sheetView zoomScaleNormal="10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O3" sqref="O3"/>
    </sheetView>
  </sheetViews>
  <sheetFormatPr defaultRowHeight="15" x14ac:dyDescent="0.25"/>
  <cols>
    <col min="1" max="1" width="4.42578125" style="2" customWidth="1"/>
    <col min="2" max="2" width="31.42578125" style="1" customWidth="1"/>
    <col min="3" max="3" width="43.7109375" style="1" customWidth="1"/>
    <col min="4" max="4" width="10" style="1" customWidth="1"/>
    <col min="5" max="5" width="13.140625" style="1" customWidth="1"/>
    <col min="6" max="6" width="9.140625" style="1"/>
    <col min="7" max="7" width="6.42578125" style="1" customWidth="1"/>
    <col min="8" max="8" width="7" style="2" customWidth="1"/>
    <col min="9" max="9" width="10.140625" style="1" customWidth="1"/>
    <col min="10" max="10" width="11.28515625" style="2" customWidth="1"/>
    <col min="11" max="11" width="11.5703125" style="2" customWidth="1"/>
    <col min="12" max="12" width="12.140625" style="2" customWidth="1"/>
    <col min="13" max="13" width="10.85546875" style="1" customWidth="1"/>
    <col min="14" max="14" width="10" style="1" bestFit="1" customWidth="1"/>
    <col min="15" max="16384" width="9.140625" style="1"/>
  </cols>
  <sheetData>
    <row r="1" spans="1:16" ht="33" customHeight="1" x14ac:dyDescent="0.25">
      <c r="A1" s="195" t="s">
        <v>299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6" ht="48" x14ac:dyDescent="0.25">
      <c r="A2" s="31" t="s">
        <v>0</v>
      </c>
      <c r="B2" s="220" t="s">
        <v>36</v>
      </c>
      <c r="C2" s="221"/>
      <c r="D2" s="31" t="s">
        <v>1</v>
      </c>
      <c r="E2" s="31" t="s">
        <v>18</v>
      </c>
      <c r="F2" s="31" t="s">
        <v>277</v>
      </c>
      <c r="G2" s="31" t="s">
        <v>2</v>
      </c>
      <c r="H2" s="31" t="s">
        <v>21</v>
      </c>
      <c r="I2" s="31" t="s">
        <v>32</v>
      </c>
      <c r="J2" s="31" t="s">
        <v>13</v>
      </c>
      <c r="K2" s="31" t="s">
        <v>4</v>
      </c>
      <c r="L2" s="31" t="s">
        <v>5</v>
      </c>
      <c r="M2" s="31" t="s">
        <v>8</v>
      </c>
    </row>
    <row r="3" spans="1:16" s="2" customFormat="1" ht="15.75" customHeight="1" x14ac:dyDescent="0.25">
      <c r="A3" s="3">
        <v>1</v>
      </c>
      <c r="B3" s="222">
        <v>2</v>
      </c>
      <c r="C3" s="223"/>
      <c r="D3" s="3">
        <v>3</v>
      </c>
      <c r="E3" s="3">
        <v>4</v>
      </c>
      <c r="F3" s="3">
        <v>5</v>
      </c>
      <c r="G3" s="3">
        <v>6</v>
      </c>
      <c r="H3" s="3">
        <v>7</v>
      </c>
      <c r="I3" s="83">
        <v>8</v>
      </c>
      <c r="J3" s="3">
        <v>9</v>
      </c>
      <c r="K3" s="3">
        <v>10</v>
      </c>
      <c r="L3" s="3">
        <v>11</v>
      </c>
      <c r="M3" s="3">
        <v>12</v>
      </c>
    </row>
    <row r="4" spans="1:16" s="2" customFormat="1" ht="132" customHeight="1" x14ac:dyDescent="0.25">
      <c r="A4" s="56">
        <v>1</v>
      </c>
      <c r="B4" s="215" t="s">
        <v>34</v>
      </c>
      <c r="C4" s="216"/>
      <c r="D4" s="32"/>
      <c r="E4" s="32"/>
      <c r="F4" s="32"/>
      <c r="G4" s="170">
        <v>10</v>
      </c>
      <c r="H4" s="32" t="s">
        <v>10</v>
      </c>
      <c r="I4" s="62"/>
      <c r="J4" s="33">
        <f>G4*I4</f>
        <v>0</v>
      </c>
      <c r="K4" s="34">
        <v>0.08</v>
      </c>
      <c r="L4" s="33">
        <f>J4*0.08</f>
        <v>0</v>
      </c>
      <c r="M4" s="33">
        <f>J4+L4</f>
        <v>0</v>
      </c>
    </row>
    <row r="5" spans="1:16" s="2" customFormat="1" ht="104.25" customHeight="1" x14ac:dyDescent="0.25">
      <c r="A5" s="56">
        <v>2</v>
      </c>
      <c r="B5" s="215" t="s">
        <v>35</v>
      </c>
      <c r="C5" s="216"/>
      <c r="D5" s="32"/>
      <c r="E5" s="32"/>
      <c r="F5" s="32"/>
      <c r="G5" s="170">
        <v>10</v>
      </c>
      <c r="H5" s="32" t="s">
        <v>10</v>
      </c>
      <c r="I5" s="62"/>
      <c r="J5" s="33">
        <f t="shared" ref="J5:J23" si="0">G5*I5</f>
        <v>0</v>
      </c>
      <c r="K5" s="34">
        <v>0.08</v>
      </c>
      <c r="L5" s="33">
        <f t="shared" ref="L5:L23" si="1">J5*0.08</f>
        <v>0</v>
      </c>
      <c r="M5" s="33">
        <f t="shared" ref="M5:M23" si="2">J5+L5</f>
        <v>0</v>
      </c>
    </row>
    <row r="6" spans="1:16" ht="55.5" customHeight="1" x14ac:dyDescent="0.25">
      <c r="A6" s="209">
        <v>3</v>
      </c>
      <c r="B6" s="225" t="s">
        <v>37</v>
      </c>
      <c r="C6" s="217" t="s">
        <v>38</v>
      </c>
      <c r="D6" s="209"/>
      <c r="E6" s="209"/>
      <c r="F6" s="209"/>
      <c r="G6" s="211">
        <v>6</v>
      </c>
      <c r="H6" s="209" t="s">
        <v>10</v>
      </c>
      <c r="I6" s="213"/>
      <c r="J6" s="205">
        <f t="shared" si="0"/>
        <v>0</v>
      </c>
      <c r="K6" s="207">
        <v>0.08</v>
      </c>
      <c r="L6" s="205">
        <f t="shared" si="1"/>
        <v>0</v>
      </c>
      <c r="M6" s="205">
        <f t="shared" si="2"/>
        <v>0</v>
      </c>
      <c r="N6" s="2"/>
      <c r="O6" s="2"/>
      <c r="P6" s="2"/>
    </row>
    <row r="7" spans="1:16" ht="42.75" customHeight="1" x14ac:dyDescent="0.25">
      <c r="A7" s="224"/>
      <c r="B7" s="226"/>
      <c r="C7" s="218"/>
      <c r="D7" s="210"/>
      <c r="E7" s="210"/>
      <c r="F7" s="210"/>
      <c r="G7" s="212"/>
      <c r="H7" s="210"/>
      <c r="I7" s="214"/>
      <c r="J7" s="206"/>
      <c r="K7" s="208"/>
      <c r="L7" s="206"/>
      <c r="M7" s="206"/>
      <c r="N7" s="2"/>
      <c r="O7" s="2"/>
      <c r="P7" s="2"/>
    </row>
    <row r="8" spans="1:16" ht="93" customHeight="1" x14ac:dyDescent="0.25">
      <c r="A8" s="210"/>
      <c r="B8" s="227"/>
      <c r="C8" s="46" t="s">
        <v>268</v>
      </c>
      <c r="D8" s="32"/>
      <c r="E8" s="32"/>
      <c r="F8" s="32"/>
      <c r="G8" s="172">
        <v>6</v>
      </c>
      <c r="H8" s="32" t="s">
        <v>10</v>
      </c>
      <c r="I8" s="62"/>
      <c r="J8" s="33">
        <f t="shared" si="0"/>
        <v>0</v>
      </c>
      <c r="K8" s="34">
        <v>0.08</v>
      </c>
      <c r="L8" s="33">
        <f t="shared" si="1"/>
        <v>0</v>
      </c>
      <c r="M8" s="33">
        <f t="shared" si="2"/>
        <v>0</v>
      </c>
      <c r="N8" s="2"/>
      <c r="O8" s="2"/>
      <c r="P8" s="2"/>
    </row>
    <row r="9" spans="1:16" ht="21" customHeight="1" x14ac:dyDescent="0.25">
      <c r="A9" s="101">
        <v>4</v>
      </c>
      <c r="B9" s="215" t="s">
        <v>39</v>
      </c>
      <c r="C9" s="216"/>
      <c r="D9" s="32"/>
      <c r="E9" s="32"/>
      <c r="F9" s="32"/>
      <c r="G9" s="172">
        <v>15</v>
      </c>
      <c r="H9" s="32" t="s">
        <v>10</v>
      </c>
      <c r="I9" s="62"/>
      <c r="J9" s="33">
        <f t="shared" si="0"/>
        <v>0</v>
      </c>
      <c r="K9" s="34">
        <v>0.08</v>
      </c>
      <c r="L9" s="33">
        <f t="shared" si="1"/>
        <v>0</v>
      </c>
      <c r="M9" s="33">
        <f t="shared" si="2"/>
        <v>0</v>
      </c>
      <c r="N9" s="2"/>
      <c r="O9" s="2"/>
      <c r="P9" s="2"/>
    </row>
    <row r="10" spans="1:16" ht="19.5" customHeight="1" x14ac:dyDescent="0.25">
      <c r="A10" s="101">
        <v>5</v>
      </c>
      <c r="B10" s="215" t="s">
        <v>40</v>
      </c>
      <c r="C10" s="216"/>
      <c r="D10" s="32"/>
      <c r="E10" s="32"/>
      <c r="F10" s="32"/>
      <c r="G10" s="172">
        <v>15</v>
      </c>
      <c r="H10" s="32" t="s">
        <v>10</v>
      </c>
      <c r="I10" s="62"/>
      <c r="J10" s="33">
        <f t="shared" si="0"/>
        <v>0</v>
      </c>
      <c r="K10" s="34">
        <v>0.08</v>
      </c>
      <c r="L10" s="33">
        <f t="shared" si="1"/>
        <v>0</v>
      </c>
      <c r="M10" s="33">
        <f t="shared" si="2"/>
        <v>0</v>
      </c>
      <c r="N10" s="2"/>
      <c r="O10" s="2"/>
      <c r="P10" s="2"/>
    </row>
    <row r="11" spans="1:16" ht="82.5" customHeight="1" x14ac:dyDescent="0.25">
      <c r="A11" s="101">
        <v>6</v>
      </c>
      <c r="B11" s="215" t="s">
        <v>41</v>
      </c>
      <c r="C11" s="216"/>
      <c r="D11" s="32"/>
      <c r="E11" s="32"/>
      <c r="F11" s="32"/>
      <c r="G11" s="172">
        <v>6</v>
      </c>
      <c r="H11" s="32" t="s">
        <v>10</v>
      </c>
      <c r="I11" s="62"/>
      <c r="J11" s="33">
        <f t="shared" si="0"/>
        <v>0</v>
      </c>
      <c r="K11" s="34">
        <v>0.08</v>
      </c>
      <c r="L11" s="33">
        <f t="shared" si="1"/>
        <v>0</v>
      </c>
      <c r="M11" s="33">
        <f t="shared" si="2"/>
        <v>0</v>
      </c>
      <c r="N11" s="2"/>
      <c r="O11" s="2"/>
      <c r="P11" s="2"/>
    </row>
    <row r="12" spans="1:16" ht="18.75" customHeight="1" x14ac:dyDescent="0.25">
      <c r="A12" s="101">
        <v>7</v>
      </c>
      <c r="B12" s="215" t="s">
        <v>264</v>
      </c>
      <c r="C12" s="216"/>
      <c r="D12" s="32"/>
      <c r="E12" s="32"/>
      <c r="F12" s="32"/>
      <c r="G12" s="172">
        <v>8</v>
      </c>
      <c r="H12" s="32" t="s">
        <v>10</v>
      </c>
      <c r="I12" s="62"/>
      <c r="J12" s="33">
        <f t="shared" si="0"/>
        <v>0</v>
      </c>
      <c r="K12" s="34">
        <v>0.08</v>
      </c>
      <c r="L12" s="33">
        <f t="shared" si="1"/>
        <v>0</v>
      </c>
      <c r="M12" s="33">
        <f t="shared" si="2"/>
        <v>0</v>
      </c>
      <c r="N12" s="2"/>
      <c r="O12" s="2"/>
      <c r="P12" s="2"/>
    </row>
    <row r="13" spans="1:16" ht="16.5" customHeight="1" x14ac:dyDescent="0.25">
      <c r="A13" s="101">
        <v>8</v>
      </c>
      <c r="B13" s="215" t="s">
        <v>265</v>
      </c>
      <c r="C13" s="216"/>
      <c r="D13" s="32"/>
      <c r="E13" s="32"/>
      <c r="F13" s="32"/>
      <c r="G13" s="172">
        <v>30</v>
      </c>
      <c r="H13" s="32" t="s">
        <v>10</v>
      </c>
      <c r="I13" s="62"/>
      <c r="J13" s="33">
        <f t="shared" si="0"/>
        <v>0</v>
      </c>
      <c r="K13" s="34">
        <v>0.08</v>
      </c>
      <c r="L13" s="33">
        <f t="shared" si="1"/>
        <v>0</v>
      </c>
      <c r="M13" s="33">
        <f t="shared" si="2"/>
        <v>0</v>
      </c>
      <c r="N13" s="2"/>
      <c r="O13" s="2"/>
      <c r="P13" s="2"/>
    </row>
    <row r="14" spans="1:16" ht="17.25" customHeight="1" x14ac:dyDescent="0.25">
      <c r="A14" s="101">
        <v>9</v>
      </c>
      <c r="B14" s="215" t="s">
        <v>266</v>
      </c>
      <c r="C14" s="216"/>
      <c r="D14" s="32"/>
      <c r="E14" s="32"/>
      <c r="F14" s="32"/>
      <c r="G14" s="172">
        <v>8</v>
      </c>
      <c r="H14" s="32" t="s">
        <v>10</v>
      </c>
      <c r="I14" s="62"/>
      <c r="J14" s="33">
        <f t="shared" si="0"/>
        <v>0</v>
      </c>
      <c r="K14" s="34">
        <v>0.08</v>
      </c>
      <c r="L14" s="33">
        <f t="shared" si="1"/>
        <v>0</v>
      </c>
      <c r="M14" s="33">
        <f t="shared" si="2"/>
        <v>0</v>
      </c>
      <c r="N14" s="2"/>
      <c r="O14" s="2"/>
      <c r="P14" s="2"/>
    </row>
    <row r="15" spans="1:16" ht="15.75" customHeight="1" x14ac:dyDescent="0.25">
      <c r="A15" s="101">
        <v>10</v>
      </c>
      <c r="B15" s="215" t="s">
        <v>267</v>
      </c>
      <c r="C15" s="216"/>
      <c r="D15" s="7"/>
      <c r="E15" s="7"/>
      <c r="F15" s="7"/>
      <c r="G15" s="173">
        <v>60</v>
      </c>
      <c r="H15" s="7" t="s">
        <v>10</v>
      </c>
      <c r="I15" s="52"/>
      <c r="J15" s="33">
        <f t="shared" si="0"/>
        <v>0</v>
      </c>
      <c r="K15" s="22">
        <v>0.08</v>
      </c>
      <c r="L15" s="33">
        <f t="shared" si="1"/>
        <v>0</v>
      </c>
      <c r="M15" s="33">
        <f t="shared" si="2"/>
        <v>0</v>
      </c>
      <c r="N15" s="2"/>
      <c r="O15" s="2"/>
      <c r="P15" s="2"/>
    </row>
    <row r="16" spans="1:16" ht="18.75" customHeight="1" x14ac:dyDescent="0.25">
      <c r="A16" s="101">
        <v>11</v>
      </c>
      <c r="B16" s="215" t="s">
        <v>42</v>
      </c>
      <c r="C16" s="216"/>
      <c r="D16" s="7"/>
      <c r="E16" s="7"/>
      <c r="F16" s="7"/>
      <c r="G16" s="173">
        <v>40</v>
      </c>
      <c r="H16" s="7" t="s">
        <v>10</v>
      </c>
      <c r="I16" s="52"/>
      <c r="J16" s="33">
        <f t="shared" si="0"/>
        <v>0</v>
      </c>
      <c r="K16" s="22">
        <v>0.08</v>
      </c>
      <c r="L16" s="33">
        <f t="shared" si="1"/>
        <v>0</v>
      </c>
      <c r="M16" s="33">
        <f t="shared" si="2"/>
        <v>0</v>
      </c>
      <c r="N16" s="2"/>
      <c r="O16" s="2"/>
      <c r="P16" s="2"/>
    </row>
    <row r="17" spans="1:16" ht="27" customHeight="1" x14ac:dyDescent="0.25">
      <c r="A17" s="101">
        <v>12</v>
      </c>
      <c r="B17" s="215" t="s">
        <v>43</v>
      </c>
      <c r="C17" s="216"/>
      <c r="D17" s="7"/>
      <c r="E17" s="7"/>
      <c r="F17" s="7"/>
      <c r="G17" s="173">
        <v>10</v>
      </c>
      <c r="H17" s="7" t="s">
        <v>10</v>
      </c>
      <c r="I17" s="52"/>
      <c r="J17" s="33">
        <f t="shared" si="0"/>
        <v>0</v>
      </c>
      <c r="K17" s="22">
        <v>0.08</v>
      </c>
      <c r="L17" s="33">
        <f t="shared" si="1"/>
        <v>0</v>
      </c>
      <c r="M17" s="33">
        <f t="shared" si="2"/>
        <v>0</v>
      </c>
      <c r="N17" s="2"/>
      <c r="O17" s="2"/>
      <c r="P17" s="2"/>
    </row>
    <row r="18" spans="1:16" ht="20.25" customHeight="1" x14ac:dyDescent="0.25">
      <c r="A18" s="101">
        <v>13</v>
      </c>
      <c r="B18" s="215" t="s">
        <v>44</v>
      </c>
      <c r="C18" s="216"/>
      <c r="D18" s="7"/>
      <c r="E18" s="7"/>
      <c r="F18" s="7"/>
      <c r="G18" s="173">
        <v>4</v>
      </c>
      <c r="H18" s="7" t="s">
        <v>10</v>
      </c>
      <c r="I18" s="52"/>
      <c r="J18" s="33">
        <f t="shared" si="0"/>
        <v>0</v>
      </c>
      <c r="K18" s="22">
        <v>0.08</v>
      </c>
      <c r="L18" s="33">
        <f t="shared" si="1"/>
        <v>0</v>
      </c>
      <c r="M18" s="33">
        <f t="shared" si="2"/>
        <v>0</v>
      </c>
      <c r="N18" s="2"/>
      <c r="O18" s="2"/>
      <c r="P18" s="2"/>
    </row>
    <row r="19" spans="1:16" ht="18" customHeight="1" x14ac:dyDescent="0.25">
      <c r="A19" s="101">
        <v>14</v>
      </c>
      <c r="B19" s="215" t="s">
        <v>45</v>
      </c>
      <c r="C19" s="216"/>
      <c r="D19" s="7"/>
      <c r="E19" s="7"/>
      <c r="F19" s="7"/>
      <c r="G19" s="172">
        <v>4</v>
      </c>
      <c r="H19" s="7" t="s">
        <v>10</v>
      </c>
      <c r="I19" s="52"/>
      <c r="J19" s="33">
        <f t="shared" si="0"/>
        <v>0</v>
      </c>
      <c r="K19" s="22">
        <v>0.08</v>
      </c>
      <c r="L19" s="33">
        <f t="shared" si="1"/>
        <v>0</v>
      </c>
      <c r="M19" s="33">
        <f t="shared" si="2"/>
        <v>0</v>
      </c>
      <c r="N19" s="2"/>
      <c r="O19" s="2"/>
      <c r="P19" s="2"/>
    </row>
    <row r="20" spans="1:16" ht="17.25" customHeight="1" x14ac:dyDescent="0.25">
      <c r="A20" s="101">
        <v>15</v>
      </c>
      <c r="B20" s="215" t="s">
        <v>46</v>
      </c>
      <c r="C20" s="216"/>
      <c r="D20" s="7"/>
      <c r="E20" s="7"/>
      <c r="F20" s="7"/>
      <c r="G20" s="172">
        <v>4</v>
      </c>
      <c r="H20" s="7" t="s">
        <v>10</v>
      </c>
      <c r="I20" s="52"/>
      <c r="J20" s="33">
        <f t="shared" si="0"/>
        <v>0</v>
      </c>
      <c r="K20" s="22">
        <v>0.08</v>
      </c>
      <c r="L20" s="33">
        <f t="shared" si="1"/>
        <v>0</v>
      </c>
      <c r="M20" s="33">
        <f t="shared" si="2"/>
        <v>0</v>
      </c>
      <c r="N20" s="2"/>
      <c r="O20" s="2"/>
      <c r="P20" s="2"/>
    </row>
    <row r="21" spans="1:16" ht="15.75" customHeight="1" x14ac:dyDescent="0.25">
      <c r="A21" s="101">
        <v>16</v>
      </c>
      <c r="B21" s="215" t="s">
        <v>47</v>
      </c>
      <c r="C21" s="216"/>
      <c r="D21" s="7"/>
      <c r="E21" s="7"/>
      <c r="F21" s="7"/>
      <c r="G21" s="172">
        <v>40</v>
      </c>
      <c r="H21" s="7" t="s">
        <v>10</v>
      </c>
      <c r="I21" s="52"/>
      <c r="J21" s="33">
        <f t="shared" si="0"/>
        <v>0</v>
      </c>
      <c r="K21" s="22">
        <v>0.08</v>
      </c>
      <c r="L21" s="33">
        <f t="shared" si="1"/>
        <v>0</v>
      </c>
      <c r="M21" s="33">
        <f t="shared" si="2"/>
        <v>0</v>
      </c>
      <c r="N21" s="2"/>
      <c r="O21" s="2"/>
      <c r="P21" s="2"/>
    </row>
    <row r="22" spans="1:16" ht="18" customHeight="1" x14ac:dyDescent="0.25">
      <c r="A22" s="101">
        <v>17</v>
      </c>
      <c r="B22" s="54" t="s">
        <v>48</v>
      </c>
      <c r="C22" s="55"/>
      <c r="D22" s="7"/>
      <c r="E22" s="7"/>
      <c r="F22" s="7"/>
      <c r="G22" s="172">
        <v>40</v>
      </c>
      <c r="H22" s="7" t="s">
        <v>10</v>
      </c>
      <c r="I22" s="52"/>
      <c r="J22" s="33">
        <f t="shared" si="0"/>
        <v>0</v>
      </c>
      <c r="K22" s="22">
        <v>0.08</v>
      </c>
      <c r="L22" s="33">
        <f t="shared" si="1"/>
        <v>0</v>
      </c>
      <c r="M22" s="33">
        <f t="shared" si="2"/>
        <v>0</v>
      </c>
      <c r="N22" s="2"/>
      <c r="O22" s="2"/>
      <c r="P22" s="2"/>
    </row>
    <row r="23" spans="1:16" ht="18" customHeight="1" x14ac:dyDescent="0.25">
      <c r="A23" s="101">
        <v>18</v>
      </c>
      <c r="B23" s="215" t="s">
        <v>49</v>
      </c>
      <c r="C23" s="216"/>
      <c r="D23" s="7"/>
      <c r="E23" s="7"/>
      <c r="F23" s="7"/>
      <c r="G23" s="172">
        <v>30</v>
      </c>
      <c r="H23" s="7" t="s">
        <v>10</v>
      </c>
      <c r="I23" s="52"/>
      <c r="J23" s="33">
        <f t="shared" si="0"/>
        <v>0</v>
      </c>
      <c r="K23" s="22">
        <v>0.08</v>
      </c>
      <c r="L23" s="33">
        <f t="shared" si="1"/>
        <v>0</v>
      </c>
      <c r="M23" s="33">
        <f t="shared" si="2"/>
        <v>0</v>
      </c>
      <c r="N23" s="2"/>
      <c r="O23" s="2"/>
      <c r="P23" s="2"/>
    </row>
    <row r="24" spans="1:16" ht="16.5" customHeight="1" x14ac:dyDescent="0.25">
      <c r="A24" s="101">
        <v>19</v>
      </c>
      <c r="B24" s="215" t="s">
        <v>50</v>
      </c>
      <c r="C24" s="216"/>
      <c r="D24" s="7"/>
      <c r="E24" s="7"/>
      <c r="F24" s="7"/>
      <c r="G24" s="172">
        <v>30</v>
      </c>
      <c r="H24" s="7" t="s">
        <v>10</v>
      </c>
      <c r="I24" s="52"/>
      <c r="J24" s="33">
        <f>G24*I24</f>
        <v>0</v>
      </c>
      <c r="K24" s="22">
        <v>0.08</v>
      </c>
      <c r="L24" s="33">
        <f>J24*0.08</f>
        <v>0</v>
      </c>
      <c r="M24" s="33">
        <f>J24+L24</f>
        <v>0</v>
      </c>
      <c r="N24" s="2"/>
      <c r="O24" s="2"/>
      <c r="P24" s="2"/>
    </row>
    <row r="25" spans="1:16" ht="14.25" customHeight="1" thickBot="1" x14ac:dyDescent="0.3">
      <c r="A25" s="74">
        <v>20</v>
      </c>
      <c r="B25" s="37" t="s">
        <v>255</v>
      </c>
      <c r="C25" s="153"/>
      <c r="D25" s="154"/>
      <c r="E25" s="154"/>
      <c r="F25" s="154"/>
      <c r="G25" s="171">
        <v>30</v>
      </c>
      <c r="H25" s="171" t="s">
        <v>10</v>
      </c>
      <c r="I25" s="122"/>
      <c r="J25" s="135">
        <f>G25*I25</f>
        <v>0</v>
      </c>
      <c r="K25" s="155">
        <v>0.08</v>
      </c>
      <c r="L25" s="135">
        <f>J25*0.08</f>
        <v>0</v>
      </c>
      <c r="M25" s="135">
        <f>J25+L25</f>
        <v>0</v>
      </c>
      <c r="N25" s="2"/>
      <c r="O25" s="2"/>
      <c r="P25" s="2"/>
    </row>
    <row r="26" spans="1:16" ht="17.25" customHeight="1" thickBot="1" x14ac:dyDescent="0.3">
      <c r="A26" s="202" t="s">
        <v>6</v>
      </c>
      <c r="B26" s="203"/>
      <c r="C26" s="203"/>
      <c r="D26" s="203"/>
      <c r="E26" s="203"/>
      <c r="F26" s="203"/>
      <c r="G26" s="203"/>
      <c r="H26" s="203"/>
      <c r="I26" s="203"/>
      <c r="J26" s="136">
        <f>SUM(J4:J25)</f>
        <v>0</v>
      </c>
      <c r="K26" s="137" t="s">
        <v>7</v>
      </c>
      <c r="L26" s="136">
        <f>SUM(L4:L25)</f>
        <v>0</v>
      </c>
      <c r="M26" s="138">
        <f>SUM(M4:M25)</f>
        <v>0</v>
      </c>
      <c r="N26" s="82"/>
    </row>
    <row r="27" spans="1:16" x14ac:dyDescent="0.25">
      <c r="M27" s="82"/>
    </row>
    <row r="28" spans="1:16" x14ac:dyDescent="0.25">
      <c r="B28" s="199" t="s">
        <v>51</v>
      </c>
      <c r="C28" s="219"/>
      <c r="D28" s="219"/>
      <c r="E28" s="219"/>
      <c r="F28" s="219"/>
      <c r="G28" s="219"/>
      <c r="H28" s="219"/>
      <c r="I28" s="219"/>
      <c r="J28" s="219"/>
      <c r="K28" s="81"/>
      <c r="O28" s="82"/>
    </row>
    <row r="29" spans="1:16" x14ac:dyDescent="0.25">
      <c r="B29" s="219"/>
      <c r="C29" s="219"/>
      <c r="D29" s="219"/>
      <c r="E29" s="219"/>
      <c r="F29" s="219"/>
      <c r="G29" s="219"/>
      <c r="H29" s="219"/>
      <c r="I29" s="219"/>
      <c r="J29" s="219"/>
    </row>
    <row r="30" spans="1:16" x14ac:dyDescent="0.25">
      <c r="B30" s="219"/>
      <c r="C30" s="219"/>
      <c r="D30" s="219"/>
      <c r="E30" s="219"/>
      <c r="F30" s="219"/>
      <c r="G30" s="219"/>
      <c r="H30" s="219"/>
      <c r="I30" s="219"/>
      <c r="J30" s="219"/>
    </row>
    <row r="31" spans="1:16" x14ac:dyDescent="0.25">
      <c r="B31" s="219"/>
      <c r="C31" s="219"/>
      <c r="D31" s="219"/>
      <c r="E31" s="219"/>
      <c r="F31" s="219"/>
      <c r="G31" s="219"/>
      <c r="H31" s="219"/>
      <c r="I31" s="219"/>
      <c r="J31" s="219"/>
    </row>
    <row r="32" spans="1:16" x14ac:dyDescent="0.25">
      <c r="B32" s="219"/>
      <c r="C32" s="219"/>
      <c r="D32" s="219"/>
      <c r="E32" s="219"/>
      <c r="F32" s="219"/>
      <c r="G32" s="219"/>
      <c r="H32" s="219"/>
      <c r="I32" s="219"/>
      <c r="J32" s="219"/>
    </row>
    <row r="33" spans="2:10" x14ac:dyDescent="0.25">
      <c r="B33" s="219"/>
      <c r="C33" s="219"/>
      <c r="D33" s="219"/>
      <c r="E33" s="219"/>
      <c r="F33" s="219"/>
      <c r="G33" s="219"/>
      <c r="H33" s="219"/>
      <c r="I33" s="219"/>
      <c r="J33" s="219"/>
    </row>
    <row r="34" spans="2:10" x14ac:dyDescent="0.25">
      <c r="B34" s="219"/>
      <c r="C34" s="219"/>
      <c r="D34" s="219"/>
      <c r="E34" s="219"/>
      <c r="F34" s="219"/>
      <c r="G34" s="219"/>
      <c r="H34" s="219"/>
      <c r="I34" s="219"/>
      <c r="J34" s="219"/>
    </row>
    <row r="35" spans="2:10" x14ac:dyDescent="0.25">
      <c r="B35" s="219"/>
      <c r="C35" s="219"/>
      <c r="D35" s="219"/>
      <c r="E35" s="219"/>
      <c r="F35" s="219"/>
      <c r="G35" s="219"/>
      <c r="H35" s="219"/>
      <c r="I35" s="219"/>
      <c r="J35" s="219"/>
    </row>
    <row r="36" spans="2:10" x14ac:dyDescent="0.25">
      <c r="B36" s="219"/>
      <c r="C36" s="219"/>
      <c r="D36" s="219"/>
      <c r="E36" s="219"/>
      <c r="F36" s="219"/>
      <c r="G36" s="219"/>
      <c r="H36" s="219"/>
      <c r="I36" s="219"/>
      <c r="J36" s="219"/>
    </row>
    <row r="37" spans="2:10" x14ac:dyDescent="0.25">
      <c r="B37" s="219"/>
      <c r="C37" s="219"/>
      <c r="D37" s="219"/>
      <c r="E37" s="219"/>
      <c r="F37" s="219"/>
      <c r="G37" s="219"/>
      <c r="H37" s="219"/>
      <c r="I37" s="219"/>
      <c r="J37" s="219"/>
    </row>
    <row r="38" spans="2:10" x14ac:dyDescent="0.25">
      <c r="B38" s="219"/>
      <c r="C38" s="219"/>
      <c r="D38" s="219"/>
      <c r="E38" s="219"/>
      <c r="F38" s="219"/>
      <c r="G38" s="219"/>
      <c r="H38" s="219"/>
      <c r="I38" s="219"/>
      <c r="J38" s="219"/>
    </row>
    <row r="39" spans="2:10" x14ac:dyDescent="0.25">
      <c r="B39" s="219"/>
      <c r="C39" s="219"/>
      <c r="D39" s="219"/>
      <c r="E39" s="219"/>
      <c r="F39" s="219"/>
      <c r="G39" s="219"/>
      <c r="H39" s="219"/>
      <c r="I39" s="219"/>
      <c r="J39" s="219"/>
    </row>
    <row r="40" spans="2:10" x14ac:dyDescent="0.25">
      <c r="B40" s="219"/>
      <c r="C40" s="219"/>
      <c r="D40" s="219"/>
      <c r="E40" s="219"/>
      <c r="F40" s="219"/>
      <c r="G40" s="219"/>
      <c r="H40" s="219"/>
      <c r="I40" s="219"/>
      <c r="J40" s="219"/>
    </row>
  </sheetData>
  <mergeCells count="35">
    <mergeCell ref="A1:L1"/>
    <mergeCell ref="B2:C2"/>
    <mergeCell ref="B3:C3"/>
    <mergeCell ref="A26:I26"/>
    <mergeCell ref="A6:A8"/>
    <mergeCell ref="B6:B8"/>
    <mergeCell ref="B4:C4"/>
    <mergeCell ref="B5:C5"/>
    <mergeCell ref="B9:C9"/>
    <mergeCell ref="B10:C10"/>
    <mergeCell ref="B11:C11"/>
    <mergeCell ref="B17:C17"/>
    <mergeCell ref="B16:C16"/>
    <mergeCell ref="B15:C15"/>
    <mergeCell ref="B18:C18"/>
    <mergeCell ref="B19:C19"/>
    <mergeCell ref="B20:C20"/>
    <mergeCell ref="B21:C21"/>
    <mergeCell ref="B23:C23"/>
    <mergeCell ref="B24:C24"/>
    <mergeCell ref="B28:J40"/>
    <mergeCell ref="B12:C12"/>
    <mergeCell ref="B13:C13"/>
    <mergeCell ref="B14:C14"/>
    <mergeCell ref="C6:C7"/>
    <mergeCell ref="D6:D7"/>
    <mergeCell ref="J6:J7"/>
    <mergeCell ref="K6:K7"/>
    <mergeCell ref="L6:L7"/>
    <mergeCell ref="M6:M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1"/>
  <sheetViews>
    <sheetView zoomScale="110" zoomScaleNormal="11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I17" sqref="I17"/>
    </sheetView>
  </sheetViews>
  <sheetFormatPr defaultRowHeight="15" x14ac:dyDescent="0.25"/>
  <cols>
    <col min="1" max="1" width="4.42578125" style="2" customWidth="1"/>
    <col min="2" max="2" width="66.140625" style="1" customWidth="1"/>
    <col min="3" max="3" width="11.7109375" style="1" customWidth="1"/>
    <col min="4" max="4" width="10" style="1" customWidth="1"/>
    <col min="5" max="5" width="11.85546875" style="1" customWidth="1"/>
    <col min="6" max="6" width="6.5703125" style="1" customWidth="1"/>
    <col min="7" max="7" width="9.140625" style="1"/>
    <col min="8" max="8" width="9.85546875" style="2" customWidth="1"/>
    <col min="9" max="9" width="11.85546875" style="1" customWidth="1"/>
    <col min="10" max="10" width="9.140625" style="2"/>
    <col min="11" max="11" width="10.5703125" style="2" customWidth="1"/>
    <col min="12" max="12" width="12.140625" style="2" customWidth="1"/>
    <col min="13" max="16384" width="9.140625" style="1"/>
  </cols>
  <sheetData>
    <row r="1" spans="1:12" ht="37.5" customHeight="1" x14ac:dyDescent="0.25">
      <c r="A1" s="195" t="s">
        <v>300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48" x14ac:dyDescent="0.25">
      <c r="A2" s="31" t="s">
        <v>0</v>
      </c>
      <c r="B2" s="31" t="s">
        <v>36</v>
      </c>
      <c r="C2" s="31" t="s">
        <v>1</v>
      </c>
      <c r="D2" s="31" t="s">
        <v>18</v>
      </c>
      <c r="E2" s="31" t="s">
        <v>277</v>
      </c>
      <c r="F2" s="31" t="s">
        <v>2</v>
      </c>
      <c r="G2" s="31" t="s">
        <v>21</v>
      </c>
      <c r="H2" s="31" t="s">
        <v>32</v>
      </c>
      <c r="I2" s="31" t="s">
        <v>13</v>
      </c>
      <c r="J2" s="31" t="s">
        <v>4</v>
      </c>
      <c r="K2" s="31" t="s">
        <v>5</v>
      </c>
      <c r="L2" s="31" t="s">
        <v>8</v>
      </c>
    </row>
    <row r="3" spans="1:12" s="2" customFormat="1" ht="15.7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s="2" customFormat="1" ht="26.25" customHeight="1" x14ac:dyDescent="0.25">
      <c r="A4" s="61"/>
      <c r="B4" s="228" t="s">
        <v>52</v>
      </c>
      <c r="C4" s="229"/>
      <c r="D4" s="229"/>
      <c r="E4" s="229"/>
      <c r="F4" s="229"/>
      <c r="G4" s="229"/>
      <c r="H4" s="229"/>
      <c r="I4" s="229"/>
      <c r="J4" s="229"/>
      <c r="K4" s="229"/>
      <c r="L4" s="230"/>
    </row>
    <row r="5" spans="1:12" ht="101.25" customHeight="1" x14ac:dyDescent="0.25">
      <c r="A5" s="7">
        <v>1</v>
      </c>
      <c r="B5" s="35" t="s">
        <v>53</v>
      </c>
      <c r="C5" s="35"/>
      <c r="D5" s="35"/>
      <c r="E5" s="35"/>
      <c r="F5" s="170">
        <v>160</v>
      </c>
      <c r="G5" s="32" t="s">
        <v>10</v>
      </c>
      <c r="H5" s="62"/>
      <c r="I5" s="33">
        <f>F5*H5</f>
        <v>0</v>
      </c>
      <c r="J5" s="34">
        <v>0.08</v>
      </c>
      <c r="K5" s="33">
        <f>I5*0.08</f>
        <v>0</v>
      </c>
      <c r="L5" s="33">
        <f>I5+K5</f>
        <v>0</v>
      </c>
    </row>
    <row r="6" spans="1:12" ht="95.25" customHeight="1" x14ac:dyDescent="0.25">
      <c r="A6" s="7">
        <v>2</v>
      </c>
      <c r="B6" s="35" t="s">
        <v>54</v>
      </c>
      <c r="C6" s="35"/>
      <c r="D6" s="35"/>
      <c r="E6" s="35"/>
      <c r="F6" s="170">
        <v>230</v>
      </c>
      <c r="G6" s="32" t="s">
        <v>10</v>
      </c>
      <c r="H6" s="62"/>
      <c r="I6" s="33">
        <f>F6*H6</f>
        <v>0</v>
      </c>
      <c r="J6" s="34">
        <v>0.08</v>
      </c>
      <c r="K6" s="33">
        <f>I6*0.08</f>
        <v>0</v>
      </c>
      <c r="L6" s="33">
        <f>I6+K6</f>
        <v>0</v>
      </c>
    </row>
    <row r="7" spans="1:12" ht="55.5" customHeight="1" x14ac:dyDescent="0.25">
      <c r="A7" s="7">
        <v>3</v>
      </c>
      <c r="B7" s="35" t="s">
        <v>55</v>
      </c>
      <c r="C7" s="35"/>
      <c r="D7" s="35"/>
      <c r="E7" s="35"/>
      <c r="F7" s="170">
        <v>230</v>
      </c>
      <c r="G7" s="32" t="s">
        <v>10</v>
      </c>
      <c r="H7" s="62"/>
      <c r="I7" s="33">
        <f>F7*H7</f>
        <v>0</v>
      </c>
      <c r="J7" s="34">
        <v>0.08</v>
      </c>
      <c r="K7" s="33">
        <f>I7*0.08</f>
        <v>0</v>
      </c>
      <c r="L7" s="33">
        <f>I7+K7</f>
        <v>0</v>
      </c>
    </row>
    <row r="8" spans="1:12" ht="20.25" customHeight="1" x14ac:dyDescent="0.25">
      <c r="A8" s="7">
        <v>4</v>
      </c>
      <c r="B8" s="35" t="s">
        <v>56</v>
      </c>
      <c r="C8" s="35"/>
      <c r="D8" s="35"/>
      <c r="E8" s="35"/>
      <c r="F8" s="170">
        <v>230</v>
      </c>
      <c r="G8" s="32" t="s">
        <v>10</v>
      </c>
      <c r="H8" s="62"/>
      <c r="I8" s="33">
        <f t="shared" ref="I8:I9" si="0">F8*H8</f>
        <v>0</v>
      </c>
      <c r="J8" s="34">
        <v>0.08</v>
      </c>
      <c r="K8" s="33">
        <f t="shared" ref="K8" si="1">I8*0.08</f>
        <v>0</v>
      </c>
      <c r="L8" s="33">
        <f t="shared" ref="L8:L9" si="2">I8+K8</f>
        <v>0</v>
      </c>
    </row>
    <row r="9" spans="1:12" ht="23.25" customHeight="1" thickBot="1" x14ac:dyDescent="0.3">
      <c r="A9" s="120">
        <v>5</v>
      </c>
      <c r="B9" s="20" t="s">
        <v>57</v>
      </c>
      <c r="C9" s="154"/>
      <c r="D9" s="154"/>
      <c r="E9" s="154"/>
      <c r="F9" s="171">
        <v>230</v>
      </c>
      <c r="G9" s="114" t="s">
        <v>10</v>
      </c>
      <c r="H9" s="118"/>
      <c r="I9" s="116">
        <f t="shared" si="0"/>
        <v>0</v>
      </c>
      <c r="J9" s="117">
        <v>0.08</v>
      </c>
      <c r="K9" s="116">
        <f t="shared" ref="K9:K10" si="3">I9*0.08</f>
        <v>0</v>
      </c>
      <c r="L9" s="116">
        <f t="shared" si="2"/>
        <v>0</v>
      </c>
    </row>
    <row r="10" spans="1:12" ht="18" customHeight="1" thickBot="1" x14ac:dyDescent="0.3">
      <c r="A10" s="196" t="s">
        <v>6</v>
      </c>
      <c r="B10" s="197"/>
      <c r="C10" s="197"/>
      <c r="D10" s="197"/>
      <c r="E10" s="197"/>
      <c r="F10" s="197"/>
      <c r="G10" s="197"/>
      <c r="H10" s="198"/>
      <c r="I10" s="150">
        <f>SUM(I5:I9)</f>
        <v>0</v>
      </c>
      <c r="J10" s="151" t="s">
        <v>7</v>
      </c>
      <c r="K10" s="150">
        <f t="shared" si="3"/>
        <v>0</v>
      </c>
      <c r="L10" s="152">
        <f>SUM(L5:L9)</f>
        <v>0</v>
      </c>
    </row>
    <row r="12" spans="1:12" x14ac:dyDescent="0.25">
      <c r="B12" s="199" t="s">
        <v>58</v>
      </c>
      <c r="C12" s="219"/>
      <c r="D12" s="219"/>
      <c r="E12" s="219"/>
      <c r="F12" s="219"/>
      <c r="G12" s="219"/>
    </row>
    <row r="13" spans="1:12" x14ac:dyDescent="0.25">
      <c r="A13" s="18"/>
      <c r="B13" s="219"/>
      <c r="C13" s="219"/>
      <c r="D13" s="219"/>
      <c r="E13" s="219"/>
      <c r="F13" s="219"/>
      <c r="G13" s="219"/>
    </row>
    <row r="14" spans="1:12" x14ac:dyDescent="0.25">
      <c r="A14" s="18"/>
      <c r="B14" s="219"/>
      <c r="C14" s="219"/>
      <c r="D14" s="219"/>
      <c r="E14" s="219"/>
      <c r="F14" s="219"/>
      <c r="G14" s="219"/>
    </row>
    <row r="15" spans="1:12" x14ac:dyDescent="0.25">
      <c r="A15" s="18"/>
      <c r="B15" s="219"/>
      <c r="C15" s="219"/>
      <c r="D15" s="219"/>
      <c r="E15" s="219"/>
      <c r="F15" s="219"/>
      <c r="G15" s="219"/>
    </row>
    <row r="16" spans="1:12" x14ac:dyDescent="0.25">
      <c r="A16" s="18"/>
      <c r="B16" s="219"/>
      <c r="C16" s="219"/>
      <c r="D16" s="219"/>
      <c r="E16" s="219"/>
      <c r="F16" s="219"/>
      <c r="G16" s="219"/>
    </row>
    <row r="17" spans="1:7" ht="126" customHeight="1" x14ac:dyDescent="0.25">
      <c r="A17" s="18"/>
      <c r="B17" s="219"/>
      <c r="C17" s="219"/>
      <c r="D17" s="219"/>
      <c r="E17" s="219"/>
      <c r="F17" s="219"/>
      <c r="G17" s="219"/>
    </row>
    <row r="18" spans="1:7" x14ac:dyDescent="0.25">
      <c r="A18" s="18"/>
      <c r="B18" s="12"/>
    </row>
    <row r="19" spans="1:7" x14ac:dyDescent="0.25">
      <c r="A19" s="18"/>
      <c r="B19" s="10"/>
    </row>
    <row r="20" spans="1:7" x14ac:dyDescent="0.25">
      <c r="B20" s="10"/>
    </row>
    <row r="21" spans="1:7" x14ac:dyDescent="0.25">
      <c r="B21" s="12"/>
    </row>
  </sheetData>
  <mergeCells count="4">
    <mergeCell ref="A1:L1"/>
    <mergeCell ref="A10:H10"/>
    <mergeCell ref="B4:L4"/>
    <mergeCell ref="B12:G17"/>
  </mergeCells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M105"/>
  <sheetViews>
    <sheetView zoomScaleNormal="100" workbookViewId="0">
      <selection activeCell="N5" sqref="N5"/>
    </sheetView>
  </sheetViews>
  <sheetFormatPr defaultRowHeight="15" x14ac:dyDescent="0.25"/>
  <cols>
    <col min="1" max="1" width="4.28515625" customWidth="1"/>
    <col min="2" max="2" width="55.5703125" customWidth="1"/>
    <col min="3" max="3" width="11.5703125" customWidth="1"/>
    <col min="4" max="4" width="11" customWidth="1"/>
    <col min="5" max="5" width="12.140625" customWidth="1"/>
    <col min="6" max="6" width="7.140625" customWidth="1"/>
    <col min="7" max="7" width="6.42578125" customWidth="1"/>
    <col min="9" max="9" width="12.140625" customWidth="1"/>
    <col min="11" max="11" width="9.140625" customWidth="1"/>
    <col min="12" max="12" width="11.5703125" customWidth="1"/>
  </cols>
  <sheetData>
    <row r="2" spans="1:12" ht="28.5" customHeight="1" x14ac:dyDescent="0.25">
      <c r="A2" s="195" t="s">
        <v>301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ht="48" x14ac:dyDescent="0.25">
      <c r="A3" s="31" t="s">
        <v>0</v>
      </c>
      <c r="B3" s="31" t="s">
        <v>36</v>
      </c>
      <c r="C3" s="31" t="s">
        <v>1</v>
      </c>
      <c r="D3" s="31" t="s">
        <v>18</v>
      </c>
      <c r="E3" s="31" t="s">
        <v>277</v>
      </c>
      <c r="F3" s="31" t="s">
        <v>2</v>
      </c>
      <c r="G3" s="31" t="s">
        <v>21</v>
      </c>
      <c r="H3" s="31" t="s">
        <v>32</v>
      </c>
      <c r="I3" s="31" t="s">
        <v>13</v>
      </c>
      <c r="J3" s="31" t="s">
        <v>4</v>
      </c>
      <c r="K3" s="31" t="s">
        <v>5</v>
      </c>
      <c r="L3" s="31" t="s">
        <v>8</v>
      </c>
    </row>
    <row r="4" spans="1:12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</row>
    <row r="5" spans="1:12" ht="159" customHeight="1" x14ac:dyDescent="0.25">
      <c r="A5" s="7">
        <v>1</v>
      </c>
      <c r="B5" s="35" t="s">
        <v>59</v>
      </c>
      <c r="C5" s="4"/>
      <c r="D5" s="4"/>
      <c r="E5" s="4"/>
      <c r="F5" s="38">
        <v>40</v>
      </c>
      <c r="G5" s="5" t="s">
        <v>10</v>
      </c>
      <c r="H5" s="52"/>
      <c r="I5" s="14">
        <f>F5*H5</f>
        <v>0</v>
      </c>
      <c r="J5" s="6">
        <v>0.08</v>
      </c>
      <c r="K5" s="14">
        <f>I5*0.08</f>
        <v>0</v>
      </c>
      <c r="L5" s="14">
        <f>I5+K5</f>
        <v>0</v>
      </c>
    </row>
    <row r="6" spans="1:12" ht="114.75" customHeight="1" x14ac:dyDescent="0.25">
      <c r="A6" s="7">
        <v>2</v>
      </c>
      <c r="B6" s="35" t="s">
        <v>60</v>
      </c>
      <c r="C6" s="4"/>
      <c r="D6" s="4"/>
      <c r="E6" s="4"/>
      <c r="F6" s="38">
        <v>40</v>
      </c>
      <c r="G6" s="5" t="s">
        <v>10</v>
      </c>
      <c r="H6" s="52"/>
      <c r="I6" s="14">
        <f t="shared" ref="I6:I13" si="0">F6*H6</f>
        <v>0</v>
      </c>
      <c r="J6" s="6">
        <v>0.08</v>
      </c>
      <c r="K6" s="14">
        <f t="shared" ref="K6:K12" si="1">I6*0.08</f>
        <v>0</v>
      </c>
      <c r="L6" s="14">
        <f t="shared" ref="L6:L13" si="2">I6+K6</f>
        <v>0</v>
      </c>
    </row>
    <row r="7" spans="1:12" ht="79.5" customHeight="1" x14ac:dyDescent="0.25">
      <c r="A7" s="7">
        <v>3</v>
      </c>
      <c r="B7" s="35" t="s">
        <v>63</v>
      </c>
      <c r="C7" s="4"/>
      <c r="D7" s="4"/>
      <c r="E7" s="4"/>
      <c r="F7" s="38">
        <v>70</v>
      </c>
      <c r="G7" s="5" t="s">
        <v>10</v>
      </c>
      <c r="H7" s="52"/>
      <c r="I7" s="14">
        <f>F7*H7</f>
        <v>0</v>
      </c>
      <c r="J7" s="6">
        <v>0.08</v>
      </c>
      <c r="K7" s="14">
        <f>I7*0.08</f>
        <v>0</v>
      </c>
      <c r="L7" s="14">
        <f>I7+K7</f>
        <v>0</v>
      </c>
    </row>
    <row r="8" spans="1:12" ht="229.5" customHeight="1" x14ac:dyDescent="0.25">
      <c r="A8" s="7">
        <v>4</v>
      </c>
      <c r="B8" s="35" t="s">
        <v>61</v>
      </c>
      <c r="C8" s="4"/>
      <c r="D8" s="4"/>
      <c r="E8" s="4"/>
      <c r="F8" s="38">
        <v>90</v>
      </c>
      <c r="G8" s="5" t="s">
        <v>10</v>
      </c>
      <c r="H8" s="52"/>
      <c r="I8" s="14">
        <f t="shared" si="0"/>
        <v>0</v>
      </c>
      <c r="J8" s="6">
        <v>0.08</v>
      </c>
      <c r="K8" s="14">
        <f t="shared" si="1"/>
        <v>0</v>
      </c>
      <c r="L8" s="14">
        <f t="shared" si="2"/>
        <v>0</v>
      </c>
    </row>
    <row r="9" spans="1:12" ht="68.25" customHeight="1" x14ac:dyDescent="0.25">
      <c r="A9" s="7">
        <v>5</v>
      </c>
      <c r="B9" s="35" t="s">
        <v>62</v>
      </c>
      <c r="C9" s="4"/>
      <c r="D9" s="4"/>
      <c r="E9" s="4"/>
      <c r="F9" s="38">
        <v>40</v>
      </c>
      <c r="G9" s="5" t="s">
        <v>10</v>
      </c>
      <c r="H9" s="52"/>
      <c r="I9" s="14">
        <f t="shared" si="0"/>
        <v>0</v>
      </c>
      <c r="J9" s="6">
        <v>0.08</v>
      </c>
      <c r="K9" s="14">
        <f t="shared" si="1"/>
        <v>0</v>
      </c>
      <c r="L9" s="14">
        <f t="shared" si="2"/>
        <v>0</v>
      </c>
    </row>
    <row r="10" spans="1:12" ht="160.5" customHeight="1" x14ac:dyDescent="0.25">
      <c r="A10" s="7">
        <v>6</v>
      </c>
      <c r="B10" s="35" t="s">
        <v>64</v>
      </c>
      <c r="C10" s="4"/>
      <c r="D10" s="4"/>
      <c r="E10" s="4"/>
      <c r="F10" s="38">
        <v>20</v>
      </c>
      <c r="G10" s="5" t="s">
        <v>10</v>
      </c>
      <c r="H10" s="52"/>
      <c r="I10" s="14">
        <f t="shared" si="0"/>
        <v>0</v>
      </c>
      <c r="J10" s="6">
        <v>0.08</v>
      </c>
      <c r="K10" s="14">
        <f t="shared" si="1"/>
        <v>0</v>
      </c>
      <c r="L10" s="14">
        <f t="shared" si="2"/>
        <v>0</v>
      </c>
    </row>
    <row r="11" spans="1:12" ht="45" customHeight="1" x14ac:dyDescent="0.25">
      <c r="A11" s="7">
        <v>7</v>
      </c>
      <c r="B11" s="35" t="s">
        <v>65</v>
      </c>
      <c r="C11" s="4"/>
      <c r="D11" s="4"/>
      <c r="E11" s="4"/>
      <c r="F11" s="38">
        <v>10</v>
      </c>
      <c r="G11" s="5" t="s">
        <v>10</v>
      </c>
      <c r="H11" s="52"/>
      <c r="I11" s="14">
        <f t="shared" si="0"/>
        <v>0</v>
      </c>
      <c r="J11" s="6">
        <v>0.08</v>
      </c>
      <c r="K11" s="14">
        <f t="shared" si="1"/>
        <v>0</v>
      </c>
      <c r="L11" s="14">
        <f t="shared" si="2"/>
        <v>0</v>
      </c>
    </row>
    <row r="12" spans="1:12" ht="75" customHeight="1" x14ac:dyDescent="0.25">
      <c r="A12" s="7">
        <v>8</v>
      </c>
      <c r="B12" s="35" t="s">
        <v>66</v>
      </c>
      <c r="C12" s="4"/>
      <c r="D12" s="4"/>
      <c r="E12" s="4"/>
      <c r="F12" s="38">
        <v>30</v>
      </c>
      <c r="G12" s="5" t="s">
        <v>12</v>
      </c>
      <c r="H12" s="52"/>
      <c r="I12" s="14">
        <f t="shared" si="0"/>
        <v>0</v>
      </c>
      <c r="J12" s="6">
        <v>0.08</v>
      </c>
      <c r="K12" s="14">
        <f t="shared" si="1"/>
        <v>0</v>
      </c>
      <c r="L12" s="14">
        <f t="shared" si="2"/>
        <v>0</v>
      </c>
    </row>
    <row r="13" spans="1:12" ht="216" customHeight="1" thickBot="1" x14ac:dyDescent="0.3">
      <c r="A13" s="120">
        <v>9</v>
      </c>
      <c r="B13" s="154" t="s">
        <v>67</v>
      </c>
      <c r="C13" s="145"/>
      <c r="D13" s="145"/>
      <c r="E13" s="145"/>
      <c r="F13" s="168">
        <v>40</v>
      </c>
      <c r="G13" s="146" t="s">
        <v>12</v>
      </c>
      <c r="H13" s="156"/>
      <c r="I13" s="157">
        <f t="shared" si="0"/>
        <v>0</v>
      </c>
      <c r="J13" s="149">
        <v>0.08</v>
      </c>
      <c r="K13" s="157">
        <f>I13*0.08</f>
        <v>0</v>
      </c>
      <c r="L13" s="157">
        <f t="shared" si="2"/>
        <v>0</v>
      </c>
    </row>
    <row r="14" spans="1:12" ht="18" customHeight="1" thickBot="1" x14ac:dyDescent="0.3">
      <c r="A14" s="196" t="s">
        <v>6</v>
      </c>
      <c r="B14" s="197"/>
      <c r="C14" s="197"/>
      <c r="D14" s="197"/>
      <c r="E14" s="197"/>
      <c r="F14" s="197"/>
      <c r="G14" s="197"/>
      <c r="H14" s="198"/>
      <c r="I14" s="150">
        <f>SUM(I5:I13)</f>
        <v>0</v>
      </c>
      <c r="J14" s="151" t="s">
        <v>7</v>
      </c>
      <c r="K14" s="150">
        <f>SUM(K5:K13)</f>
        <v>0</v>
      </c>
      <c r="L14" s="152">
        <f>SUM(L5:L13)</f>
        <v>0</v>
      </c>
    </row>
    <row r="15" spans="1:12" x14ac:dyDescent="0.25">
      <c r="A15" s="2"/>
      <c r="B15" s="1"/>
      <c r="C15" s="1"/>
      <c r="D15" s="1"/>
      <c r="E15" s="1"/>
      <c r="F15" s="1"/>
      <c r="G15" s="1"/>
      <c r="H15" s="2"/>
      <c r="I15" s="1"/>
      <c r="J15" s="2"/>
      <c r="K15" s="2"/>
      <c r="L15" s="2"/>
    </row>
    <row r="16" spans="1:12" ht="141" customHeight="1" x14ac:dyDescent="0.25">
      <c r="B16" s="231" t="s">
        <v>68</v>
      </c>
      <c r="C16" s="231"/>
      <c r="D16" s="231"/>
      <c r="E16" s="231"/>
      <c r="F16" s="231"/>
      <c r="G16" s="231"/>
      <c r="H16" s="231"/>
    </row>
    <row r="105" spans="13:13" x14ac:dyDescent="0.25">
      <c r="M105" s="98">
        <f>SUM(M4:M104)</f>
        <v>0</v>
      </c>
    </row>
  </sheetData>
  <mergeCells count="3">
    <mergeCell ref="A2:L2"/>
    <mergeCell ref="A14:H14"/>
    <mergeCell ref="B16:H16"/>
  </mergeCells>
  <pageMargins left="0.7" right="0.7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25"/>
  <sheetViews>
    <sheetView zoomScaleNormal="100" workbookViewId="0">
      <pane xSplit="3" ySplit="3" topLeftCell="D109" activePane="bottomRight" state="frozen"/>
      <selection pane="topRight" activeCell="C1" sqref="C1"/>
      <selection pane="bottomLeft" activeCell="A4" sqref="A4"/>
      <selection pane="bottomRight" activeCell="R110" sqref="R110"/>
    </sheetView>
  </sheetViews>
  <sheetFormatPr defaultRowHeight="15" x14ac:dyDescent="0.25"/>
  <cols>
    <col min="1" max="1" width="4.42578125" style="2" customWidth="1"/>
    <col min="2" max="2" width="49" style="2" customWidth="1"/>
    <col min="3" max="3" width="18.42578125" style="1" customWidth="1"/>
    <col min="4" max="4" width="11.7109375" style="1" customWidth="1"/>
    <col min="5" max="5" width="10" style="1" customWidth="1"/>
    <col min="6" max="6" width="13.140625" style="1" customWidth="1"/>
    <col min="7" max="7" width="6.85546875" style="1" customWidth="1"/>
    <col min="8" max="8" width="7" style="1" customWidth="1"/>
    <col min="9" max="9" width="9.5703125" style="2" customWidth="1"/>
    <col min="10" max="10" width="10.85546875" style="1" customWidth="1"/>
    <col min="11" max="11" width="9.140625" style="2"/>
    <col min="12" max="12" width="11.140625" style="2" customWidth="1"/>
    <col min="13" max="13" width="14.85546875" style="2" customWidth="1"/>
    <col min="14" max="14" width="14.140625" style="1" customWidth="1"/>
    <col min="15" max="15" width="10.85546875" style="1" bestFit="1" customWidth="1"/>
    <col min="16" max="16" width="9.85546875" style="1" bestFit="1" customWidth="1"/>
    <col min="17" max="17" width="10.85546875" style="1" bestFit="1" customWidth="1"/>
    <col min="18" max="16384" width="9.140625" style="1"/>
  </cols>
  <sheetData>
    <row r="1" spans="1:17" ht="28.5" customHeight="1" x14ac:dyDescent="0.25">
      <c r="A1" s="246" t="s">
        <v>302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8"/>
    </row>
    <row r="2" spans="1:17" ht="48" x14ac:dyDescent="0.25">
      <c r="A2" s="89" t="s">
        <v>0</v>
      </c>
      <c r="B2" s="249" t="s">
        <v>36</v>
      </c>
      <c r="C2" s="250"/>
      <c r="D2" s="89" t="s">
        <v>1</v>
      </c>
      <c r="E2" s="89" t="s">
        <v>18</v>
      </c>
      <c r="F2" s="89" t="s">
        <v>277</v>
      </c>
      <c r="G2" s="89" t="s">
        <v>2</v>
      </c>
      <c r="H2" s="89" t="s">
        <v>21</v>
      </c>
      <c r="I2" s="89" t="s">
        <v>32</v>
      </c>
      <c r="J2" s="89" t="s">
        <v>13</v>
      </c>
      <c r="K2" s="89" t="s">
        <v>4</v>
      </c>
      <c r="L2" s="89" t="s">
        <v>5</v>
      </c>
      <c r="M2" s="89" t="s">
        <v>8</v>
      </c>
    </row>
    <row r="3" spans="1:17" s="2" customFormat="1" ht="9.75" customHeight="1" x14ac:dyDescent="0.25">
      <c r="A3" s="3">
        <v>1</v>
      </c>
      <c r="B3" s="251">
        <v>2</v>
      </c>
      <c r="C3" s="251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7" s="2" customFormat="1" ht="35.25" customHeight="1" x14ac:dyDescent="0.25">
      <c r="A4" s="3"/>
      <c r="B4" s="236" t="s">
        <v>269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</row>
    <row r="5" spans="1:17" s="2" customFormat="1" ht="30.75" customHeight="1" x14ac:dyDescent="0.25">
      <c r="A5" s="237">
        <v>1</v>
      </c>
      <c r="B5" s="238" t="s">
        <v>69</v>
      </c>
      <c r="C5" s="123" t="s">
        <v>70</v>
      </c>
      <c r="D5" s="124"/>
      <c r="E5" s="124"/>
      <c r="F5" s="124"/>
      <c r="G5" s="174">
        <v>60</v>
      </c>
      <c r="H5" s="124" t="s">
        <v>11</v>
      </c>
      <c r="I5" s="125"/>
      <c r="J5" s="126">
        <f t="shared" ref="J5:J36" si="0">G5*I5</f>
        <v>0</v>
      </c>
      <c r="K5" s="127">
        <v>0.08</v>
      </c>
      <c r="L5" s="126">
        <f t="shared" ref="L5:L36" si="1">J5*0.08</f>
        <v>0</v>
      </c>
      <c r="M5" s="126">
        <f t="shared" ref="M5:M36" si="2">J5+L5</f>
        <v>0</v>
      </c>
      <c r="N5" s="99"/>
      <c r="O5" s="81"/>
      <c r="P5" s="81"/>
      <c r="Q5" s="81"/>
    </row>
    <row r="6" spans="1:17" s="2" customFormat="1" ht="23.25" customHeight="1" x14ac:dyDescent="0.25">
      <c r="A6" s="237"/>
      <c r="B6" s="238"/>
      <c r="C6" s="123" t="s">
        <v>71</v>
      </c>
      <c r="D6" s="124"/>
      <c r="E6" s="124"/>
      <c r="F6" s="124"/>
      <c r="G6" s="174">
        <v>50</v>
      </c>
      <c r="H6" s="124" t="s">
        <v>11</v>
      </c>
      <c r="I6" s="107"/>
      <c r="J6" s="126">
        <f t="shared" si="0"/>
        <v>0</v>
      </c>
      <c r="K6" s="127">
        <v>0.08</v>
      </c>
      <c r="L6" s="126">
        <f t="shared" si="1"/>
        <v>0</v>
      </c>
      <c r="M6" s="126">
        <f t="shared" si="2"/>
        <v>0</v>
      </c>
      <c r="N6" s="99"/>
      <c r="O6" s="81"/>
      <c r="P6" s="81"/>
      <c r="Q6" s="81"/>
    </row>
    <row r="7" spans="1:17" ht="26.25" customHeight="1" x14ac:dyDescent="0.25">
      <c r="A7" s="237">
        <v>2</v>
      </c>
      <c r="B7" s="238" t="s">
        <v>72</v>
      </c>
      <c r="C7" s="123" t="s">
        <v>70</v>
      </c>
      <c r="D7" s="128"/>
      <c r="E7" s="128"/>
      <c r="F7" s="128"/>
      <c r="G7" s="174">
        <v>20</v>
      </c>
      <c r="H7" s="124" t="s">
        <v>11</v>
      </c>
      <c r="I7" s="107"/>
      <c r="J7" s="126">
        <f t="shared" si="0"/>
        <v>0</v>
      </c>
      <c r="K7" s="127">
        <v>0.08</v>
      </c>
      <c r="L7" s="126">
        <f t="shared" si="1"/>
        <v>0</v>
      </c>
      <c r="M7" s="126">
        <f t="shared" si="2"/>
        <v>0</v>
      </c>
      <c r="N7" s="99"/>
      <c r="O7" s="81"/>
      <c r="P7" s="81"/>
      <c r="Q7" s="81"/>
    </row>
    <row r="8" spans="1:17" ht="26.25" customHeight="1" x14ac:dyDescent="0.25">
      <c r="A8" s="237"/>
      <c r="B8" s="238"/>
      <c r="C8" s="123" t="s">
        <v>71</v>
      </c>
      <c r="D8" s="128"/>
      <c r="E8" s="128"/>
      <c r="F8" s="128"/>
      <c r="G8" s="174">
        <v>10</v>
      </c>
      <c r="H8" s="124" t="s">
        <v>11</v>
      </c>
      <c r="I8" s="107"/>
      <c r="J8" s="126">
        <f t="shared" si="0"/>
        <v>0</v>
      </c>
      <c r="K8" s="127">
        <v>0.08</v>
      </c>
      <c r="L8" s="126">
        <f t="shared" si="1"/>
        <v>0</v>
      </c>
      <c r="M8" s="126">
        <f t="shared" si="2"/>
        <v>0</v>
      </c>
      <c r="N8" s="99"/>
      <c r="O8" s="81"/>
      <c r="P8" s="81"/>
      <c r="Q8" s="81"/>
    </row>
    <row r="9" spans="1:17" ht="41.25" customHeight="1" x14ac:dyDescent="0.25">
      <c r="A9" s="124">
        <v>3</v>
      </c>
      <c r="B9" s="238" t="s">
        <v>73</v>
      </c>
      <c r="C9" s="238"/>
      <c r="D9" s="128"/>
      <c r="E9" s="128"/>
      <c r="F9" s="128"/>
      <c r="G9" s="174">
        <v>3</v>
      </c>
      <c r="H9" s="124" t="s">
        <v>11</v>
      </c>
      <c r="I9" s="107"/>
      <c r="J9" s="126">
        <f t="shared" si="0"/>
        <v>0</v>
      </c>
      <c r="K9" s="127">
        <v>0.08</v>
      </c>
      <c r="L9" s="126">
        <f t="shared" si="1"/>
        <v>0</v>
      </c>
      <c r="M9" s="126">
        <f t="shared" si="2"/>
        <v>0</v>
      </c>
      <c r="N9" s="99"/>
      <c r="O9" s="81"/>
      <c r="P9" s="81"/>
      <c r="Q9" s="81"/>
    </row>
    <row r="10" spans="1:17" ht="27.75" customHeight="1" x14ac:dyDescent="0.25">
      <c r="A10" s="237">
        <v>4</v>
      </c>
      <c r="B10" s="238" t="s">
        <v>74</v>
      </c>
      <c r="C10" s="129" t="s">
        <v>75</v>
      </c>
      <c r="D10" s="128"/>
      <c r="E10" s="128"/>
      <c r="F10" s="128"/>
      <c r="G10" s="174">
        <v>6</v>
      </c>
      <c r="H10" s="124" t="s">
        <v>11</v>
      </c>
      <c r="I10" s="107"/>
      <c r="J10" s="126">
        <f t="shared" si="0"/>
        <v>0</v>
      </c>
      <c r="K10" s="127">
        <v>0.08</v>
      </c>
      <c r="L10" s="126">
        <f t="shared" si="1"/>
        <v>0</v>
      </c>
      <c r="M10" s="126">
        <f t="shared" si="2"/>
        <v>0</v>
      </c>
      <c r="N10" s="99"/>
      <c r="O10" s="81"/>
      <c r="P10" s="81"/>
      <c r="Q10" s="81"/>
    </row>
    <row r="11" spans="1:17" ht="25.5" customHeight="1" x14ac:dyDescent="0.25">
      <c r="A11" s="237"/>
      <c r="B11" s="238"/>
      <c r="C11" s="129" t="s">
        <v>76</v>
      </c>
      <c r="D11" s="128"/>
      <c r="E11" s="128"/>
      <c r="F11" s="128"/>
      <c r="G11" s="174">
        <v>6</v>
      </c>
      <c r="H11" s="124" t="s">
        <v>11</v>
      </c>
      <c r="I11" s="107"/>
      <c r="J11" s="126">
        <f t="shared" si="0"/>
        <v>0</v>
      </c>
      <c r="K11" s="127">
        <v>0.08</v>
      </c>
      <c r="L11" s="126">
        <f t="shared" si="1"/>
        <v>0</v>
      </c>
      <c r="M11" s="126">
        <f t="shared" si="2"/>
        <v>0</v>
      </c>
      <c r="N11" s="99"/>
      <c r="O11" s="81"/>
      <c r="P11" s="81"/>
      <c r="Q11" s="81"/>
    </row>
    <row r="12" spans="1:17" ht="25.5" customHeight="1" x14ac:dyDescent="0.25">
      <c r="A12" s="237"/>
      <c r="B12" s="238"/>
      <c r="C12" s="129" t="s">
        <v>77</v>
      </c>
      <c r="D12" s="128"/>
      <c r="E12" s="128"/>
      <c r="F12" s="128"/>
      <c r="G12" s="174">
        <v>3</v>
      </c>
      <c r="H12" s="124" t="s">
        <v>11</v>
      </c>
      <c r="I12" s="107"/>
      <c r="J12" s="126">
        <f t="shared" si="0"/>
        <v>0</v>
      </c>
      <c r="K12" s="127">
        <v>0.08</v>
      </c>
      <c r="L12" s="126">
        <f t="shared" si="1"/>
        <v>0</v>
      </c>
      <c r="M12" s="126">
        <f t="shared" si="2"/>
        <v>0</v>
      </c>
      <c r="N12" s="99"/>
      <c r="O12" s="81"/>
      <c r="P12" s="81"/>
      <c r="Q12" s="81"/>
    </row>
    <row r="13" spans="1:17" ht="25.5" customHeight="1" x14ac:dyDescent="0.25">
      <c r="A13" s="242">
        <v>5</v>
      </c>
      <c r="B13" s="238" t="s">
        <v>78</v>
      </c>
      <c r="C13" s="129" t="s">
        <v>79</v>
      </c>
      <c r="D13" s="35"/>
      <c r="E13" s="35"/>
      <c r="F13" s="35"/>
      <c r="G13" s="176">
        <v>3</v>
      </c>
      <c r="H13" s="32" t="s">
        <v>11</v>
      </c>
      <c r="I13" s="107"/>
      <c r="J13" s="33">
        <f t="shared" si="0"/>
        <v>0</v>
      </c>
      <c r="K13" s="34">
        <v>0.08</v>
      </c>
      <c r="L13" s="33">
        <f t="shared" si="1"/>
        <v>0</v>
      </c>
      <c r="M13" s="126">
        <f t="shared" si="2"/>
        <v>0</v>
      </c>
      <c r="N13" s="99"/>
      <c r="O13" s="81"/>
      <c r="P13" s="81"/>
      <c r="Q13" s="81"/>
    </row>
    <row r="14" spans="1:17" ht="26.25" customHeight="1" x14ac:dyDescent="0.25">
      <c r="A14" s="242"/>
      <c r="B14" s="238"/>
      <c r="C14" s="129" t="s">
        <v>80</v>
      </c>
      <c r="D14" s="35"/>
      <c r="E14" s="35"/>
      <c r="F14" s="35"/>
      <c r="G14" s="176">
        <v>3</v>
      </c>
      <c r="H14" s="32" t="s">
        <v>11</v>
      </c>
      <c r="I14" s="107"/>
      <c r="J14" s="33">
        <f t="shared" si="0"/>
        <v>0</v>
      </c>
      <c r="K14" s="34">
        <v>0.08</v>
      </c>
      <c r="L14" s="33">
        <f t="shared" si="1"/>
        <v>0</v>
      </c>
      <c r="M14" s="126">
        <f t="shared" si="2"/>
        <v>0</v>
      </c>
      <c r="N14" s="99"/>
      <c r="O14" s="81"/>
      <c r="P14" s="81"/>
      <c r="Q14" s="81"/>
    </row>
    <row r="15" spans="1:17" ht="22.5" customHeight="1" x14ac:dyDescent="0.25">
      <c r="A15" s="242">
        <v>6</v>
      </c>
      <c r="B15" s="238" t="s">
        <v>81</v>
      </c>
      <c r="C15" s="123" t="s">
        <v>82</v>
      </c>
      <c r="D15" s="35"/>
      <c r="E15" s="35"/>
      <c r="F15" s="35"/>
      <c r="G15" s="174">
        <v>5</v>
      </c>
      <c r="H15" s="124" t="s">
        <v>11</v>
      </c>
      <c r="I15" s="107"/>
      <c r="J15" s="33">
        <f t="shared" si="0"/>
        <v>0</v>
      </c>
      <c r="K15" s="34">
        <v>0.08</v>
      </c>
      <c r="L15" s="33">
        <f t="shared" si="1"/>
        <v>0</v>
      </c>
      <c r="M15" s="126">
        <f t="shared" si="2"/>
        <v>0</v>
      </c>
      <c r="N15" s="99"/>
      <c r="O15" s="81"/>
      <c r="P15" s="81"/>
      <c r="Q15" s="81"/>
    </row>
    <row r="16" spans="1:17" ht="20.25" customHeight="1" x14ac:dyDescent="0.25">
      <c r="A16" s="242"/>
      <c r="B16" s="238"/>
      <c r="C16" s="123" t="s">
        <v>83</v>
      </c>
      <c r="D16" s="35"/>
      <c r="E16" s="35"/>
      <c r="F16" s="35"/>
      <c r="G16" s="174">
        <v>5</v>
      </c>
      <c r="H16" s="124" t="s">
        <v>11</v>
      </c>
      <c r="I16" s="107"/>
      <c r="J16" s="33">
        <f t="shared" si="0"/>
        <v>0</v>
      </c>
      <c r="K16" s="34">
        <v>0.08</v>
      </c>
      <c r="L16" s="33">
        <f t="shared" si="1"/>
        <v>0</v>
      </c>
      <c r="M16" s="126">
        <f t="shared" si="2"/>
        <v>0</v>
      </c>
      <c r="N16" s="99"/>
      <c r="O16" s="81"/>
      <c r="P16" s="81"/>
      <c r="Q16" s="81"/>
    </row>
    <row r="17" spans="1:17" ht="38.25" customHeight="1" x14ac:dyDescent="0.25">
      <c r="A17" s="124">
        <v>7</v>
      </c>
      <c r="B17" s="238" t="s">
        <v>84</v>
      </c>
      <c r="C17" s="238"/>
      <c r="D17" s="35"/>
      <c r="E17" s="35"/>
      <c r="F17" s="35"/>
      <c r="G17" s="174">
        <v>3</v>
      </c>
      <c r="H17" s="124" t="s">
        <v>11</v>
      </c>
      <c r="I17" s="107"/>
      <c r="J17" s="33">
        <f t="shared" si="0"/>
        <v>0</v>
      </c>
      <c r="K17" s="34">
        <v>0.08</v>
      </c>
      <c r="L17" s="33">
        <f t="shared" si="1"/>
        <v>0</v>
      </c>
      <c r="M17" s="126">
        <f t="shared" si="2"/>
        <v>0</v>
      </c>
      <c r="N17" s="99"/>
      <c r="O17" s="81"/>
      <c r="P17" s="81"/>
      <c r="Q17" s="81"/>
    </row>
    <row r="18" spans="1:17" ht="18" customHeight="1" x14ac:dyDescent="0.25">
      <c r="A18" s="237">
        <v>8</v>
      </c>
      <c r="B18" s="238" t="s">
        <v>85</v>
      </c>
      <c r="C18" s="123" t="s">
        <v>86</v>
      </c>
      <c r="D18" s="35"/>
      <c r="E18" s="35"/>
      <c r="F18" s="35"/>
      <c r="G18" s="174">
        <v>3</v>
      </c>
      <c r="H18" s="124" t="s">
        <v>11</v>
      </c>
      <c r="I18" s="107"/>
      <c r="J18" s="33">
        <f t="shared" si="0"/>
        <v>0</v>
      </c>
      <c r="K18" s="34">
        <v>0.08</v>
      </c>
      <c r="L18" s="33">
        <f t="shared" si="1"/>
        <v>0</v>
      </c>
      <c r="M18" s="126">
        <f t="shared" si="2"/>
        <v>0</v>
      </c>
      <c r="N18" s="99"/>
      <c r="O18" s="81"/>
      <c r="P18" s="81"/>
      <c r="Q18" s="81"/>
    </row>
    <row r="19" spans="1:17" ht="20.25" customHeight="1" x14ac:dyDescent="0.25">
      <c r="A19" s="237"/>
      <c r="B19" s="238"/>
      <c r="C19" s="123" t="s">
        <v>87</v>
      </c>
      <c r="D19" s="35"/>
      <c r="E19" s="35"/>
      <c r="F19" s="35"/>
      <c r="G19" s="174">
        <v>3</v>
      </c>
      <c r="H19" s="124" t="s">
        <v>11</v>
      </c>
      <c r="I19" s="107"/>
      <c r="J19" s="33">
        <f t="shared" si="0"/>
        <v>0</v>
      </c>
      <c r="K19" s="34">
        <v>0.08</v>
      </c>
      <c r="L19" s="33">
        <f t="shared" si="1"/>
        <v>0</v>
      </c>
      <c r="M19" s="126">
        <f t="shared" si="2"/>
        <v>0</v>
      </c>
      <c r="N19" s="99"/>
      <c r="O19" s="81"/>
      <c r="P19" s="81"/>
      <c r="Q19" s="81"/>
    </row>
    <row r="20" spans="1:17" ht="39" customHeight="1" x14ac:dyDescent="0.25">
      <c r="A20" s="124">
        <v>9</v>
      </c>
      <c r="B20" s="238" t="s">
        <v>88</v>
      </c>
      <c r="C20" s="238"/>
      <c r="D20" s="35"/>
      <c r="E20" s="35"/>
      <c r="F20" s="35"/>
      <c r="G20" s="174">
        <v>5</v>
      </c>
      <c r="H20" s="124" t="s">
        <v>11</v>
      </c>
      <c r="I20" s="107"/>
      <c r="J20" s="33">
        <f t="shared" si="0"/>
        <v>0</v>
      </c>
      <c r="K20" s="34">
        <v>0.08</v>
      </c>
      <c r="L20" s="33">
        <f t="shared" si="1"/>
        <v>0</v>
      </c>
      <c r="M20" s="126">
        <f t="shared" si="2"/>
        <v>0</v>
      </c>
      <c r="N20" s="99"/>
      <c r="O20" s="81"/>
      <c r="P20" s="81"/>
      <c r="Q20" s="81"/>
    </row>
    <row r="21" spans="1:17" ht="18.75" customHeight="1" x14ac:dyDescent="0.25">
      <c r="A21" s="124">
        <v>10</v>
      </c>
      <c r="B21" s="238" t="s">
        <v>89</v>
      </c>
      <c r="C21" s="238"/>
      <c r="D21" s="35"/>
      <c r="E21" s="35"/>
      <c r="F21" s="35"/>
      <c r="G21" s="174">
        <v>10</v>
      </c>
      <c r="H21" s="124" t="s">
        <v>11</v>
      </c>
      <c r="I21" s="107"/>
      <c r="J21" s="33">
        <f t="shared" si="0"/>
        <v>0</v>
      </c>
      <c r="K21" s="34">
        <v>0.08</v>
      </c>
      <c r="L21" s="33">
        <f t="shared" si="1"/>
        <v>0</v>
      </c>
      <c r="M21" s="126">
        <f t="shared" si="2"/>
        <v>0</v>
      </c>
      <c r="N21" s="99"/>
      <c r="O21" s="81"/>
      <c r="P21" s="81"/>
      <c r="Q21" s="81"/>
    </row>
    <row r="22" spans="1:17" ht="20.25" customHeight="1" x14ac:dyDescent="0.25">
      <c r="A22" s="237">
        <v>11</v>
      </c>
      <c r="B22" s="238" t="s">
        <v>90</v>
      </c>
      <c r="C22" s="123" t="s">
        <v>91</v>
      </c>
      <c r="D22" s="35"/>
      <c r="E22" s="35"/>
      <c r="F22" s="35"/>
      <c r="G22" s="174">
        <v>10</v>
      </c>
      <c r="H22" s="124" t="s">
        <v>11</v>
      </c>
      <c r="I22" s="107"/>
      <c r="J22" s="33">
        <f t="shared" si="0"/>
        <v>0</v>
      </c>
      <c r="K22" s="34">
        <v>0.08</v>
      </c>
      <c r="L22" s="33">
        <f t="shared" si="1"/>
        <v>0</v>
      </c>
      <c r="M22" s="126">
        <f t="shared" si="2"/>
        <v>0</v>
      </c>
      <c r="N22" s="99"/>
      <c r="O22" s="81"/>
      <c r="P22" s="81"/>
      <c r="Q22" s="81"/>
    </row>
    <row r="23" spans="1:17" ht="20.25" customHeight="1" x14ac:dyDescent="0.25">
      <c r="A23" s="237"/>
      <c r="B23" s="238"/>
      <c r="C23" s="130" t="s">
        <v>92</v>
      </c>
      <c r="D23" s="35"/>
      <c r="E23" s="35"/>
      <c r="F23" s="35"/>
      <c r="G23" s="174">
        <v>10</v>
      </c>
      <c r="H23" s="124" t="s">
        <v>11</v>
      </c>
      <c r="I23" s="107"/>
      <c r="J23" s="33">
        <f t="shared" si="0"/>
        <v>0</v>
      </c>
      <c r="K23" s="34">
        <v>0.08</v>
      </c>
      <c r="L23" s="33">
        <f t="shared" si="1"/>
        <v>0</v>
      </c>
      <c r="M23" s="126">
        <f t="shared" si="2"/>
        <v>0</v>
      </c>
      <c r="N23" s="99"/>
      <c r="O23" s="81"/>
      <c r="P23" s="81"/>
      <c r="Q23" s="81"/>
    </row>
    <row r="24" spans="1:17" ht="24" customHeight="1" x14ac:dyDescent="0.25">
      <c r="A24" s="237">
        <v>12</v>
      </c>
      <c r="B24" s="238" t="s">
        <v>93</v>
      </c>
      <c r="C24" s="131" t="s">
        <v>94</v>
      </c>
      <c r="D24" s="35"/>
      <c r="E24" s="35"/>
      <c r="F24" s="35"/>
      <c r="G24" s="174">
        <v>800</v>
      </c>
      <c r="H24" s="124" t="s">
        <v>11</v>
      </c>
      <c r="I24" s="107"/>
      <c r="J24" s="33">
        <f t="shared" si="0"/>
        <v>0</v>
      </c>
      <c r="K24" s="34">
        <v>0.08</v>
      </c>
      <c r="L24" s="33">
        <f t="shared" si="1"/>
        <v>0</v>
      </c>
      <c r="M24" s="126">
        <f t="shared" si="2"/>
        <v>0</v>
      </c>
      <c r="N24" s="99"/>
      <c r="O24" s="81"/>
      <c r="P24" s="81"/>
      <c r="Q24" s="81"/>
    </row>
    <row r="25" spans="1:17" ht="22.5" customHeight="1" x14ac:dyDescent="0.25">
      <c r="A25" s="237"/>
      <c r="B25" s="238"/>
      <c r="C25" s="131" t="s">
        <v>95</v>
      </c>
      <c r="D25" s="35"/>
      <c r="E25" s="35"/>
      <c r="F25" s="35"/>
      <c r="G25" s="174">
        <v>110</v>
      </c>
      <c r="H25" s="124" t="s">
        <v>11</v>
      </c>
      <c r="I25" s="107"/>
      <c r="J25" s="33">
        <f t="shared" si="0"/>
        <v>0</v>
      </c>
      <c r="K25" s="34">
        <v>0.08</v>
      </c>
      <c r="L25" s="33">
        <f t="shared" si="1"/>
        <v>0</v>
      </c>
      <c r="M25" s="126">
        <f t="shared" si="2"/>
        <v>0</v>
      </c>
      <c r="N25" s="99"/>
      <c r="O25" s="81"/>
      <c r="P25" s="81"/>
      <c r="Q25" s="81"/>
    </row>
    <row r="26" spans="1:17" ht="20.25" customHeight="1" x14ac:dyDescent="0.25">
      <c r="A26" s="237"/>
      <c r="B26" s="238"/>
      <c r="C26" s="131" t="s">
        <v>96</v>
      </c>
      <c r="D26" s="35"/>
      <c r="E26" s="35"/>
      <c r="F26" s="35"/>
      <c r="G26" s="174">
        <v>30</v>
      </c>
      <c r="H26" s="124" t="s">
        <v>11</v>
      </c>
      <c r="I26" s="107"/>
      <c r="J26" s="33">
        <f t="shared" si="0"/>
        <v>0</v>
      </c>
      <c r="K26" s="34">
        <v>0.08</v>
      </c>
      <c r="L26" s="33">
        <f t="shared" si="1"/>
        <v>0</v>
      </c>
      <c r="M26" s="126">
        <f t="shared" si="2"/>
        <v>0</v>
      </c>
      <c r="N26" s="99"/>
      <c r="O26" s="81"/>
      <c r="P26" s="81"/>
      <c r="Q26" s="81"/>
    </row>
    <row r="27" spans="1:17" ht="20.25" customHeight="1" x14ac:dyDescent="0.25">
      <c r="A27" s="237">
        <v>13</v>
      </c>
      <c r="B27" s="238" t="s">
        <v>97</v>
      </c>
      <c r="C27" s="123" t="s">
        <v>94</v>
      </c>
      <c r="D27" s="35"/>
      <c r="E27" s="35"/>
      <c r="F27" s="35"/>
      <c r="G27" s="174">
        <v>50</v>
      </c>
      <c r="H27" s="124" t="s">
        <v>11</v>
      </c>
      <c r="I27" s="107"/>
      <c r="J27" s="33">
        <f t="shared" si="0"/>
        <v>0</v>
      </c>
      <c r="K27" s="34">
        <v>0.08</v>
      </c>
      <c r="L27" s="33">
        <f t="shared" si="1"/>
        <v>0</v>
      </c>
      <c r="M27" s="126">
        <f t="shared" si="2"/>
        <v>0</v>
      </c>
      <c r="N27" s="99"/>
      <c r="O27" s="81"/>
      <c r="P27" s="81"/>
      <c r="Q27" s="81"/>
    </row>
    <row r="28" spans="1:17" ht="21.75" customHeight="1" x14ac:dyDescent="0.25">
      <c r="A28" s="237"/>
      <c r="B28" s="238"/>
      <c r="C28" s="123" t="s">
        <v>95</v>
      </c>
      <c r="D28" s="35"/>
      <c r="E28" s="35"/>
      <c r="F28" s="35"/>
      <c r="G28" s="174">
        <v>30</v>
      </c>
      <c r="H28" s="124" t="s">
        <v>11</v>
      </c>
      <c r="I28" s="107"/>
      <c r="J28" s="33">
        <f t="shared" si="0"/>
        <v>0</v>
      </c>
      <c r="K28" s="34">
        <v>0.08</v>
      </c>
      <c r="L28" s="33">
        <f t="shared" si="1"/>
        <v>0</v>
      </c>
      <c r="M28" s="126">
        <f t="shared" si="2"/>
        <v>0</v>
      </c>
      <c r="N28" s="99"/>
      <c r="O28" s="81"/>
      <c r="P28" s="81"/>
      <c r="Q28" s="81"/>
    </row>
    <row r="29" spans="1:17" ht="22.5" customHeight="1" x14ac:dyDescent="0.25">
      <c r="A29" s="237"/>
      <c r="B29" s="238"/>
      <c r="C29" s="123" t="s">
        <v>96</v>
      </c>
      <c r="D29" s="35"/>
      <c r="E29" s="35"/>
      <c r="F29" s="35"/>
      <c r="G29" s="174">
        <v>30</v>
      </c>
      <c r="H29" s="124" t="s">
        <v>11</v>
      </c>
      <c r="I29" s="107"/>
      <c r="J29" s="33">
        <f t="shared" si="0"/>
        <v>0</v>
      </c>
      <c r="K29" s="34">
        <v>0.08</v>
      </c>
      <c r="L29" s="33">
        <f t="shared" si="1"/>
        <v>0</v>
      </c>
      <c r="M29" s="126">
        <f t="shared" si="2"/>
        <v>0</v>
      </c>
      <c r="N29" s="99"/>
      <c r="O29" s="81"/>
      <c r="P29" s="81"/>
      <c r="Q29" s="81"/>
    </row>
    <row r="30" spans="1:17" ht="23.25" customHeight="1" x14ac:dyDescent="0.25">
      <c r="A30" s="237">
        <v>14</v>
      </c>
      <c r="B30" s="238" t="s">
        <v>98</v>
      </c>
      <c r="C30" s="130" t="s">
        <v>94</v>
      </c>
      <c r="D30" s="35"/>
      <c r="E30" s="35"/>
      <c r="F30" s="35"/>
      <c r="G30" s="174">
        <v>70</v>
      </c>
      <c r="H30" s="124" t="s">
        <v>11</v>
      </c>
      <c r="I30" s="107"/>
      <c r="J30" s="33">
        <f t="shared" si="0"/>
        <v>0</v>
      </c>
      <c r="K30" s="34">
        <v>0.08</v>
      </c>
      <c r="L30" s="33">
        <f t="shared" si="1"/>
        <v>0</v>
      </c>
      <c r="M30" s="126">
        <f t="shared" si="2"/>
        <v>0</v>
      </c>
      <c r="N30" s="99"/>
      <c r="O30" s="81"/>
      <c r="P30" s="81"/>
      <c r="Q30" s="81"/>
    </row>
    <row r="31" spans="1:17" ht="31.5" customHeight="1" x14ac:dyDescent="0.25">
      <c r="A31" s="237"/>
      <c r="B31" s="238"/>
      <c r="C31" s="123" t="s">
        <v>99</v>
      </c>
      <c r="D31" s="35"/>
      <c r="E31" s="35"/>
      <c r="F31" s="35"/>
      <c r="G31" s="174">
        <v>50</v>
      </c>
      <c r="H31" s="124" t="s">
        <v>11</v>
      </c>
      <c r="I31" s="107"/>
      <c r="J31" s="33">
        <f t="shared" si="0"/>
        <v>0</v>
      </c>
      <c r="K31" s="34">
        <v>0.08</v>
      </c>
      <c r="L31" s="33">
        <f t="shared" si="1"/>
        <v>0</v>
      </c>
      <c r="M31" s="126">
        <f t="shared" si="2"/>
        <v>0</v>
      </c>
      <c r="O31" s="81"/>
      <c r="P31" s="81"/>
      <c r="Q31" s="81"/>
    </row>
    <row r="32" spans="1:17" ht="59.25" customHeight="1" x14ac:dyDescent="0.25">
      <c r="A32" s="237">
        <v>15</v>
      </c>
      <c r="B32" s="238" t="s">
        <v>100</v>
      </c>
      <c r="C32" s="123" t="s">
        <v>101</v>
      </c>
      <c r="D32" s="35"/>
      <c r="E32" s="35"/>
      <c r="F32" s="35"/>
      <c r="G32" s="174">
        <v>5</v>
      </c>
      <c r="H32" s="124" t="s">
        <v>11</v>
      </c>
      <c r="I32" s="107"/>
      <c r="J32" s="33">
        <f t="shared" si="0"/>
        <v>0</v>
      </c>
      <c r="K32" s="34">
        <v>0.08</v>
      </c>
      <c r="L32" s="33">
        <f t="shared" si="1"/>
        <v>0</v>
      </c>
      <c r="M32" s="126">
        <f t="shared" si="2"/>
        <v>0</v>
      </c>
      <c r="N32" s="99"/>
      <c r="O32" s="81"/>
      <c r="P32" s="81"/>
      <c r="Q32" s="81"/>
    </row>
    <row r="33" spans="1:17" ht="61.5" customHeight="1" x14ac:dyDescent="0.25">
      <c r="A33" s="237"/>
      <c r="B33" s="238"/>
      <c r="C33" s="123" t="s">
        <v>102</v>
      </c>
      <c r="D33" s="35"/>
      <c r="E33" s="35"/>
      <c r="F33" s="35"/>
      <c r="G33" s="174">
        <v>5</v>
      </c>
      <c r="H33" s="124" t="s">
        <v>11</v>
      </c>
      <c r="I33" s="107"/>
      <c r="J33" s="33">
        <f t="shared" si="0"/>
        <v>0</v>
      </c>
      <c r="K33" s="34">
        <v>0.08</v>
      </c>
      <c r="L33" s="33">
        <f t="shared" si="1"/>
        <v>0</v>
      </c>
      <c r="M33" s="126">
        <f t="shared" si="2"/>
        <v>0</v>
      </c>
      <c r="N33" s="99"/>
      <c r="O33" s="81"/>
      <c r="P33" s="81"/>
      <c r="Q33" s="81"/>
    </row>
    <row r="34" spans="1:17" ht="58.5" customHeight="1" x14ac:dyDescent="0.25">
      <c r="A34" s="237">
        <v>16</v>
      </c>
      <c r="B34" s="238" t="s">
        <v>103</v>
      </c>
      <c r="C34" s="132" t="s">
        <v>104</v>
      </c>
      <c r="D34" s="35"/>
      <c r="E34" s="35"/>
      <c r="F34" s="35"/>
      <c r="G34" s="174">
        <v>5</v>
      </c>
      <c r="H34" s="124" t="s">
        <v>11</v>
      </c>
      <c r="I34" s="107"/>
      <c r="J34" s="33">
        <f t="shared" si="0"/>
        <v>0</v>
      </c>
      <c r="K34" s="34">
        <v>0.08</v>
      </c>
      <c r="L34" s="33">
        <f t="shared" si="1"/>
        <v>0</v>
      </c>
      <c r="M34" s="126">
        <f t="shared" si="2"/>
        <v>0</v>
      </c>
      <c r="N34" s="99"/>
      <c r="O34" s="81"/>
      <c r="P34" s="81"/>
      <c r="Q34" s="81"/>
    </row>
    <row r="35" spans="1:17" ht="60.75" customHeight="1" x14ac:dyDescent="0.25">
      <c r="A35" s="237"/>
      <c r="B35" s="238"/>
      <c r="C35" s="131" t="s">
        <v>102</v>
      </c>
      <c r="D35" s="35"/>
      <c r="E35" s="35"/>
      <c r="F35" s="35"/>
      <c r="G35" s="174">
        <v>5</v>
      </c>
      <c r="H35" s="124" t="s">
        <v>11</v>
      </c>
      <c r="I35" s="107"/>
      <c r="J35" s="33">
        <f t="shared" si="0"/>
        <v>0</v>
      </c>
      <c r="K35" s="34">
        <v>0.08</v>
      </c>
      <c r="L35" s="33">
        <f t="shared" si="1"/>
        <v>0</v>
      </c>
      <c r="M35" s="126">
        <f t="shared" si="2"/>
        <v>0</v>
      </c>
      <c r="N35" s="99"/>
      <c r="O35" s="81"/>
      <c r="P35" s="81"/>
      <c r="Q35" s="81"/>
    </row>
    <row r="36" spans="1:17" ht="76.5" customHeight="1" x14ac:dyDescent="0.25">
      <c r="A36" s="237">
        <v>17</v>
      </c>
      <c r="B36" s="238" t="s">
        <v>105</v>
      </c>
      <c r="C36" s="131" t="s">
        <v>106</v>
      </c>
      <c r="D36" s="35"/>
      <c r="E36" s="35"/>
      <c r="F36" s="35"/>
      <c r="G36" s="174">
        <v>18</v>
      </c>
      <c r="H36" s="124" t="s">
        <v>11</v>
      </c>
      <c r="I36" s="107"/>
      <c r="J36" s="33">
        <f t="shared" si="0"/>
        <v>0</v>
      </c>
      <c r="K36" s="34">
        <v>0.08</v>
      </c>
      <c r="L36" s="33">
        <f t="shared" si="1"/>
        <v>0</v>
      </c>
      <c r="M36" s="126">
        <f t="shared" si="2"/>
        <v>0</v>
      </c>
      <c r="N36" s="99"/>
      <c r="O36" s="81"/>
      <c r="P36" s="81"/>
      <c r="Q36" s="81"/>
    </row>
    <row r="37" spans="1:17" ht="64.5" customHeight="1" x14ac:dyDescent="0.25">
      <c r="A37" s="237"/>
      <c r="B37" s="238"/>
      <c r="C37" s="123" t="s">
        <v>107</v>
      </c>
      <c r="D37" s="35"/>
      <c r="E37" s="35"/>
      <c r="F37" s="35"/>
      <c r="G37" s="174">
        <v>20</v>
      </c>
      <c r="H37" s="124" t="s">
        <v>11</v>
      </c>
      <c r="I37" s="107"/>
      <c r="J37" s="33">
        <f t="shared" ref="J37:J68" si="3">G37*I37</f>
        <v>0</v>
      </c>
      <c r="K37" s="34">
        <v>0.08</v>
      </c>
      <c r="L37" s="33">
        <f t="shared" ref="L37:L68" si="4">J37*0.08</f>
        <v>0</v>
      </c>
      <c r="M37" s="126">
        <f t="shared" ref="M37:M68" si="5">J37+L37</f>
        <v>0</v>
      </c>
      <c r="N37" s="99"/>
      <c r="O37" s="81"/>
      <c r="P37" s="81"/>
      <c r="Q37" s="81"/>
    </row>
    <row r="38" spans="1:17" ht="74.25" customHeight="1" x14ac:dyDescent="0.25">
      <c r="A38" s="237">
        <v>18</v>
      </c>
      <c r="B38" s="238" t="s">
        <v>108</v>
      </c>
      <c r="C38" s="123" t="s">
        <v>106</v>
      </c>
      <c r="D38" s="35"/>
      <c r="E38" s="35"/>
      <c r="F38" s="35"/>
      <c r="G38" s="174">
        <v>5</v>
      </c>
      <c r="H38" s="124" t="s">
        <v>11</v>
      </c>
      <c r="I38" s="107"/>
      <c r="J38" s="33">
        <f t="shared" si="3"/>
        <v>0</v>
      </c>
      <c r="K38" s="34">
        <v>0.08</v>
      </c>
      <c r="L38" s="33">
        <f t="shared" si="4"/>
        <v>0</v>
      </c>
      <c r="M38" s="126">
        <f t="shared" si="5"/>
        <v>0</v>
      </c>
      <c r="N38" s="99"/>
      <c r="O38" s="81"/>
      <c r="P38" s="81"/>
      <c r="Q38" s="81"/>
    </row>
    <row r="39" spans="1:17" ht="65.25" customHeight="1" x14ac:dyDescent="0.25">
      <c r="A39" s="237"/>
      <c r="B39" s="238"/>
      <c r="C39" s="123" t="s">
        <v>107</v>
      </c>
      <c r="D39" s="35"/>
      <c r="E39" s="35"/>
      <c r="F39" s="35"/>
      <c r="G39" s="174">
        <v>5</v>
      </c>
      <c r="H39" s="124" t="s">
        <v>11</v>
      </c>
      <c r="I39" s="107"/>
      <c r="J39" s="33">
        <f t="shared" si="3"/>
        <v>0</v>
      </c>
      <c r="K39" s="34">
        <v>0.08</v>
      </c>
      <c r="L39" s="33">
        <f t="shared" si="4"/>
        <v>0</v>
      </c>
      <c r="M39" s="126">
        <f t="shared" si="5"/>
        <v>0</v>
      </c>
      <c r="N39" s="99"/>
      <c r="O39" s="81"/>
      <c r="P39" s="81"/>
      <c r="Q39" s="81"/>
    </row>
    <row r="40" spans="1:17" ht="72.75" customHeight="1" x14ac:dyDescent="0.25">
      <c r="A40" s="237">
        <v>19</v>
      </c>
      <c r="B40" s="238" t="s">
        <v>109</v>
      </c>
      <c r="C40" s="123" t="s">
        <v>106</v>
      </c>
      <c r="D40" s="35"/>
      <c r="E40" s="35"/>
      <c r="F40" s="35"/>
      <c r="G40" s="174">
        <v>6</v>
      </c>
      <c r="H40" s="124" t="s">
        <v>11</v>
      </c>
      <c r="I40" s="107"/>
      <c r="J40" s="33">
        <f t="shared" si="3"/>
        <v>0</v>
      </c>
      <c r="K40" s="34">
        <v>0.08</v>
      </c>
      <c r="L40" s="33">
        <f t="shared" si="4"/>
        <v>0</v>
      </c>
      <c r="M40" s="126">
        <f t="shared" si="5"/>
        <v>0</v>
      </c>
      <c r="N40" s="99"/>
      <c r="O40" s="81"/>
      <c r="P40" s="81"/>
      <c r="Q40" s="81"/>
    </row>
    <row r="41" spans="1:17" ht="64.5" customHeight="1" x14ac:dyDescent="0.25">
      <c r="A41" s="237"/>
      <c r="B41" s="238"/>
      <c r="C41" s="123" t="s">
        <v>107</v>
      </c>
      <c r="D41" s="35"/>
      <c r="E41" s="35"/>
      <c r="F41" s="35"/>
      <c r="G41" s="174">
        <v>10</v>
      </c>
      <c r="H41" s="124" t="s">
        <v>11</v>
      </c>
      <c r="I41" s="107"/>
      <c r="J41" s="33">
        <f t="shared" si="3"/>
        <v>0</v>
      </c>
      <c r="K41" s="34">
        <v>0.08</v>
      </c>
      <c r="L41" s="33">
        <f t="shared" si="4"/>
        <v>0</v>
      </c>
      <c r="M41" s="126">
        <f t="shared" si="5"/>
        <v>0</v>
      </c>
      <c r="N41" s="99"/>
      <c r="O41" s="81"/>
      <c r="P41" s="81"/>
      <c r="Q41" s="81"/>
    </row>
    <row r="42" spans="1:17" ht="72.75" customHeight="1" x14ac:dyDescent="0.25">
      <c r="A42" s="237">
        <v>20</v>
      </c>
      <c r="B42" s="238" t="s">
        <v>110</v>
      </c>
      <c r="C42" s="123" t="s">
        <v>106</v>
      </c>
      <c r="D42" s="35"/>
      <c r="E42" s="35"/>
      <c r="F42" s="35"/>
      <c r="G42" s="174">
        <v>5</v>
      </c>
      <c r="H42" s="124" t="s">
        <v>11</v>
      </c>
      <c r="I42" s="107"/>
      <c r="J42" s="33">
        <f t="shared" si="3"/>
        <v>0</v>
      </c>
      <c r="K42" s="34">
        <v>0.08</v>
      </c>
      <c r="L42" s="33">
        <f t="shared" si="4"/>
        <v>0</v>
      </c>
      <c r="M42" s="126">
        <f t="shared" si="5"/>
        <v>0</v>
      </c>
      <c r="N42" s="99"/>
      <c r="O42" s="81"/>
      <c r="P42" s="81"/>
      <c r="Q42" s="81"/>
    </row>
    <row r="43" spans="1:17" ht="67.5" customHeight="1" x14ac:dyDescent="0.25">
      <c r="A43" s="237"/>
      <c r="B43" s="238"/>
      <c r="C43" s="123" t="s">
        <v>107</v>
      </c>
      <c r="D43" s="35"/>
      <c r="E43" s="35"/>
      <c r="F43" s="35"/>
      <c r="G43" s="174">
        <v>5</v>
      </c>
      <c r="H43" s="124" t="s">
        <v>11</v>
      </c>
      <c r="I43" s="107"/>
      <c r="J43" s="33">
        <f t="shared" si="3"/>
        <v>0</v>
      </c>
      <c r="K43" s="34">
        <v>0.08</v>
      </c>
      <c r="L43" s="33">
        <f t="shared" si="4"/>
        <v>0</v>
      </c>
      <c r="M43" s="126">
        <f t="shared" si="5"/>
        <v>0</v>
      </c>
      <c r="N43" s="99"/>
      <c r="O43" s="81"/>
      <c r="P43" s="81"/>
      <c r="Q43" s="81"/>
    </row>
    <row r="44" spans="1:17" ht="39" customHeight="1" x14ac:dyDescent="0.25">
      <c r="A44" s="237">
        <v>21</v>
      </c>
      <c r="B44" s="238" t="s">
        <v>111</v>
      </c>
      <c r="C44" s="123" t="s">
        <v>106</v>
      </c>
      <c r="D44" s="35"/>
      <c r="E44" s="35"/>
      <c r="F44" s="35"/>
      <c r="G44" s="175">
        <v>3</v>
      </c>
      <c r="H44" s="124" t="s">
        <v>11</v>
      </c>
      <c r="I44" s="107"/>
      <c r="J44" s="33">
        <f t="shared" si="3"/>
        <v>0</v>
      </c>
      <c r="K44" s="34">
        <v>0.08</v>
      </c>
      <c r="L44" s="33">
        <f t="shared" si="4"/>
        <v>0</v>
      </c>
      <c r="M44" s="126">
        <f t="shared" si="5"/>
        <v>0</v>
      </c>
      <c r="N44" s="99"/>
      <c r="O44" s="81"/>
      <c r="P44" s="81"/>
      <c r="Q44" s="81"/>
    </row>
    <row r="45" spans="1:17" ht="38.25" customHeight="1" x14ac:dyDescent="0.25">
      <c r="A45" s="237"/>
      <c r="B45" s="238"/>
      <c r="C45" s="123" t="s">
        <v>107</v>
      </c>
      <c r="D45" s="35"/>
      <c r="E45" s="35"/>
      <c r="F45" s="35"/>
      <c r="G45" s="175">
        <v>3</v>
      </c>
      <c r="H45" s="124" t="s">
        <v>11</v>
      </c>
      <c r="I45" s="107"/>
      <c r="J45" s="33">
        <f t="shared" si="3"/>
        <v>0</v>
      </c>
      <c r="K45" s="34">
        <v>0.08</v>
      </c>
      <c r="L45" s="33">
        <f t="shared" si="4"/>
        <v>0</v>
      </c>
      <c r="M45" s="126">
        <f t="shared" si="5"/>
        <v>0</v>
      </c>
      <c r="N45" s="99"/>
      <c r="O45" s="81"/>
      <c r="P45" s="81"/>
      <c r="Q45" s="81"/>
    </row>
    <row r="46" spans="1:17" ht="27" customHeight="1" x14ac:dyDescent="0.25">
      <c r="A46" s="237">
        <v>22</v>
      </c>
      <c r="B46" s="238" t="s">
        <v>112</v>
      </c>
      <c r="C46" s="128" t="s">
        <v>115</v>
      </c>
      <c r="D46" s="35"/>
      <c r="E46" s="35"/>
      <c r="F46" s="35"/>
      <c r="G46" s="177">
        <v>6</v>
      </c>
      <c r="H46" s="124" t="s">
        <v>11</v>
      </c>
      <c r="I46" s="107"/>
      <c r="J46" s="33">
        <f t="shared" si="3"/>
        <v>0</v>
      </c>
      <c r="K46" s="34">
        <v>0.08</v>
      </c>
      <c r="L46" s="33">
        <f t="shared" si="4"/>
        <v>0</v>
      </c>
      <c r="M46" s="126">
        <f t="shared" si="5"/>
        <v>0</v>
      </c>
      <c r="N46" s="99"/>
      <c r="O46" s="81"/>
      <c r="P46" s="81"/>
      <c r="Q46" s="81"/>
    </row>
    <row r="47" spans="1:17" ht="28.5" customHeight="1" x14ac:dyDescent="0.25">
      <c r="A47" s="237"/>
      <c r="B47" s="238"/>
      <c r="C47" s="132" t="s">
        <v>113</v>
      </c>
      <c r="D47" s="35"/>
      <c r="E47" s="35"/>
      <c r="F47" s="35"/>
      <c r="G47" s="175">
        <v>6</v>
      </c>
      <c r="H47" s="124" t="s">
        <v>11</v>
      </c>
      <c r="I47" s="107"/>
      <c r="J47" s="33">
        <f t="shared" si="3"/>
        <v>0</v>
      </c>
      <c r="K47" s="34">
        <v>0.08</v>
      </c>
      <c r="L47" s="33">
        <f t="shared" si="4"/>
        <v>0</v>
      </c>
      <c r="M47" s="126">
        <f t="shared" si="5"/>
        <v>0</v>
      </c>
      <c r="N47" s="99"/>
      <c r="O47" s="81"/>
      <c r="P47" s="81"/>
      <c r="Q47" s="81"/>
    </row>
    <row r="48" spans="1:17" ht="27" customHeight="1" x14ac:dyDescent="0.25">
      <c r="A48" s="237"/>
      <c r="B48" s="238"/>
      <c r="C48" s="132" t="s">
        <v>114</v>
      </c>
      <c r="D48" s="35"/>
      <c r="E48" s="35"/>
      <c r="F48" s="35"/>
      <c r="G48" s="175">
        <v>6</v>
      </c>
      <c r="H48" s="124" t="s">
        <v>11</v>
      </c>
      <c r="I48" s="107"/>
      <c r="J48" s="33">
        <f t="shared" si="3"/>
        <v>0</v>
      </c>
      <c r="K48" s="34">
        <v>0.08</v>
      </c>
      <c r="L48" s="33">
        <f t="shared" si="4"/>
        <v>0</v>
      </c>
      <c r="M48" s="126">
        <f t="shared" si="5"/>
        <v>0</v>
      </c>
      <c r="N48" s="99"/>
      <c r="O48" s="81"/>
      <c r="P48" s="81"/>
      <c r="Q48" s="81"/>
    </row>
    <row r="49" spans="1:17" ht="66" customHeight="1" x14ac:dyDescent="0.25">
      <c r="A49" s="237">
        <v>23</v>
      </c>
      <c r="B49" s="238" t="s">
        <v>116</v>
      </c>
      <c r="C49" s="132" t="s">
        <v>117</v>
      </c>
      <c r="D49" s="35"/>
      <c r="E49" s="35"/>
      <c r="F49" s="35"/>
      <c r="G49" s="175">
        <v>15</v>
      </c>
      <c r="H49" s="124" t="s">
        <v>11</v>
      </c>
      <c r="I49" s="107"/>
      <c r="J49" s="33">
        <f t="shared" si="3"/>
        <v>0</v>
      </c>
      <c r="K49" s="34">
        <v>0.08</v>
      </c>
      <c r="L49" s="33">
        <f t="shared" si="4"/>
        <v>0</v>
      </c>
      <c r="M49" s="126">
        <f t="shared" si="5"/>
        <v>0</v>
      </c>
      <c r="N49" s="99"/>
      <c r="O49" s="81"/>
      <c r="P49" s="81"/>
      <c r="Q49" s="81"/>
    </row>
    <row r="50" spans="1:17" ht="64.5" customHeight="1" x14ac:dyDescent="0.25">
      <c r="A50" s="237"/>
      <c r="B50" s="238"/>
      <c r="C50" s="132" t="s">
        <v>118</v>
      </c>
      <c r="D50" s="35"/>
      <c r="E50" s="35"/>
      <c r="F50" s="35"/>
      <c r="G50" s="174">
        <v>6</v>
      </c>
      <c r="H50" s="124" t="s">
        <v>11</v>
      </c>
      <c r="I50" s="107"/>
      <c r="J50" s="33">
        <f t="shared" si="3"/>
        <v>0</v>
      </c>
      <c r="K50" s="34">
        <v>0.08</v>
      </c>
      <c r="L50" s="33">
        <f t="shared" si="4"/>
        <v>0</v>
      </c>
      <c r="M50" s="126">
        <f t="shared" si="5"/>
        <v>0</v>
      </c>
      <c r="N50" s="99"/>
      <c r="O50" s="81"/>
      <c r="P50" s="81"/>
      <c r="Q50" s="81"/>
    </row>
    <row r="51" spans="1:17" ht="67.5" customHeight="1" x14ac:dyDescent="0.25">
      <c r="A51" s="237"/>
      <c r="B51" s="238"/>
      <c r="C51" s="132" t="s">
        <v>119</v>
      </c>
      <c r="D51" s="35"/>
      <c r="E51" s="35"/>
      <c r="F51" s="35"/>
      <c r="G51" s="174">
        <v>5</v>
      </c>
      <c r="H51" s="124" t="s">
        <v>11</v>
      </c>
      <c r="I51" s="107"/>
      <c r="J51" s="33">
        <f t="shared" si="3"/>
        <v>0</v>
      </c>
      <c r="K51" s="34">
        <v>0.08</v>
      </c>
      <c r="L51" s="33">
        <f t="shared" si="4"/>
        <v>0</v>
      </c>
      <c r="M51" s="126">
        <f t="shared" si="5"/>
        <v>0</v>
      </c>
      <c r="N51" s="99"/>
      <c r="O51" s="81"/>
      <c r="P51" s="81"/>
      <c r="Q51" s="81"/>
    </row>
    <row r="52" spans="1:17" ht="45.75" customHeight="1" x14ac:dyDescent="0.25">
      <c r="A52" s="124">
        <v>24</v>
      </c>
      <c r="B52" s="245" t="s">
        <v>120</v>
      </c>
      <c r="C52" s="245"/>
      <c r="D52" s="35"/>
      <c r="E52" s="35"/>
      <c r="F52" s="35"/>
      <c r="G52" s="174">
        <v>5</v>
      </c>
      <c r="H52" s="124" t="s">
        <v>11</v>
      </c>
      <c r="I52" s="107"/>
      <c r="J52" s="33">
        <f t="shared" si="3"/>
        <v>0</v>
      </c>
      <c r="K52" s="34">
        <v>0.08</v>
      </c>
      <c r="L52" s="33">
        <f t="shared" si="4"/>
        <v>0</v>
      </c>
      <c r="M52" s="126">
        <f t="shared" si="5"/>
        <v>0</v>
      </c>
      <c r="N52" s="99"/>
      <c r="O52" s="81"/>
      <c r="P52" s="81"/>
      <c r="Q52" s="81"/>
    </row>
    <row r="53" spans="1:17" ht="52.5" customHeight="1" x14ac:dyDescent="0.25">
      <c r="A53" s="124">
        <v>25</v>
      </c>
      <c r="B53" s="245" t="s">
        <v>121</v>
      </c>
      <c r="C53" s="245"/>
      <c r="D53" s="35"/>
      <c r="E53" s="35"/>
      <c r="F53" s="35"/>
      <c r="G53" s="174">
        <v>5</v>
      </c>
      <c r="H53" s="124" t="s">
        <v>11</v>
      </c>
      <c r="I53" s="107"/>
      <c r="J53" s="33">
        <f t="shared" si="3"/>
        <v>0</v>
      </c>
      <c r="K53" s="34">
        <v>0.08</v>
      </c>
      <c r="L53" s="33">
        <f t="shared" si="4"/>
        <v>0</v>
      </c>
      <c r="M53" s="126">
        <f t="shared" si="5"/>
        <v>0</v>
      </c>
      <c r="N53" s="99"/>
      <c r="O53" s="81"/>
      <c r="P53" s="81"/>
      <c r="Q53" s="81"/>
    </row>
    <row r="54" spans="1:17" ht="55.5" customHeight="1" x14ac:dyDescent="0.25">
      <c r="A54" s="124">
        <v>26</v>
      </c>
      <c r="B54" s="238" t="s">
        <v>122</v>
      </c>
      <c r="C54" s="238"/>
      <c r="D54" s="35"/>
      <c r="E54" s="35"/>
      <c r="F54" s="35"/>
      <c r="G54" s="174">
        <v>5</v>
      </c>
      <c r="H54" s="124" t="s">
        <v>11</v>
      </c>
      <c r="I54" s="107"/>
      <c r="J54" s="33">
        <f t="shared" si="3"/>
        <v>0</v>
      </c>
      <c r="K54" s="34">
        <v>0.08</v>
      </c>
      <c r="L54" s="33">
        <f t="shared" si="4"/>
        <v>0</v>
      </c>
      <c r="M54" s="126">
        <f t="shared" si="5"/>
        <v>0</v>
      </c>
      <c r="N54" s="99"/>
      <c r="O54" s="81"/>
      <c r="P54" s="81"/>
      <c r="Q54" s="81"/>
    </row>
    <row r="55" spans="1:17" ht="27" customHeight="1" x14ac:dyDescent="0.25">
      <c r="A55" s="237">
        <v>27</v>
      </c>
      <c r="B55" s="238" t="s">
        <v>123</v>
      </c>
      <c r="C55" s="123" t="s">
        <v>124</v>
      </c>
      <c r="D55" s="35"/>
      <c r="E55" s="35"/>
      <c r="F55" s="35"/>
      <c r="G55" s="174">
        <v>3</v>
      </c>
      <c r="H55" s="124" t="s">
        <v>11</v>
      </c>
      <c r="I55" s="107"/>
      <c r="J55" s="33">
        <f t="shared" si="3"/>
        <v>0</v>
      </c>
      <c r="K55" s="34">
        <v>0.08</v>
      </c>
      <c r="L55" s="33">
        <f t="shared" si="4"/>
        <v>0</v>
      </c>
      <c r="M55" s="126">
        <f t="shared" si="5"/>
        <v>0</v>
      </c>
      <c r="N55" s="99"/>
      <c r="O55" s="81"/>
      <c r="P55" s="81"/>
      <c r="Q55" s="81"/>
    </row>
    <row r="56" spans="1:17" ht="27" customHeight="1" x14ac:dyDescent="0.25">
      <c r="A56" s="237"/>
      <c r="B56" s="238"/>
      <c r="C56" s="123" t="s">
        <v>125</v>
      </c>
      <c r="D56" s="35"/>
      <c r="E56" s="35"/>
      <c r="F56" s="35"/>
      <c r="G56" s="174">
        <v>3</v>
      </c>
      <c r="H56" s="124" t="s">
        <v>11</v>
      </c>
      <c r="I56" s="107"/>
      <c r="J56" s="33">
        <f t="shared" si="3"/>
        <v>0</v>
      </c>
      <c r="K56" s="34">
        <v>0.08</v>
      </c>
      <c r="L56" s="33">
        <f t="shared" si="4"/>
        <v>0</v>
      </c>
      <c r="M56" s="126">
        <f t="shared" si="5"/>
        <v>0</v>
      </c>
      <c r="N56" s="99"/>
      <c r="O56" s="81"/>
      <c r="P56" s="81"/>
      <c r="Q56" s="81"/>
    </row>
    <row r="57" spans="1:17" ht="27" customHeight="1" x14ac:dyDescent="0.25">
      <c r="A57" s="237">
        <v>28</v>
      </c>
      <c r="B57" s="238" t="s">
        <v>126</v>
      </c>
      <c r="C57" s="123" t="s">
        <v>127</v>
      </c>
      <c r="D57" s="35"/>
      <c r="E57" s="35"/>
      <c r="F57" s="35"/>
      <c r="G57" s="174">
        <v>3</v>
      </c>
      <c r="H57" s="124" t="s">
        <v>11</v>
      </c>
      <c r="I57" s="107"/>
      <c r="J57" s="33">
        <f t="shared" si="3"/>
        <v>0</v>
      </c>
      <c r="K57" s="34">
        <v>0.08</v>
      </c>
      <c r="L57" s="33">
        <f t="shared" si="4"/>
        <v>0</v>
      </c>
      <c r="M57" s="126">
        <f t="shared" si="5"/>
        <v>0</v>
      </c>
      <c r="N57" s="99"/>
      <c r="O57" s="81"/>
      <c r="P57" s="81"/>
      <c r="Q57" s="81"/>
    </row>
    <row r="58" spans="1:17" ht="27" customHeight="1" x14ac:dyDescent="0.25">
      <c r="A58" s="237"/>
      <c r="B58" s="238"/>
      <c r="C58" s="123" t="s">
        <v>128</v>
      </c>
      <c r="D58" s="35"/>
      <c r="E58" s="35"/>
      <c r="F58" s="35"/>
      <c r="G58" s="174">
        <v>3</v>
      </c>
      <c r="H58" s="124" t="s">
        <v>11</v>
      </c>
      <c r="I58" s="107"/>
      <c r="J58" s="33">
        <f t="shared" si="3"/>
        <v>0</v>
      </c>
      <c r="K58" s="34">
        <v>0.08</v>
      </c>
      <c r="L58" s="33">
        <f t="shared" si="4"/>
        <v>0</v>
      </c>
      <c r="M58" s="126">
        <f t="shared" si="5"/>
        <v>0</v>
      </c>
      <c r="N58" s="99"/>
      <c r="O58" s="81"/>
      <c r="P58" s="81"/>
      <c r="Q58" s="81"/>
    </row>
    <row r="59" spans="1:17" ht="27" customHeight="1" x14ac:dyDescent="0.25">
      <c r="A59" s="237"/>
      <c r="B59" s="238"/>
      <c r="C59" s="123" t="s">
        <v>129</v>
      </c>
      <c r="D59" s="35"/>
      <c r="E59" s="35"/>
      <c r="F59" s="35"/>
      <c r="G59" s="175">
        <v>3</v>
      </c>
      <c r="H59" s="124" t="s">
        <v>11</v>
      </c>
      <c r="I59" s="107"/>
      <c r="J59" s="33">
        <f t="shared" si="3"/>
        <v>0</v>
      </c>
      <c r="K59" s="34">
        <v>0.08</v>
      </c>
      <c r="L59" s="33">
        <f t="shared" si="4"/>
        <v>0</v>
      </c>
      <c r="M59" s="126">
        <f t="shared" si="5"/>
        <v>0</v>
      </c>
      <c r="N59" s="99"/>
      <c r="O59" s="81"/>
      <c r="P59" s="81"/>
      <c r="Q59" s="81"/>
    </row>
    <row r="60" spans="1:17" ht="27" customHeight="1" x14ac:dyDescent="0.25">
      <c r="A60" s="237"/>
      <c r="B60" s="238"/>
      <c r="C60" s="123" t="s">
        <v>130</v>
      </c>
      <c r="D60" s="35"/>
      <c r="E60" s="35"/>
      <c r="F60" s="35"/>
      <c r="G60" s="175">
        <v>8</v>
      </c>
      <c r="H60" s="124" t="s">
        <v>11</v>
      </c>
      <c r="I60" s="107"/>
      <c r="J60" s="33">
        <f t="shared" si="3"/>
        <v>0</v>
      </c>
      <c r="K60" s="34">
        <v>0.08</v>
      </c>
      <c r="L60" s="33">
        <f t="shared" si="4"/>
        <v>0</v>
      </c>
      <c r="M60" s="126">
        <f t="shared" si="5"/>
        <v>0</v>
      </c>
      <c r="N60" s="99"/>
      <c r="O60" s="81"/>
      <c r="P60" s="81"/>
      <c r="Q60" s="81"/>
    </row>
    <row r="61" spans="1:17" ht="27" customHeight="1" x14ac:dyDescent="0.25">
      <c r="A61" s="237"/>
      <c r="B61" s="238"/>
      <c r="C61" s="123" t="s">
        <v>131</v>
      </c>
      <c r="D61" s="35"/>
      <c r="E61" s="35"/>
      <c r="F61" s="35"/>
      <c r="G61" s="175">
        <v>5</v>
      </c>
      <c r="H61" s="124" t="s">
        <v>11</v>
      </c>
      <c r="I61" s="107"/>
      <c r="J61" s="33">
        <f t="shared" si="3"/>
        <v>0</v>
      </c>
      <c r="K61" s="34">
        <v>0.08</v>
      </c>
      <c r="L61" s="33">
        <f t="shared" si="4"/>
        <v>0</v>
      </c>
      <c r="M61" s="126">
        <f t="shared" si="5"/>
        <v>0</v>
      </c>
      <c r="N61" s="99"/>
      <c r="O61" s="81"/>
      <c r="P61" s="81"/>
      <c r="Q61" s="81"/>
    </row>
    <row r="62" spans="1:17" ht="27" customHeight="1" x14ac:dyDescent="0.25">
      <c r="A62" s="237">
        <v>29</v>
      </c>
      <c r="B62" s="238" t="s">
        <v>132</v>
      </c>
      <c r="C62" s="123" t="s">
        <v>133</v>
      </c>
      <c r="D62" s="35"/>
      <c r="E62" s="35"/>
      <c r="F62" s="35"/>
      <c r="G62" s="175">
        <v>3</v>
      </c>
      <c r="H62" s="124" t="s">
        <v>11</v>
      </c>
      <c r="I62" s="107"/>
      <c r="J62" s="33">
        <f t="shared" si="3"/>
        <v>0</v>
      </c>
      <c r="K62" s="34">
        <v>0.08</v>
      </c>
      <c r="L62" s="33">
        <f t="shared" si="4"/>
        <v>0</v>
      </c>
      <c r="M62" s="126">
        <f t="shared" si="5"/>
        <v>0</v>
      </c>
      <c r="N62" s="99"/>
      <c r="O62" s="81"/>
      <c r="P62" s="81"/>
      <c r="Q62" s="81"/>
    </row>
    <row r="63" spans="1:17" ht="27" customHeight="1" x14ac:dyDescent="0.25">
      <c r="A63" s="237"/>
      <c r="B63" s="238"/>
      <c r="C63" s="123" t="s">
        <v>134</v>
      </c>
      <c r="D63" s="35"/>
      <c r="E63" s="35"/>
      <c r="F63" s="35"/>
      <c r="G63" s="175">
        <v>3</v>
      </c>
      <c r="H63" s="124" t="s">
        <v>11</v>
      </c>
      <c r="I63" s="107"/>
      <c r="J63" s="33">
        <f t="shared" si="3"/>
        <v>0</v>
      </c>
      <c r="K63" s="34">
        <v>0.08</v>
      </c>
      <c r="L63" s="33">
        <f t="shared" si="4"/>
        <v>0</v>
      </c>
      <c r="M63" s="126">
        <f t="shared" si="5"/>
        <v>0</v>
      </c>
      <c r="N63" s="99"/>
      <c r="O63" s="81"/>
      <c r="P63" s="81"/>
      <c r="Q63" s="81"/>
    </row>
    <row r="64" spans="1:17" ht="27" customHeight="1" x14ac:dyDescent="0.25">
      <c r="A64" s="237"/>
      <c r="B64" s="238"/>
      <c r="C64" s="123" t="s">
        <v>135</v>
      </c>
      <c r="D64" s="35"/>
      <c r="E64" s="35"/>
      <c r="F64" s="35"/>
      <c r="G64" s="175">
        <v>3</v>
      </c>
      <c r="H64" s="124" t="s">
        <v>11</v>
      </c>
      <c r="I64" s="107"/>
      <c r="J64" s="33">
        <f t="shared" si="3"/>
        <v>0</v>
      </c>
      <c r="K64" s="34">
        <v>0.08</v>
      </c>
      <c r="L64" s="33">
        <f t="shared" si="4"/>
        <v>0</v>
      </c>
      <c r="M64" s="126">
        <f t="shared" si="5"/>
        <v>0</v>
      </c>
      <c r="N64" s="99"/>
      <c r="O64" s="81"/>
      <c r="P64" s="81"/>
      <c r="Q64" s="81"/>
    </row>
    <row r="65" spans="1:17" ht="27" customHeight="1" x14ac:dyDescent="0.25">
      <c r="A65" s="237"/>
      <c r="B65" s="238"/>
      <c r="C65" s="123" t="s">
        <v>136</v>
      </c>
      <c r="D65" s="35"/>
      <c r="E65" s="35"/>
      <c r="F65" s="35"/>
      <c r="G65" s="175">
        <v>5</v>
      </c>
      <c r="H65" s="124" t="s">
        <v>11</v>
      </c>
      <c r="I65" s="107"/>
      <c r="J65" s="33">
        <f t="shared" si="3"/>
        <v>0</v>
      </c>
      <c r="K65" s="34">
        <v>0.08</v>
      </c>
      <c r="L65" s="33">
        <f t="shared" si="4"/>
        <v>0</v>
      </c>
      <c r="M65" s="126">
        <f t="shared" si="5"/>
        <v>0</v>
      </c>
      <c r="N65" s="99"/>
      <c r="O65" s="81"/>
      <c r="P65" s="81"/>
      <c r="Q65" s="81"/>
    </row>
    <row r="66" spans="1:17" ht="27" customHeight="1" x14ac:dyDescent="0.25">
      <c r="A66" s="237"/>
      <c r="B66" s="238"/>
      <c r="C66" s="123" t="s">
        <v>137</v>
      </c>
      <c r="D66" s="35"/>
      <c r="E66" s="35"/>
      <c r="F66" s="35"/>
      <c r="G66" s="175">
        <v>5</v>
      </c>
      <c r="H66" s="124" t="s">
        <v>11</v>
      </c>
      <c r="I66" s="107"/>
      <c r="J66" s="33">
        <f t="shared" si="3"/>
        <v>0</v>
      </c>
      <c r="K66" s="34">
        <v>0.08</v>
      </c>
      <c r="L66" s="33">
        <f t="shared" si="4"/>
        <v>0</v>
      </c>
      <c r="M66" s="126">
        <f t="shared" si="5"/>
        <v>0</v>
      </c>
      <c r="N66" s="99"/>
      <c r="O66" s="81"/>
      <c r="P66" s="81"/>
      <c r="Q66" s="81"/>
    </row>
    <row r="67" spans="1:17" ht="27" customHeight="1" x14ac:dyDescent="0.25">
      <c r="A67" s="237"/>
      <c r="B67" s="238"/>
      <c r="C67" s="123" t="s">
        <v>138</v>
      </c>
      <c r="D67" s="35"/>
      <c r="E67" s="35"/>
      <c r="F67" s="35"/>
      <c r="G67" s="175">
        <v>3</v>
      </c>
      <c r="H67" s="124" t="s">
        <v>11</v>
      </c>
      <c r="I67" s="107"/>
      <c r="J67" s="33">
        <f t="shared" si="3"/>
        <v>0</v>
      </c>
      <c r="K67" s="34">
        <v>0.08</v>
      </c>
      <c r="L67" s="33">
        <f t="shared" si="4"/>
        <v>0</v>
      </c>
      <c r="M67" s="126">
        <f t="shared" si="5"/>
        <v>0</v>
      </c>
      <c r="N67" s="99"/>
      <c r="O67" s="81"/>
      <c r="P67" s="81"/>
      <c r="Q67" s="81"/>
    </row>
    <row r="68" spans="1:17" ht="27" customHeight="1" x14ac:dyDescent="0.25">
      <c r="A68" s="237"/>
      <c r="B68" s="238"/>
      <c r="C68" s="123" t="s">
        <v>139</v>
      </c>
      <c r="D68" s="35"/>
      <c r="E68" s="35"/>
      <c r="F68" s="35"/>
      <c r="G68" s="174">
        <v>3</v>
      </c>
      <c r="H68" s="124" t="s">
        <v>11</v>
      </c>
      <c r="I68" s="107"/>
      <c r="J68" s="33">
        <f t="shared" si="3"/>
        <v>0</v>
      </c>
      <c r="K68" s="34">
        <v>0.08</v>
      </c>
      <c r="L68" s="33">
        <f t="shared" si="4"/>
        <v>0</v>
      </c>
      <c r="M68" s="126">
        <f t="shared" si="5"/>
        <v>0</v>
      </c>
      <c r="N68" s="99"/>
      <c r="O68" s="81"/>
      <c r="P68" s="81"/>
      <c r="Q68" s="81"/>
    </row>
    <row r="69" spans="1:17" ht="37.5" customHeight="1" x14ac:dyDescent="0.25">
      <c r="A69" s="237">
        <v>30</v>
      </c>
      <c r="B69" s="238" t="s">
        <v>140</v>
      </c>
      <c r="C69" s="123" t="s">
        <v>141</v>
      </c>
      <c r="D69" s="35"/>
      <c r="E69" s="35"/>
      <c r="F69" s="35"/>
      <c r="G69" s="174">
        <v>3</v>
      </c>
      <c r="H69" s="124" t="s">
        <v>11</v>
      </c>
      <c r="I69" s="107"/>
      <c r="J69" s="33">
        <f t="shared" ref="J69:J93" si="6">G69*I69</f>
        <v>0</v>
      </c>
      <c r="K69" s="34">
        <v>0.08</v>
      </c>
      <c r="L69" s="33">
        <f t="shared" ref="L69:L93" si="7">J69*0.08</f>
        <v>0</v>
      </c>
      <c r="M69" s="126">
        <f t="shared" ref="M69:M93" si="8">J69+L69</f>
        <v>0</v>
      </c>
      <c r="N69" s="99"/>
      <c r="O69" s="81"/>
      <c r="P69" s="81"/>
      <c r="Q69" s="81"/>
    </row>
    <row r="70" spans="1:17" ht="41.25" customHeight="1" x14ac:dyDescent="0.25">
      <c r="A70" s="237"/>
      <c r="B70" s="238"/>
      <c r="C70" s="123" t="s">
        <v>142</v>
      </c>
      <c r="D70" s="35"/>
      <c r="E70" s="35"/>
      <c r="F70" s="35"/>
      <c r="G70" s="174">
        <v>3</v>
      </c>
      <c r="H70" s="124" t="s">
        <v>11</v>
      </c>
      <c r="I70" s="107"/>
      <c r="J70" s="33">
        <f t="shared" si="6"/>
        <v>0</v>
      </c>
      <c r="K70" s="34">
        <v>0.08</v>
      </c>
      <c r="L70" s="33">
        <f t="shared" si="7"/>
        <v>0</v>
      </c>
      <c r="M70" s="126">
        <f t="shared" si="8"/>
        <v>0</v>
      </c>
      <c r="N70" s="99"/>
      <c r="O70" s="81"/>
      <c r="P70" s="81"/>
      <c r="Q70" s="81"/>
    </row>
    <row r="71" spans="1:17" ht="42.75" customHeight="1" x14ac:dyDescent="0.25">
      <c r="A71" s="237"/>
      <c r="B71" s="238"/>
      <c r="C71" s="123" t="s">
        <v>143</v>
      </c>
      <c r="D71" s="35"/>
      <c r="E71" s="35"/>
      <c r="F71" s="35"/>
      <c r="G71" s="174">
        <v>5</v>
      </c>
      <c r="H71" s="124" t="s">
        <v>11</v>
      </c>
      <c r="I71" s="107"/>
      <c r="J71" s="33">
        <f t="shared" si="6"/>
        <v>0</v>
      </c>
      <c r="K71" s="34">
        <v>0.08</v>
      </c>
      <c r="L71" s="33">
        <f t="shared" si="7"/>
        <v>0</v>
      </c>
      <c r="M71" s="126">
        <f t="shared" si="8"/>
        <v>0</v>
      </c>
      <c r="N71" s="99"/>
      <c r="O71" s="81"/>
      <c r="P71" s="81"/>
      <c r="Q71" s="81"/>
    </row>
    <row r="72" spans="1:17" ht="44.25" customHeight="1" x14ac:dyDescent="0.25">
      <c r="A72" s="237"/>
      <c r="B72" s="238"/>
      <c r="C72" s="123" t="s">
        <v>144</v>
      </c>
      <c r="D72" s="35"/>
      <c r="E72" s="35"/>
      <c r="F72" s="35"/>
      <c r="G72" s="174">
        <v>5</v>
      </c>
      <c r="H72" s="124" t="s">
        <v>11</v>
      </c>
      <c r="I72" s="107"/>
      <c r="J72" s="33">
        <f t="shared" si="6"/>
        <v>0</v>
      </c>
      <c r="K72" s="34">
        <v>0.08</v>
      </c>
      <c r="L72" s="33">
        <f t="shared" si="7"/>
        <v>0</v>
      </c>
      <c r="M72" s="126">
        <f t="shared" si="8"/>
        <v>0</v>
      </c>
      <c r="N72" s="99"/>
      <c r="O72" s="81"/>
      <c r="P72" s="81"/>
      <c r="Q72" s="81"/>
    </row>
    <row r="73" spans="1:17" ht="18" customHeight="1" x14ac:dyDescent="0.25">
      <c r="A73" s="237">
        <v>31</v>
      </c>
      <c r="B73" s="238" t="s">
        <v>145</v>
      </c>
      <c r="C73" s="123" t="s">
        <v>146</v>
      </c>
      <c r="D73" s="35"/>
      <c r="E73" s="35"/>
      <c r="F73" s="35"/>
      <c r="G73" s="174">
        <v>3</v>
      </c>
      <c r="H73" s="124" t="s">
        <v>11</v>
      </c>
      <c r="I73" s="107"/>
      <c r="J73" s="33">
        <f t="shared" si="6"/>
        <v>0</v>
      </c>
      <c r="K73" s="34">
        <v>0.08</v>
      </c>
      <c r="L73" s="33">
        <f t="shared" si="7"/>
        <v>0</v>
      </c>
      <c r="M73" s="126">
        <f t="shared" si="8"/>
        <v>0</v>
      </c>
      <c r="N73" s="99"/>
      <c r="O73" s="81"/>
      <c r="P73" s="81"/>
      <c r="Q73" s="81"/>
    </row>
    <row r="74" spans="1:17" ht="26.25" customHeight="1" x14ac:dyDescent="0.25">
      <c r="A74" s="237"/>
      <c r="B74" s="238"/>
      <c r="C74" s="123" t="s">
        <v>147</v>
      </c>
      <c r="D74" s="35"/>
      <c r="E74" s="35"/>
      <c r="F74" s="35"/>
      <c r="G74" s="174">
        <v>6</v>
      </c>
      <c r="H74" s="124" t="s">
        <v>11</v>
      </c>
      <c r="I74" s="107"/>
      <c r="J74" s="33">
        <f t="shared" si="6"/>
        <v>0</v>
      </c>
      <c r="K74" s="34">
        <v>0.08</v>
      </c>
      <c r="L74" s="33">
        <f t="shared" si="7"/>
        <v>0</v>
      </c>
      <c r="M74" s="126">
        <f t="shared" si="8"/>
        <v>0</v>
      </c>
      <c r="N74" s="99"/>
      <c r="O74" s="81"/>
      <c r="P74" s="81"/>
      <c r="Q74" s="81"/>
    </row>
    <row r="75" spans="1:17" ht="27" customHeight="1" x14ac:dyDescent="0.25">
      <c r="A75" s="237">
        <v>32</v>
      </c>
      <c r="B75" s="238" t="s">
        <v>90</v>
      </c>
      <c r="C75" s="123" t="s">
        <v>148</v>
      </c>
      <c r="D75" s="35"/>
      <c r="E75" s="35"/>
      <c r="F75" s="35"/>
      <c r="G75" s="174">
        <v>5</v>
      </c>
      <c r="H75" s="124" t="s">
        <v>11</v>
      </c>
      <c r="I75" s="107"/>
      <c r="J75" s="33">
        <f t="shared" si="6"/>
        <v>0</v>
      </c>
      <c r="K75" s="34">
        <v>0.08</v>
      </c>
      <c r="L75" s="33">
        <f t="shared" si="7"/>
        <v>0</v>
      </c>
      <c r="M75" s="126">
        <f t="shared" si="8"/>
        <v>0</v>
      </c>
      <c r="N75" s="99"/>
      <c r="O75" s="81"/>
      <c r="P75" s="81"/>
      <c r="Q75" s="81"/>
    </row>
    <row r="76" spans="1:17" ht="27" customHeight="1" x14ac:dyDescent="0.25">
      <c r="A76" s="237"/>
      <c r="B76" s="238"/>
      <c r="C76" s="123" t="s">
        <v>149</v>
      </c>
      <c r="D76" s="35"/>
      <c r="E76" s="35"/>
      <c r="F76" s="35"/>
      <c r="G76" s="174">
        <v>5</v>
      </c>
      <c r="H76" s="124" t="s">
        <v>11</v>
      </c>
      <c r="I76" s="107"/>
      <c r="J76" s="33">
        <f t="shared" si="6"/>
        <v>0</v>
      </c>
      <c r="K76" s="34">
        <v>0.08</v>
      </c>
      <c r="L76" s="33">
        <f t="shared" si="7"/>
        <v>0</v>
      </c>
      <c r="M76" s="126">
        <f t="shared" si="8"/>
        <v>0</v>
      </c>
      <c r="N76" s="99"/>
      <c r="O76" s="81"/>
      <c r="P76" s="81"/>
      <c r="Q76" s="81"/>
    </row>
    <row r="77" spans="1:17" ht="27" customHeight="1" x14ac:dyDescent="0.25">
      <c r="A77" s="237"/>
      <c r="B77" s="238"/>
      <c r="C77" s="123" t="s">
        <v>150</v>
      </c>
      <c r="D77" s="35"/>
      <c r="E77" s="35"/>
      <c r="F77" s="35"/>
      <c r="G77" s="174">
        <v>10</v>
      </c>
      <c r="H77" s="124" t="s">
        <v>11</v>
      </c>
      <c r="I77" s="107"/>
      <c r="J77" s="33">
        <f t="shared" si="6"/>
        <v>0</v>
      </c>
      <c r="K77" s="34">
        <v>0.08</v>
      </c>
      <c r="L77" s="33">
        <f t="shared" si="7"/>
        <v>0</v>
      </c>
      <c r="M77" s="126">
        <f t="shared" si="8"/>
        <v>0</v>
      </c>
      <c r="N77" s="99"/>
      <c r="O77" s="81"/>
      <c r="P77" s="81"/>
      <c r="Q77" s="81"/>
    </row>
    <row r="78" spans="1:17" ht="27" customHeight="1" x14ac:dyDescent="0.25">
      <c r="A78" s="237"/>
      <c r="B78" s="238"/>
      <c r="C78" s="123" t="s">
        <v>151</v>
      </c>
      <c r="D78" s="35"/>
      <c r="E78" s="35"/>
      <c r="F78" s="35"/>
      <c r="G78" s="175">
        <v>6</v>
      </c>
      <c r="H78" s="124" t="s">
        <v>11</v>
      </c>
      <c r="I78" s="107"/>
      <c r="J78" s="33">
        <f t="shared" si="6"/>
        <v>0</v>
      </c>
      <c r="K78" s="34">
        <v>0.08</v>
      </c>
      <c r="L78" s="33">
        <f t="shared" si="7"/>
        <v>0</v>
      </c>
      <c r="M78" s="126">
        <f t="shared" si="8"/>
        <v>0</v>
      </c>
      <c r="N78" s="99"/>
      <c r="O78" s="81"/>
      <c r="P78" s="81"/>
      <c r="Q78" s="81"/>
    </row>
    <row r="79" spans="1:17" ht="27" customHeight="1" x14ac:dyDescent="0.25">
      <c r="A79" s="237"/>
      <c r="B79" s="238"/>
      <c r="C79" s="123" t="s">
        <v>152</v>
      </c>
      <c r="D79" s="35"/>
      <c r="E79" s="35"/>
      <c r="F79" s="35"/>
      <c r="G79" s="175">
        <v>10</v>
      </c>
      <c r="H79" s="124" t="s">
        <v>11</v>
      </c>
      <c r="I79" s="107"/>
      <c r="J79" s="33">
        <f t="shared" si="6"/>
        <v>0</v>
      </c>
      <c r="K79" s="34">
        <v>0.08</v>
      </c>
      <c r="L79" s="33">
        <f t="shared" si="7"/>
        <v>0</v>
      </c>
      <c r="M79" s="126">
        <f t="shared" si="8"/>
        <v>0</v>
      </c>
      <c r="N79" s="99"/>
      <c r="O79" s="81"/>
      <c r="P79" s="81"/>
      <c r="Q79" s="81"/>
    </row>
    <row r="80" spans="1:17" ht="27" customHeight="1" x14ac:dyDescent="0.25">
      <c r="A80" s="237"/>
      <c r="B80" s="238"/>
      <c r="C80" s="123" t="s">
        <v>153</v>
      </c>
      <c r="D80" s="35"/>
      <c r="E80" s="35"/>
      <c r="F80" s="35"/>
      <c r="G80" s="177">
        <v>5</v>
      </c>
      <c r="H80" s="124" t="s">
        <v>11</v>
      </c>
      <c r="I80" s="107"/>
      <c r="J80" s="33">
        <f t="shared" si="6"/>
        <v>0</v>
      </c>
      <c r="K80" s="34">
        <v>0.08</v>
      </c>
      <c r="L80" s="33">
        <f t="shared" si="7"/>
        <v>0</v>
      </c>
      <c r="M80" s="126">
        <f t="shared" si="8"/>
        <v>0</v>
      </c>
      <c r="N80" s="99"/>
      <c r="O80" s="81"/>
      <c r="P80" s="81"/>
      <c r="Q80" s="81"/>
    </row>
    <row r="81" spans="1:17" ht="18.75" customHeight="1" x14ac:dyDescent="0.25">
      <c r="A81" s="237">
        <v>33</v>
      </c>
      <c r="B81" s="238" t="s">
        <v>154</v>
      </c>
      <c r="C81" s="123" t="s">
        <v>155</v>
      </c>
      <c r="D81" s="35"/>
      <c r="E81" s="35"/>
      <c r="F81" s="35"/>
      <c r="G81" s="175">
        <v>310</v>
      </c>
      <c r="H81" s="124" t="s">
        <v>11</v>
      </c>
      <c r="I81" s="107"/>
      <c r="J81" s="33">
        <f t="shared" si="6"/>
        <v>0</v>
      </c>
      <c r="K81" s="34">
        <v>0.08</v>
      </c>
      <c r="L81" s="33">
        <f t="shared" si="7"/>
        <v>0</v>
      </c>
      <c r="M81" s="126">
        <f t="shared" si="8"/>
        <v>0</v>
      </c>
      <c r="N81" s="99"/>
      <c r="O81" s="81"/>
      <c r="P81" s="81"/>
      <c r="Q81" s="81"/>
    </row>
    <row r="82" spans="1:17" ht="20.25" customHeight="1" x14ac:dyDescent="0.25">
      <c r="A82" s="237"/>
      <c r="B82" s="238"/>
      <c r="C82" s="123" t="s">
        <v>95</v>
      </c>
      <c r="D82" s="35"/>
      <c r="E82" s="35"/>
      <c r="F82" s="35"/>
      <c r="G82" s="175">
        <v>50</v>
      </c>
      <c r="H82" s="124" t="s">
        <v>11</v>
      </c>
      <c r="I82" s="107"/>
      <c r="J82" s="33">
        <f t="shared" si="6"/>
        <v>0</v>
      </c>
      <c r="K82" s="34">
        <v>0.08</v>
      </c>
      <c r="L82" s="33">
        <f t="shared" si="7"/>
        <v>0</v>
      </c>
      <c r="M82" s="126">
        <f t="shared" si="8"/>
        <v>0</v>
      </c>
      <c r="N82" s="99"/>
      <c r="O82" s="81"/>
      <c r="P82" s="81"/>
      <c r="Q82" s="81"/>
    </row>
    <row r="83" spans="1:17" ht="21.75" customHeight="1" x14ac:dyDescent="0.25">
      <c r="A83" s="237"/>
      <c r="B83" s="238"/>
      <c r="C83" s="133" t="s">
        <v>96</v>
      </c>
      <c r="D83" s="35"/>
      <c r="E83" s="35"/>
      <c r="F83" s="35"/>
      <c r="G83" s="177">
        <v>10</v>
      </c>
      <c r="H83" s="124" t="s">
        <v>11</v>
      </c>
      <c r="I83" s="107"/>
      <c r="J83" s="33">
        <f t="shared" si="6"/>
        <v>0</v>
      </c>
      <c r="K83" s="34">
        <v>0.08</v>
      </c>
      <c r="L83" s="33">
        <f t="shared" si="7"/>
        <v>0</v>
      </c>
      <c r="M83" s="126">
        <f t="shared" si="8"/>
        <v>0</v>
      </c>
      <c r="N83" s="99"/>
      <c r="O83" s="81"/>
      <c r="P83" s="81"/>
      <c r="Q83" s="81"/>
    </row>
    <row r="84" spans="1:17" ht="19.5" customHeight="1" x14ac:dyDescent="0.25">
      <c r="A84" s="237">
        <v>34</v>
      </c>
      <c r="B84" s="238" t="s">
        <v>156</v>
      </c>
      <c r="C84" s="123" t="s">
        <v>155</v>
      </c>
      <c r="D84" s="35"/>
      <c r="E84" s="35"/>
      <c r="F84" s="35"/>
      <c r="G84" s="175">
        <v>80</v>
      </c>
      <c r="H84" s="124" t="s">
        <v>11</v>
      </c>
      <c r="I84" s="107"/>
      <c r="J84" s="33">
        <f t="shared" si="6"/>
        <v>0</v>
      </c>
      <c r="K84" s="34">
        <v>0.08</v>
      </c>
      <c r="L84" s="33">
        <f t="shared" si="7"/>
        <v>0</v>
      </c>
      <c r="M84" s="126">
        <f t="shared" si="8"/>
        <v>0</v>
      </c>
      <c r="N84" s="99"/>
      <c r="O84" s="81"/>
      <c r="P84" s="81"/>
      <c r="Q84" s="81"/>
    </row>
    <row r="85" spans="1:17" ht="18.75" customHeight="1" x14ac:dyDescent="0.25">
      <c r="A85" s="237"/>
      <c r="B85" s="238"/>
      <c r="C85" s="123" t="s">
        <v>95</v>
      </c>
      <c r="D85" s="35"/>
      <c r="E85" s="35"/>
      <c r="F85" s="35"/>
      <c r="G85" s="175">
        <v>70</v>
      </c>
      <c r="H85" s="124" t="s">
        <v>11</v>
      </c>
      <c r="I85" s="107"/>
      <c r="J85" s="33">
        <f t="shared" si="6"/>
        <v>0</v>
      </c>
      <c r="K85" s="34">
        <v>0.08</v>
      </c>
      <c r="L85" s="33">
        <f t="shared" si="7"/>
        <v>0</v>
      </c>
      <c r="M85" s="126">
        <f t="shared" si="8"/>
        <v>0</v>
      </c>
      <c r="N85" s="99"/>
      <c r="O85" s="81"/>
      <c r="P85" s="81"/>
      <c r="Q85" s="81"/>
    </row>
    <row r="86" spans="1:17" ht="18" customHeight="1" x14ac:dyDescent="0.25">
      <c r="A86" s="237"/>
      <c r="B86" s="238"/>
      <c r="C86" s="123" t="s">
        <v>96</v>
      </c>
      <c r="D86" s="35"/>
      <c r="E86" s="35"/>
      <c r="F86" s="35"/>
      <c r="G86" s="175">
        <v>70</v>
      </c>
      <c r="H86" s="124" t="s">
        <v>11</v>
      </c>
      <c r="I86" s="107"/>
      <c r="J86" s="33">
        <f t="shared" si="6"/>
        <v>0</v>
      </c>
      <c r="K86" s="34">
        <v>0.08</v>
      </c>
      <c r="L86" s="33">
        <f t="shared" si="7"/>
        <v>0</v>
      </c>
      <c r="M86" s="126">
        <f t="shared" si="8"/>
        <v>0</v>
      </c>
      <c r="N86" s="99"/>
      <c r="O86" s="81"/>
      <c r="P86" s="81"/>
      <c r="Q86" s="81"/>
    </row>
    <row r="87" spans="1:17" ht="43.5" customHeight="1" x14ac:dyDescent="0.25">
      <c r="A87" s="237">
        <v>35</v>
      </c>
      <c r="B87" s="238" t="s">
        <v>157</v>
      </c>
      <c r="C87" s="133" t="s">
        <v>158</v>
      </c>
      <c r="D87" s="35"/>
      <c r="E87" s="35"/>
      <c r="F87" s="35"/>
      <c r="G87" s="178">
        <v>5</v>
      </c>
      <c r="H87" s="124" t="s">
        <v>11</v>
      </c>
      <c r="I87" s="107"/>
      <c r="J87" s="33">
        <f t="shared" si="6"/>
        <v>0</v>
      </c>
      <c r="K87" s="34">
        <v>0.08</v>
      </c>
      <c r="L87" s="33">
        <f t="shared" si="7"/>
        <v>0</v>
      </c>
      <c r="M87" s="126">
        <f t="shared" si="8"/>
        <v>0</v>
      </c>
      <c r="N87" s="99"/>
      <c r="O87" s="81"/>
      <c r="P87" s="81"/>
      <c r="Q87" s="81"/>
    </row>
    <row r="88" spans="1:17" ht="41.25" customHeight="1" x14ac:dyDescent="0.25">
      <c r="A88" s="237"/>
      <c r="B88" s="238"/>
      <c r="C88" s="133" t="s">
        <v>159</v>
      </c>
      <c r="D88" s="35"/>
      <c r="E88" s="35"/>
      <c r="F88" s="35"/>
      <c r="G88" s="174">
        <v>10</v>
      </c>
      <c r="H88" s="124" t="s">
        <v>11</v>
      </c>
      <c r="I88" s="107"/>
      <c r="J88" s="33">
        <f t="shared" si="6"/>
        <v>0</v>
      </c>
      <c r="K88" s="34">
        <v>0.08</v>
      </c>
      <c r="L88" s="33">
        <f t="shared" si="7"/>
        <v>0</v>
      </c>
      <c r="M88" s="126">
        <f t="shared" si="8"/>
        <v>0</v>
      </c>
      <c r="N88" s="99"/>
      <c r="O88" s="81"/>
      <c r="P88" s="81"/>
      <c r="Q88" s="81"/>
    </row>
    <row r="89" spans="1:17" ht="38.25" customHeight="1" x14ac:dyDescent="0.25">
      <c r="A89" s="237"/>
      <c r="B89" s="238"/>
      <c r="C89" s="123" t="s">
        <v>160</v>
      </c>
      <c r="D89" s="35"/>
      <c r="E89" s="35"/>
      <c r="F89" s="35"/>
      <c r="G89" s="174">
        <v>15</v>
      </c>
      <c r="H89" s="124" t="s">
        <v>11</v>
      </c>
      <c r="I89" s="107"/>
      <c r="J89" s="33">
        <f t="shared" si="6"/>
        <v>0</v>
      </c>
      <c r="K89" s="34">
        <v>0.08</v>
      </c>
      <c r="L89" s="33">
        <f t="shared" si="7"/>
        <v>0</v>
      </c>
      <c r="M89" s="126">
        <f t="shared" si="8"/>
        <v>0</v>
      </c>
      <c r="N89" s="99"/>
      <c r="O89" s="81"/>
      <c r="P89" s="81"/>
      <c r="Q89" s="81"/>
    </row>
    <row r="90" spans="1:17" ht="42" customHeight="1" x14ac:dyDescent="0.25">
      <c r="A90" s="237"/>
      <c r="B90" s="238"/>
      <c r="C90" s="123" t="s">
        <v>161</v>
      </c>
      <c r="D90" s="35"/>
      <c r="E90" s="35"/>
      <c r="F90" s="35"/>
      <c r="G90" s="174">
        <v>40</v>
      </c>
      <c r="H90" s="124" t="s">
        <v>11</v>
      </c>
      <c r="I90" s="107"/>
      <c r="J90" s="33">
        <f t="shared" si="6"/>
        <v>0</v>
      </c>
      <c r="K90" s="34">
        <v>0.08</v>
      </c>
      <c r="L90" s="33">
        <f t="shared" si="7"/>
        <v>0</v>
      </c>
      <c r="M90" s="126">
        <f t="shared" si="8"/>
        <v>0</v>
      </c>
      <c r="N90" s="99"/>
      <c r="O90" s="81"/>
      <c r="P90" s="81"/>
      <c r="Q90" s="81"/>
    </row>
    <row r="91" spans="1:17" ht="39" customHeight="1" x14ac:dyDescent="0.25">
      <c r="A91" s="237"/>
      <c r="B91" s="238"/>
      <c r="C91" s="123" t="s">
        <v>162</v>
      </c>
      <c r="D91" s="35"/>
      <c r="E91" s="35"/>
      <c r="F91" s="35"/>
      <c r="G91" s="174">
        <v>8</v>
      </c>
      <c r="H91" s="124" t="s">
        <v>11</v>
      </c>
      <c r="I91" s="107"/>
      <c r="J91" s="33">
        <f t="shared" si="6"/>
        <v>0</v>
      </c>
      <c r="K91" s="34">
        <v>0.08</v>
      </c>
      <c r="L91" s="33">
        <f t="shared" si="7"/>
        <v>0</v>
      </c>
      <c r="M91" s="126">
        <f t="shared" si="8"/>
        <v>0</v>
      </c>
      <c r="N91" s="99"/>
      <c r="O91" s="81"/>
      <c r="P91" s="81"/>
      <c r="Q91" s="81"/>
    </row>
    <row r="92" spans="1:17" ht="43.5" customHeight="1" x14ac:dyDescent="0.25">
      <c r="A92" s="237"/>
      <c r="B92" s="238"/>
      <c r="C92" s="123" t="s">
        <v>163</v>
      </c>
      <c r="D92" s="35"/>
      <c r="E92" s="35"/>
      <c r="F92" s="35"/>
      <c r="G92" s="174">
        <v>10</v>
      </c>
      <c r="H92" s="124" t="s">
        <v>11</v>
      </c>
      <c r="I92" s="107"/>
      <c r="J92" s="33">
        <f t="shared" si="6"/>
        <v>0</v>
      </c>
      <c r="K92" s="34">
        <v>0.08</v>
      </c>
      <c r="L92" s="33">
        <f t="shared" si="7"/>
        <v>0</v>
      </c>
      <c r="M92" s="126">
        <f t="shared" si="8"/>
        <v>0</v>
      </c>
      <c r="N92" s="99"/>
      <c r="O92" s="81"/>
      <c r="P92" s="81"/>
      <c r="Q92" s="81"/>
    </row>
    <row r="93" spans="1:17" ht="40.5" customHeight="1" x14ac:dyDescent="0.25">
      <c r="A93" s="237"/>
      <c r="B93" s="238"/>
      <c r="C93" s="238" t="s">
        <v>164</v>
      </c>
      <c r="D93" s="242"/>
      <c r="E93" s="242"/>
      <c r="F93" s="242"/>
      <c r="G93" s="243">
        <v>5</v>
      </c>
      <c r="H93" s="237" t="s">
        <v>11</v>
      </c>
      <c r="I93" s="244"/>
      <c r="J93" s="240">
        <f t="shared" si="6"/>
        <v>0</v>
      </c>
      <c r="K93" s="239">
        <v>0.08</v>
      </c>
      <c r="L93" s="240">
        <f t="shared" si="7"/>
        <v>0</v>
      </c>
      <c r="M93" s="241">
        <f t="shared" si="8"/>
        <v>0</v>
      </c>
      <c r="N93" s="99"/>
      <c r="O93" s="81"/>
      <c r="P93" s="81"/>
      <c r="Q93" s="81"/>
    </row>
    <row r="94" spans="1:17" ht="9.75" customHeight="1" x14ac:dyDescent="0.25">
      <c r="A94" s="237"/>
      <c r="B94" s="238"/>
      <c r="C94" s="238"/>
      <c r="D94" s="242"/>
      <c r="E94" s="242"/>
      <c r="F94" s="242"/>
      <c r="G94" s="243"/>
      <c r="H94" s="237"/>
      <c r="I94" s="244"/>
      <c r="J94" s="240"/>
      <c r="K94" s="239"/>
      <c r="L94" s="240"/>
      <c r="M94" s="241"/>
      <c r="N94" s="99"/>
      <c r="O94" s="81"/>
      <c r="P94" s="81"/>
      <c r="Q94" s="81"/>
    </row>
    <row r="95" spans="1:17" ht="16.5" customHeight="1" x14ac:dyDescent="0.25">
      <c r="A95" s="237">
        <v>36</v>
      </c>
      <c r="B95" s="238" t="s">
        <v>165</v>
      </c>
      <c r="C95" s="123" t="s">
        <v>166</v>
      </c>
      <c r="D95" s="32"/>
      <c r="E95" s="32"/>
      <c r="F95" s="32"/>
      <c r="G95" s="175">
        <v>10</v>
      </c>
      <c r="H95" s="124" t="s">
        <v>11</v>
      </c>
      <c r="I95" s="107"/>
      <c r="J95" s="33">
        <f t="shared" ref="J95:J113" si="9">G95*I95</f>
        <v>0</v>
      </c>
      <c r="K95" s="34">
        <v>0.08</v>
      </c>
      <c r="L95" s="33">
        <f t="shared" ref="L95:L113" si="10">J95*0.08</f>
        <v>0</v>
      </c>
      <c r="M95" s="126">
        <f t="shared" ref="M95:M113" si="11">J95+L95</f>
        <v>0</v>
      </c>
      <c r="N95" s="99"/>
      <c r="O95" s="81"/>
      <c r="P95" s="81"/>
      <c r="Q95" s="81"/>
    </row>
    <row r="96" spans="1:17" ht="18" customHeight="1" x14ac:dyDescent="0.25">
      <c r="A96" s="237"/>
      <c r="B96" s="238"/>
      <c r="C96" s="123" t="s">
        <v>167</v>
      </c>
      <c r="D96" s="32"/>
      <c r="E96" s="32"/>
      <c r="F96" s="32"/>
      <c r="G96" s="175">
        <v>10</v>
      </c>
      <c r="H96" s="124" t="s">
        <v>11</v>
      </c>
      <c r="I96" s="107"/>
      <c r="J96" s="33">
        <f t="shared" si="9"/>
        <v>0</v>
      </c>
      <c r="K96" s="34">
        <v>0.08</v>
      </c>
      <c r="L96" s="33">
        <f t="shared" si="10"/>
        <v>0</v>
      </c>
      <c r="M96" s="126">
        <f t="shared" si="11"/>
        <v>0</v>
      </c>
      <c r="N96" s="99"/>
      <c r="O96" s="81"/>
      <c r="P96" s="81"/>
      <c r="Q96" s="81"/>
    </row>
    <row r="97" spans="1:17" ht="19.5" customHeight="1" x14ac:dyDescent="0.25">
      <c r="A97" s="237"/>
      <c r="B97" s="238"/>
      <c r="C97" s="123" t="s">
        <v>168</v>
      </c>
      <c r="D97" s="32"/>
      <c r="E97" s="32"/>
      <c r="F97" s="32"/>
      <c r="G97" s="175">
        <v>8</v>
      </c>
      <c r="H97" s="124" t="s">
        <v>11</v>
      </c>
      <c r="I97" s="107"/>
      <c r="J97" s="33">
        <f t="shared" si="9"/>
        <v>0</v>
      </c>
      <c r="K97" s="34">
        <v>0.08</v>
      </c>
      <c r="L97" s="33">
        <f t="shared" si="10"/>
        <v>0</v>
      </c>
      <c r="M97" s="126">
        <f t="shared" si="11"/>
        <v>0</v>
      </c>
      <c r="N97" s="99"/>
      <c r="O97" s="81"/>
      <c r="P97" s="81"/>
      <c r="Q97" s="81"/>
    </row>
    <row r="98" spans="1:17" ht="18" customHeight="1" x14ac:dyDescent="0.25">
      <c r="A98" s="237"/>
      <c r="B98" s="238"/>
      <c r="C98" s="123" t="s">
        <v>169</v>
      </c>
      <c r="D98" s="32"/>
      <c r="E98" s="32"/>
      <c r="F98" s="32"/>
      <c r="G98" s="174">
        <v>8</v>
      </c>
      <c r="H98" s="124" t="s">
        <v>11</v>
      </c>
      <c r="I98" s="107"/>
      <c r="J98" s="33">
        <f t="shared" si="9"/>
        <v>0</v>
      </c>
      <c r="K98" s="34">
        <v>0.08</v>
      </c>
      <c r="L98" s="33">
        <f t="shared" si="10"/>
        <v>0</v>
      </c>
      <c r="M98" s="126">
        <f t="shared" si="11"/>
        <v>0</v>
      </c>
      <c r="N98" s="99"/>
      <c r="O98" s="81"/>
      <c r="P98" s="81"/>
      <c r="Q98" s="81"/>
    </row>
    <row r="99" spans="1:17" ht="77.25" customHeight="1" x14ac:dyDescent="0.25">
      <c r="A99" s="124">
        <v>37</v>
      </c>
      <c r="B99" s="238" t="s">
        <v>170</v>
      </c>
      <c r="C99" s="238"/>
      <c r="D99" s="32"/>
      <c r="E99" s="32"/>
      <c r="F99" s="32"/>
      <c r="G99" s="174">
        <v>40</v>
      </c>
      <c r="H99" s="124" t="s">
        <v>11</v>
      </c>
      <c r="I99" s="107"/>
      <c r="J99" s="33">
        <f t="shared" si="9"/>
        <v>0</v>
      </c>
      <c r="K99" s="34">
        <v>0.08</v>
      </c>
      <c r="L99" s="33">
        <f t="shared" si="10"/>
        <v>0</v>
      </c>
      <c r="M99" s="126">
        <f t="shared" si="11"/>
        <v>0</v>
      </c>
      <c r="N99" s="99"/>
      <c r="O99" s="81"/>
      <c r="P99" s="81"/>
      <c r="Q99" s="81"/>
    </row>
    <row r="100" spans="1:17" ht="49.5" customHeight="1" x14ac:dyDescent="0.25">
      <c r="A100" s="124">
        <v>38</v>
      </c>
      <c r="B100" s="238" t="s">
        <v>171</v>
      </c>
      <c r="C100" s="238"/>
      <c r="D100" s="32"/>
      <c r="E100" s="32"/>
      <c r="F100" s="32"/>
      <c r="G100" s="174">
        <v>65</v>
      </c>
      <c r="H100" s="124" t="s">
        <v>11</v>
      </c>
      <c r="I100" s="107"/>
      <c r="J100" s="33">
        <f t="shared" si="9"/>
        <v>0</v>
      </c>
      <c r="K100" s="34">
        <v>0.08</v>
      </c>
      <c r="L100" s="33">
        <f t="shared" si="10"/>
        <v>0</v>
      </c>
      <c r="M100" s="126">
        <f t="shared" si="11"/>
        <v>0</v>
      </c>
      <c r="N100" s="99"/>
      <c r="O100" s="81"/>
      <c r="P100" s="81"/>
      <c r="Q100" s="81"/>
    </row>
    <row r="101" spans="1:17" ht="17.25" customHeight="1" x14ac:dyDescent="0.25">
      <c r="A101" s="124">
        <v>39</v>
      </c>
      <c r="B101" s="238" t="s">
        <v>172</v>
      </c>
      <c r="C101" s="238"/>
      <c r="D101" s="32"/>
      <c r="E101" s="32"/>
      <c r="F101" s="32"/>
      <c r="G101" s="174">
        <v>50</v>
      </c>
      <c r="H101" s="124" t="s">
        <v>11</v>
      </c>
      <c r="I101" s="107"/>
      <c r="J101" s="33">
        <f t="shared" si="9"/>
        <v>0</v>
      </c>
      <c r="K101" s="34">
        <v>0.08</v>
      </c>
      <c r="L101" s="33">
        <f t="shared" si="10"/>
        <v>0</v>
      </c>
      <c r="M101" s="126">
        <f t="shared" si="11"/>
        <v>0</v>
      </c>
      <c r="N101" s="99"/>
      <c r="O101" s="81"/>
      <c r="P101" s="81"/>
      <c r="Q101" s="81"/>
    </row>
    <row r="102" spans="1:17" ht="18" customHeight="1" x14ac:dyDescent="0.25">
      <c r="A102" s="237">
        <v>40</v>
      </c>
      <c r="B102" s="238" t="s">
        <v>173</v>
      </c>
      <c r="C102" s="123" t="s">
        <v>174</v>
      </c>
      <c r="D102" s="32"/>
      <c r="E102" s="32"/>
      <c r="F102" s="32"/>
      <c r="G102" s="174">
        <v>20</v>
      </c>
      <c r="H102" s="124" t="s">
        <v>11</v>
      </c>
      <c r="I102" s="107"/>
      <c r="J102" s="33">
        <f t="shared" si="9"/>
        <v>0</v>
      </c>
      <c r="K102" s="34">
        <v>0.08</v>
      </c>
      <c r="L102" s="33">
        <f t="shared" si="10"/>
        <v>0</v>
      </c>
      <c r="M102" s="126">
        <f t="shared" si="11"/>
        <v>0</v>
      </c>
      <c r="N102" s="99"/>
      <c r="O102" s="81"/>
      <c r="P102" s="81"/>
      <c r="Q102" s="81"/>
    </row>
    <row r="103" spans="1:17" ht="19.5" customHeight="1" x14ac:dyDescent="0.25">
      <c r="A103" s="237"/>
      <c r="B103" s="238"/>
      <c r="C103" s="123" t="s">
        <v>175</v>
      </c>
      <c r="D103" s="32"/>
      <c r="E103" s="32"/>
      <c r="F103" s="32"/>
      <c r="G103" s="174">
        <v>20</v>
      </c>
      <c r="H103" s="124" t="s">
        <v>11</v>
      </c>
      <c r="I103" s="107"/>
      <c r="J103" s="33">
        <f t="shared" si="9"/>
        <v>0</v>
      </c>
      <c r="K103" s="34">
        <v>0.08</v>
      </c>
      <c r="L103" s="33">
        <f t="shared" si="10"/>
        <v>0</v>
      </c>
      <c r="M103" s="126">
        <f t="shared" si="11"/>
        <v>0</v>
      </c>
      <c r="N103" s="99"/>
      <c r="O103" s="81"/>
      <c r="P103" s="81"/>
      <c r="Q103" s="81"/>
    </row>
    <row r="104" spans="1:17" ht="27.75" customHeight="1" x14ac:dyDescent="0.25">
      <c r="A104" s="237">
        <v>41</v>
      </c>
      <c r="B104" s="238" t="s">
        <v>176</v>
      </c>
      <c r="C104" s="123" t="s">
        <v>177</v>
      </c>
      <c r="D104" s="32"/>
      <c r="E104" s="32"/>
      <c r="F104" s="32"/>
      <c r="G104" s="174">
        <v>6</v>
      </c>
      <c r="H104" s="124" t="s">
        <v>11</v>
      </c>
      <c r="I104" s="107"/>
      <c r="J104" s="33">
        <f t="shared" si="9"/>
        <v>0</v>
      </c>
      <c r="K104" s="34">
        <v>0.08</v>
      </c>
      <c r="L104" s="33">
        <f t="shared" si="10"/>
        <v>0</v>
      </c>
      <c r="M104" s="126">
        <f t="shared" si="11"/>
        <v>0</v>
      </c>
      <c r="N104" s="99"/>
      <c r="O104" s="81"/>
      <c r="P104" s="81"/>
      <c r="Q104" s="81"/>
    </row>
    <row r="105" spans="1:17" ht="30.75" customHeight="1" x14ac:dyDescent="0.25">
      <c r="A105" s="237"/>
      <c r="B105" s="238"/>
      <c r="C105" s="123" t="s">
        <v>178</v>
      </c>
      <c r="D105" s="32"/>
      <c r="E105" s="32"/>
      <c r="F105" s="32"/>
      <c r="G105" s="174">
        <v>6</v>
      </c>
      <c r="H105" s="124" t="s">
        <v>11</v>
      </c>
      <c r="I105" s="107"/>
      <c r="J105" s="33">
        <f t="shared" si="9"/>
        <v>0</v>
      </c>
      <c r="K105" s="34">
        <v>0.08</v>
      </c>
      <c r="L105" s="33">
        <f t="shared" si="10"/>
        <v>0</v>
      </c>
      <c r="M105" s="126">
        <f t="shared" si="11"/>
        <v>0</v>
      </c>
      <c r="N105" s="99"/>
      <c r="O105" s="81"/>
      <c r="P105" s="81"/>
      <c r="Q105" s="81"/>
    </row>
    <row r="106" spans="1:17" ht="27.75" customHeight="1" x14ac:dyDescent="0.25">
      <c r="A106" s="237"/>
      <c r="B106" s="238"/>
      <c r="C106" s="123" t="s">
        <v>179</v>
      </c>
      <c r="D106" s="32"/>
      <c r="E106" s="32"/>
      <c r="F106" s="32"/>
      <c r="G106" s="174">
        <v>6</v>
      </c>
      <c r="H106" s="124" t="s">
        <v>11</v>
      </c>
      <c r="I106" s="107"/>
      <c r="J106" s="33">
        <f t="shared" si="9"/>
        <v>0</v>
      </c>
      <c r="K106" s="34">
        <v>0.08</v>
      </c>
      <c r="L106" s="33">
        <f t="shared" si="10"/>
        <v>0</v>
      </c>
      <c r="M106" s="126">
        <f t="shared" si="11"/>
        <v>0</v>
      </c>
      <c r="N106" s="99"/>
      <c r="O106" s="81"/>
      <c r="P106" s="81"/>
      <c r="Q106" s="81"/>
    </row>
    <row r="107" spans="1:17" ht="53.25" customHeight="1" x14ac:dyDescent="0.25">
      <c r="A107" s="124">
        <v>42</v>
      </c>
      <c r="B107" s="235" t="s">
        <v>279</v>
      </c>
      <c r="C107" s="235"/>
      <c r="D107" s="179"/>
      <c r="E107" s="179"/>
      <c r="F107" s="179"/>
      <c r="G107" s="178">
        <v>12</v>
      </c>
      <c r="H107" s="180" t="s">
        <v>11</v>
      </c>
      <c r="I107" s="107"/>
      <c r="J107" s="33">
        <f t="shared" si="9"/>
        <v>0</v>
      </c>
      <c r="K107" s="34">
        <v>0.08</v>
      </c>
      <c r="L107" s="33">
        <f t="shared" si="10"/>
        <v>0</v>
      </c>
      <c r="M107" s="126">
        <f t="shared" si="11"/>
        <v>0</v>
      </c>
      <c r="N107" s="99"/>
      <c r="O107" s="81"/>
      <c r="P107" s="81"/>
      <c r="Q107" s="81"/>
    </row>
    <row r="108" spans="1:17" ht="53.25" customHeight="1" x14ac:dyDescent="0.25">
      <c r="A108" s="124">
        <v>43</v>
      </c>
      <c r="B108" s="235" t="s">
        <v>280</v>
      </c>
      <c r="C108" s="235"/>
      <c r="D108" s="179"/>
      <c r="E108" s="179"/>
      <c r="F108" s="179"/>
      <c r="G108" s="178">
        <v>10</v>
      </c>
      <c r="H108" s="180" t="s">
        <v>11</v>
      </c>
      <c r="I108" s="107"/>
      <c r="J108" s="33">
        <f t="shared" si="9"/>
        <v>0</v>
      </c>
      <c r="K108" s="34">
        <v>0.08</v>
      </c>
      <c r="L108" s="33">
        <f t="shared" si="10"/>
        <v>0</v>
      </c>
      <c r="M108" s="126">
        <f t="shared" si="11"/>
        <v>0</v>
      </c>
      <c r="N108" s="99"/>
      <c r="O108" s="81"/>
      <c r="P108" s="81"/>
      <c r="Q108" s="81"/>
    </row>
    <row r="109" spans="1:17" ht="51" customHeight="1" x14ac:dyDescent="0.25">
      <c r="A109" s="124">
        <v>44</v>
      </c>
      <c r="B109" s="235" t="s">
        <v>281</v>
      </c>
      <c r="C109" s="235"/>
      <c r="D109" s="179"/>
      <c r="E109" s="179"/>
      <c r="F109" s="179"/>
      <c r="G109" s="178">
        <v>6</v>
      </c>
      <c r="H109" s="180" t="s">
        <v>11</v>
      </c>
      <c r="I109" s="107"/>
      <c r="J109" s="33">
        <f t="shared" si="9"/>
        <v>0</v>
      </c>
      <c r="K109" s="34">
        <v>0.08</v>
      </c>
      <c r="L109" s="33">
        <f t="shared" si="10"/>
        <v>0</v>
      </c>
      <c r="M109" s="126">
        <f t="shared" si="11"/>
        <v>0</v>
      </c>
      <c r="N109" s="99"/>
      <c r="O109" s="81"/>
      <c r="P109" s="81"/>
      <c r="Q109" s="81"/>
    </row>
    <row r="110" spans="1:17" ht="75" customHeight="1" x14ac:dyDescent="0.25">
      <c r="A110" s="124">
        <v>45</v>
      </c>
      <c r="B110" s="235" t="s">
        <v>282</v>
      </c>
      <c r="C110" s="235"/>
      <c r="D110" s="179"/>
      <c r="E110" s="179"/>
      <c r="F110" s="179"/>
      <c r="G110" s="178">
        <v>10</v>
      </c>
      <c r="H110" s="180" t="s">
        <v>11</v>
      </c>
      <c r="I110" s="107"/>
      <c r="J110" s="33">
        <f t="shared" si="9"/>
        <v>0</v>
      </c>
      <c r="K110" s="34">
        <v>0.08</v>
      </c>
      <c r="L110" s="33">
        <f t="shared" si="10"/>
        <v>0</v>
      </c>
      <c r="M110" s="126">
        <f t="shared" si="11"/>
        <v>0</v>
      </c>
      <c r="N110" s="99"/>
      <c r="O110" s="81"/>
      <c r="P110" s="81"/>
      <c r="Q110" s="81"/>
    </row>
    <row r="111" spans="1:17" ht="54.75" customHeight="1" x14ac:dyDescent="0.25">
      <c r="A111" s="124">
        <v>46</v>
      </c>
      <c r="B111" s="235" t="s">
        <v>283</v>
      </c>
      <c r="C111" s="235"/>
      <c r="D111" s="179"/>
      <c r="E111" s="179"/>
      <c r="F111" s="179"/>
      <c r="G111" s="178">
        <v>10</v>
      </c>
      <c r="H111" s="180" t="s">
        <v>11</v>
      </c>
      <c r="I111" s="107"/>
      <c r="J111" s="33">
        <f t="shared" si="9"/>
        <v>0</v>
      </c>
      <c r="K111" s="34">
        <v>0.08</v>
      </c>
      <c r="L111" s="33">
        <f t="shared" si="10"/>
        <v>0</v>
      </c>
      <c r="M111" s="126">
        <f>J111+L111</f>
        <v>0</v>
      </c>
      <c r="N111" s="99"/>
      <c r="O111" s="81"/>
      <c r="P111" s="81"/>
      <c r="Q111" s="81"/>
    </row>
    <row r="112" spans="1:17" ht="67.5" customHeight="1" x14ac:dyDescent="0.25">
      <c r="A112" s="134">
        <v>47</v>
      </c>
      <c r="B112" s="233" t="s">
        <v>284</v>
      </c>
      <c r="C112" s="234"/>
      <c r="D112" s="181"/>
      <c r="E112" s="181"/>
      <c r="F112" s="181"/>
      <c r="G112" s="182">
        <v>10</v>
      </c>
      <c r="H112" s="180" t="s">
        <v>11</v>
      </c>
      <c r="I112" s="135"/>
      <c r="J112" s="33">
        <f t="shared" si="9"/>
        <v>0</v>
      </c>
      <c r="K112" s="34">
        <v>0.08</v>
      </c>
      <c r="L112" s="33">
        <f t="shared" si="10"/>
        <v>0</v>
      </c>
      <c r="M112" s="126">
        <f>J112+L112</f>
        <v>0</v>
      </c>
      <c r="N112" s="99"/>
      <c r="O112" s="81"/>
      <c r="P112" s="81"/>
      <c r="Q112" s="81"/>
    </row>
    <row r="113" spans="1:17" ht="67.5" customHeight="1" thickBot="1" x14ac:dyDescent="0.3">
      <c r="A113" s="134">
        <v>48</v>
      </c>
      <c r="B113" s="232" t="s">
        <v>285</v>
      </c>
      <c r="C113" s="232"/>
      <c r="D113" s="181"/>
      <c r="E113" s="181"/>
      <c r="F113" s="181"/>
      <c r="G113" s="182">
        <v>10</v>
      </c>
      <c r="H113" s="180" t="s">
        <v>11</v>
      </c>
      <c r="I113" s="135"/>
      <c r="J113" s="33">
        <f t="shared" si="9"/>
        <v>0</v>
      </c>
      <c r="K113" s="34">
        <v>0.08</v>
      </c>
      <c r="L113" s="33">
        <f t="shared" si="10"/>
        <v>0</v>
      </c>
      <c r="M113" s="126">
        <f t="shared" si="11"/>
        <v>0</v>
      </c>
      <c r="N113" s="99"/>
      <c r="O113" s="81"/>
      <c r="P113" s="81"/>
      <c r="Q113" s="81"/>
    </row>
    <row r="114" spans="1:17" ht="18" customHeight="1" thickBot="1" x14ac:dyDescent="0.3">
      <c r="A114" s="202" t="s">
        <v>6</v>
      </c>
      <c r="B114" s="203"/>
      <c r="C114" s="203"/>
      <c r="D114" s="203"/>
      <c r="E114" s="203"/>
      <c r="F114" s="203"/>
      <c r="G114" s="203"/>
      <c r="H114" s="203"/>
      <c r="I114" s="203"/>
      <c r="J114" s="136">
        <f>SUM(J5:J113)</f>
        <v>0</v>
      </c>
      <c r="K114" s="137" t="s">
        <v>7</v>
      </c>
      <c r="L114" s="136">
        <f>SUM(L5:L113)</f>
        <v>0</v>
      </c>
      <c r="M114" s="138">
        <f>SUM(M5:M113)</f>
        <v>0</v>
      </c>
      <c r="N114" s="82"/>
      <c r="O114" s="82"/>
      <c r="P114" s="82"/>
      <c r="Q114" s="82"/>
    </row>
    <row r="115" spans="1:17" x14ac:dyDescent="0.25">
      <c r="L115" s="81"/>
      <c r="M115" s="81"/>
    </row>
    <row r="116" spans="1:17" x14ac:dyDescent="0.25">
      <c r="B116" s="199" t="s">
        <v>180</v>
      </c>
      <c r="C116" s="199"/>
      <c r="D116" s="199"/>
      <c r="E116" s="199"/>
      <c r="F116" s="199"/>
      <c r="G116" s="199"/>
      <c r="H116" s="199"/>
      <c r="I116" s="199"/>
    </row>
    <row r="117" spans="1:17" x14ac:dyDescent="0.25">
      <c r="A117" s="18"/>
      <c r="B117" s="199"/>
      <c r="C117" s="199"/>
      <c r="D117" s="199"/>
      <c r="E117" s="199"/>
      <c r="F117" s="199"/>
      <c r="G117" s="199"/>
      <c r="H117" s="199"/>
      <c r="I117" s="199"/>
    </row>
    <row r="118" spans="1:17" x14ac:dyDescent="0.25">
      <c r="A118" s="18"/>
      <c r="B118" s="199"/>
      <c r="C118" s="199"/>
      <c r="D118" s="199"/>
      <c r="E118" s="199"/>
      <c r="F118" s="199"/>
      <c r="G118" s="199"/>
      <c r="H118" s="199"/>
      <c r="I118" s="199"/>
    </row>
    <row r="119" spans="1:17" x14ac:dyDescent="0.25">
      <c r="A119" s="18"/>
      <c r="B119" s="199"/>
      <c r="C119" s="199"/>
      <c r="D119" s="199"/>
      <c r="E119" s="199"/>
      <c r="F119" s="199"/>
      <c r="G119" s="199"/>
      <c r="H119" s="199"/>
      <c r="I119" s="199"/>
    </row>
    <row r="120" spans="1:17" x14ac:dyDescent="0.25">
      <c r="A120" s="18"/>
      <c r="B120" s="199"/>
      <c r="C120" s="199"/>
      <c r="D120" s="199"/>
      <c r="E120" s="199"/>
      <c r="F120" s="199"/>
      <c r="G120" s="199"/>
      <c r="H120" s="199"/>
      <c r="I120" s="199"/>
    </row>
    <row r="121" spans="1:17" x14ac:dyDescent="0.25">
      <c r="A121" s="18"/>
      <c r="B121" s="199"/>
      <c r="C121" s="199"/>
      <c r="D121" s="199"/>
      <c r="E121" s="199"/>
      <c r="F121" s="199"/>
      <c r="G121" s="199"/>
      <c r="H121" s="199"/>
      <c r="I121" s="199"/>
    </row>
    <row r="122" spans="1:17" x14ac:dyDescent="0.25">
      <c r="A122" s="18"/>
      <c r="B122" s="199"/>
      <c r="C122" s="199"/>
      <c r="D122" s="199"/>
      <c r="E122" s="199"/>
      <c r="F122" s="199"/>
      <c r="G122" s="199"/>
      <c r="H122" s="199"/>
      <c r="I122" s="199"/>
    </row>
    <row r="123" spans="1:17" ht="60.75" customHeight="1" x14ac:dyDescent="0.25">
      <c r="A123" s="18"/>
      <c r="B123" s="199"/>
      <c r="C123" s="199"/>
      <c r="D123" s="199"/>
      <c r="E123" s="199"/>
      <c r="F123" s="199"/>
      <c r="G123" s="199"/>
      <c r="H123" s="199"/>
      <c r="I123" s="199"/>
    </row>
    <row r="124" spans="1:17" x14ac:dyDescent="0.25">
      <c r="C124" s="10"/>
    </row>
    <row r="125" spans="1:17" x14ac:dyDescent="0.25">
      <c r="C125" s="12"/>
    </row>
  </sheetData>
  <mergeCells count="96">
    <mergeCell ref="A57:A61"/>
    <mergeCell ref="B57:B61"/>
    <mergeCell ref="A62:A68"/>
    <mergeCell ref="A27:A29"/>
    <mergeCell ref="B27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6:A48"/>
    <mergeCell ref="B116:I123"/>
    <mergeCell ref="A1:M1"/>
    <mergeCell ref="A114:I114"/>
    <mergeCell ref="B9:C9"/>
    <mergeCell ref="B2:C2"/>
    <mergeCell ref="B3:C3"/>
    <mergeCell ref="A5:A6"/>
    <mergeCell ref="B5:B6"/>
    <mergeCell ref="A7:A8"/>
    <mergeCell ref="B7:B8"/>
    <mergeCell ref="A10:A12"/>
    <mergeCell ref="B10:B12"/>
    <mergeCell ref="A13:A14"/>
    <mergeCell ref="B20:C20"/>
    <mergeCell ref="B21:C21"/>
    <mergeCell ref="A22:A23"/>
    <mergeCell ref="B22:B23"/>
    <mergeCell ref="A24:A26"/>
    <mergeCell ref="B24:B26"/>
    <mergeCell ref="B13:B14"/>
    <mergeCell ref="A15:A16"/>
    <mergeCell ref="B15:B16"/>
    <mergeCell ref="B17:C17"/>
    <mergeCell ref="B18:B19"/>
    <mergeCell ref="A18:A19"/>
    <mergeCell ref="B46:B48"/>
    <mergeCell ref="A49:A51"/>
    <mergeCell ref="B49:B51"/>
    <mergeCell ref="B40:B41"/>
    <mergeCell ref="A40:A41"/>
    <mergeCell ref="B42:B43"/>
    <mergeCell ref="A42:A43"/>
    <mergeCell ref="A44:A45"/>
    <mergeCell ref="B44:B45"/>
    <mergeCell ref="B81:B83"/>
    <mergeCell ref="A81:A83"/>
    <mergeCell ref="A84:A86"/>
    <mergeCell ref="B84:B86"/>
    <mergeCell ref="B52:C52"/>
    <mergeCell ref="B53:C53"/>
    <mergeCell ref="B54:C54"/>
    <mergeCell ref="A55:A56"/>
    <mergeCell ref="B55:B56"/>
    <mergeCell ref="A69:A72"/>
    <mergeCell ref="B69:B72"/>
    <mergeCell ref="A73:A74"/>
    <mergeCell ref="B73:B74"/>
    <mergeCell ref="A75:A80"/>
    <mergeCell ref="B75:B80"/>
    <mergeCell ref="B62:B68"/>
    <mergeCell ref="H93:H94"/>
    <mergeCell ref="I93:I94"/>
    <mergeCell ref="J93:J94"/>
    <mergeCell ref="B87:B94"/>
    <mergeCell ref="C93:C94"/>
    <mergeCell ref="D93:D94"/>
    <mergeCell ref="E93:E94"/>
    <mergeCell ref="B4:M4"/>
    <mergeCell ref="A102:A103"/>
    <mergeCell ref="B102:B103"/>
    <mergeCell ref="A104:A106"/>
    <mergeCell ref="B104:B106"/>
    <mergeCell ref="B99:C99"/>
    <mergeCell ref="B100:C100"/>
    <mergeCell ref="B101:C101"/>
    <mergeCell ref="A95:A98"/>
    <mergeCell ref="B95:B98"/>
    <mergeCell ref="K93:K94"/>
    <mergeCell ref="L93:L94"/>
    <mergeCell ref="M93:M94"/>
    <mergeCell ref="A87:A94"/>
    <mergeCell ref="F93:F94"/>
    <mergeCell ref="G93:G94"/>
    <mergeCell ref="B113:C113"/>
    <mergeCell ref="B112:C112"/>
    <mergeCell ref="B107:C107"/>
    <mergeCell ref="B108:C108"/>
    <mergeCell ref="B109:C109"/>
    <mergeCell ref="B110:C110"/>
    <mergeCell ref="B111:C111"/>
  </mergeCells>
  <pageMargins left="0.7" right="0.7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2"/>
  <sheetViews>
    <sheetView zoomScaleNormal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P4" sqref="P4"/>
    </sheetView>
  </sheetViews>
  <sheetFormatPr defaultRowHeight="15" x14ac:dyDescent="0.25"/>
  <cols>
    <col min="1" max="1" width="4.42578125" style="2" customWidth="1"/>
    <col min="2" max="2" width="41.140625" style="2" customWidth="1"/>
    <col min="3" max="3" width="42" style="1" customWidth="1"/>
    <col min="4" max="4" width="11.7109375" style="1" customWidth="1"/>
    <col min="5" max="5" width="10" style="1" customWidth="1"/>
    <col min="6" max="6" width="13.140625" style="1" customWidth="1"/>
    <col min="7" max="7" width="6.7109375" style="1" customWidth="1"/>
    <col min="8" max="8" width="6.85546875" style="1" customWidth="1"/>
    <col min="9" max="9" width="12.28515625" style="2" customWidth="1"/>
    <col min="10" max="10" width="10.85546875" style="1" customWidth="1"/>
    <col min="11" max="11" width="9.140625" style="2"/>
    <col min="12" max="12" width="11" style="2" customWidth="1"/>
    <col min="13" max="13" width="13" style="2" customWidth="1"/>
    <col min="14" max="16384" width="9.140625" style="1"/>
  </cols>
  <sheetData>
    <row r="1" spans="1:13" ht="33" customHeight="1" x14ac:dyDescent="0.25">
      <c r="A1" s="195" t="s">
        <v>303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3" ht="48" x14ac:dyDescent="0.25">
      <c r="A2" s="31" t="s">
        <v>0</v>
      </c>
      <c r="B2" s="220" t="s">
        <v>36</v>
      </c>
      <c r="C2" s="221"/>
      <c r="D2" s="31" t="s">
        <v>1</v>
      </c>
      <c r="E2" s="31" t="s">
        <v>18</v>
      </c>
      <c r="F2" s="31" t="s">
        <v>277</v>
      </c>
      <c r="G2" s="31" t="s">
        <v>2</v>
      </c>
      <c r="H2" s="31" t="s">
        <v>21</v>
      </c>
      <c r="I2" s="31" t="s">
        <v>32</v>
      </c>
      <c r="J2" s="31" t="s">
        <v>13</v>
      </c>
      <c r="K2" s="31" t="s">
        <v>4</v>
      </c>
      <c r="L2" s="31" t="s">
        <v>5</v>
      </c>
      <c r="M2" s="31" t="s">
        <v>8</v>
      </c>
    </row>
    <row r="3" spans="1:13" s="2" customFormat="1" ht="9.75" customHeight="1" thickBot="1" x14ac:dyDescent="0.3">
      <c r="A3" s="90">
        <v>1</v>
      </c>
      <c r="B3" s="254">
        <v>2</v>
      </c>
      <c r="C3" s="255"/>
      <c r="D3" s="90">
        <v>3</v>
      </c>
      <c r="E3" s="90">
        <v>4</v>
      </c>
      <c r="F3" s="90">
        <v>5</v>
      </c>
      <c r="G3" s="90">
        <v>6</v>
      </c>
      <c r="H3" s="90">
        <v>7</v>
      </c>
      <c r="I3" s="90">
        <v>8</v>
      </c>
      <c r="J3" s="90">
        <v>9</v>
      </c>
      <c r="K3" s="90">
        <v>10</v>
      </c>
      <c r="L3" s="90">
        <v>11</v>
      </c>
      <c r="M3" s="90">
        <v>12</v>
      </c>
    </row>
    <row r="4" spans="1:13" ht="224.25" customHeight="1" thickTop="1" thickBot="1" x14ac:dyDescent="0.3">
      <c r="A4" s="85">
        <v>1</v>
      </c>
      <c r="B4" s="253" t="s">
        <v>270</v>
      </c>
      <c r="C4" s="253"/>
      <c r="D4" s="85"/>
      <c r="E4" s="85"/>
      <c r="F4" s="85"/>
      <c r="G4" s="186">
        <v>15</v>
      </c>
      <c r="H4" s="85" t="s">
        <v>12</v>
      </c>
      <c r="I4" s="91"/>
      <c r="J4" s="87">
        <f>G4*I4</f>
        <v>0</v>
      </c>
      <c r="K4" s="86">
        <v>0.08</v>
      </c>
      <c r="L4" s="87">
        <f>J4*0.08</f>
        <v>0</v>
      </c>
      <c r="M4" s="87">
        <f>J4+L4</f>
        <v>0</v>
      </c>
    </row>
    <row r="5" spans="1:13" ht="215.25" customHeight="1" thickTop="1" thickBot="1" x14ac:dyDescent="0.3">
      <c r="A5" s="85">
        <v>2</v>
      </c>
      <c r="B5" s="253" t="s">
        <v>271</v>
      </c>
      <c r="C5" s="253"/>
      <c r="D5" s="85"/>
      <c r="E5" s="85"/>
      <c r="F5" s="85"/>
      <c r="G5" s="186">
        <v>125</v>
      </c>
      <c r="H5" s="85" t="s">
        <v>12</v>
      </c>
      <c r="I5" s="91"/>
      <c r="J5" s="87">
        <f>G5*I5</f>
        <v>0</v>
      </c>
      <c r="K5" s="86">
        <v>0.08</v>
      </c>
      <c r="L5" s="87">
        <f>J5*0.08</f>
        <v>0</v>
      </c>
      <c r="M5" s="87">
        <f>J5+L5</f>
        <v>0</v>
      </c>
    </row>
    <row r="6" spans="1:13" ht="282" customHeight="1" thickTop="1" thickBot="1" x14ac:dyDescent="0.3">
      <c r="A6" s="92">
        <v>3</v>
      </c>
      <c r="B6" s="253" t="s">
        <v>272</v>
      </c>
      <c r="C6" s="253"/>
      <c r="D6" s="92"/>
      <c r="E6" s="92"/>
      <c r="F6" s="92"/>
      <c r="G6" s="109">
        <v>160</v>
      </c>
      <c r="H6" s="93" t="s">
        <v>12</v>
      </c>
      <c r="I6" s="93"/>
      <c r="J6" s="87">
        <f>G5*I5</f>
        <v>0</v>
      </c>
      <c r="K6" s="86">
        <v>0.08</v>
      </c>
      <c r="L6" s="87">
        <f t="shared" ref="L6:L17" si="0">J6*0.08</f>
        <v>0</v>
      </c>
      <c r="M6" s="87">
        <f>J6+L6</f>
        <v>0</v>
      </c>
    </row>
    <row r="7" spans="1:13" ht="21.75" customHeight="1" thickTop="1" thickBot="1" x14ac:dyDescent="0.3">
      <c r="A7" s="252">
        <v>4</v>
      </c>
      <c r="B7" s="253" t="s">
        <v>181</v>
      </c>
      <c r="C7" s="84" t="s">
        <v>182</v>
      </c>
      <c r="D7" s="85"/>
      <c r="E7" s="85"/>
      <c r="F7" s="85"/>
      <c r="G7" s="183">
        <v>35</v>
      </c>
      <c r="H7" s="85" t="s">
        <v>10</v>
      </c>
      <c r="I7" s="91"/>
      <c r="J7" s="87">
        <f t="shared" ref="J7:J17" si="1">G7*I7</f>
        <v>0</v>
      </c>
      <c r="K7" s="86">
        <v>0.08</v>
      </c>
      <c r="L7" s="87">
        <f t="shared" si="0"/>
        <v>0</v>
      </c>
      <c r="M7" s="87">
        <f>J7+L7</f>
        <v>0</v>
      </c>
    </row>
    <row r="8" spans="1:13" ht="17.25" customHeight="1" thickTop="1" thickBot="1" x14ac:dyDescent="0.3">
      <c r="A8" s="252"/>
      <c r="B8" s="253"/>
      <c r="C8" s="253" t="s">
        <v>183</v>
      </c>
      <c r="D8" s="252"/>
      <c r="E8" s="252"/>
      <c r="F8" s="252"/>
      <c r="G8" s="257">
        <v>35</v>
      </c>
      <c r="H8" s="252" t="s">
        <v>10</v>
      </c>
      <c r="I8" s="258"/>
      <c r="J8" s="256">
        <f>G8*I8</f>
        <v>0</v>
      </c>
      <c r="K8" s="259">
        <v>0.08</v>
      </c>
      <c r="L8" s="256">
        <f>J8*0.08</f>
        <v>0</v>
      </c>
      <c r="M8" s="256">
        <f>J8+L8</f>
        <v>0</v>
      </c>
    </row>
    <row r="9" spans="1:13" ht="8.25" customHeight="1" thickTop="1" thickBot="1" x14ac:dyDescent="0.3">
      <c r="A9" s="252"/>
      <c r="B9" s="253"/>
      <c r="C9" s="253"/>
      <c r="D9" s="252"/>
      <c r="E9" s="252"/>
      <c r="F9" s="252"/>
      <c r="G9" s="257"/>
      <c r="H9" s="252"/>
      <c r="I9" s="258"/>
      <c r="J9" s="256"/>
      <c r="K9" s="259"/>
      <c r="L9" s="256"/>
      <c r="M9" s="256"/>
    </row>
    <row r="10" spans="1:13" ht="24" customHeight="1" thickTop="1" thickBot="1" x14ac:dyDescent="0.3">
      <c r="A10" s="252">
        <v>5</v>
      </c>
      <c r="B10" s="253" t="s">
        <v>184</v>
      </c>
      <c r="C10" s="84" t="s">
        <v>185</v>
      </c>
      <c r="D10" s="85"/>
      <c r="E10" s="85"/>
      <c r="F10" s="85"/>
      <c r="G10" s="183">
        <v>35</v>
      </c>
      <c r="H10" s="85" t="s">
        <v>10</v>
      </c>
      <c r="I10" s="91"/>
      <c r="J10" s="87">
        <f t="shared" si="1"/>
        <v>0</v>
      </c>
      <c r="K10" s="86">
        <v>0.08</v>
      </c>
      <c r="L10" s="87">
        <f t="shared" si="0"/>
        <v>0</v>
      </c>
      <c r="M10" s="87">
        <f t="shared" ref="M10:M17" si="2">J10+L10</f>
        <v>0</v>
      </c>
    </row>
    <row r="11" spans="1:13" ht="14.25" customHeight="1" thickTop="1" thickBot="1" x14ac:dyDescent="0.3">
      <c r="A11" s="252"/>
      <c r="B11" s="253"/>
      <c r="C11" s="260" t="s">
        <v>186</v>
      </c>
      <c r="D11" s="252"/>
      <c r="E11" s="252"/>
      <c r="F11" s="252"/>
      <c r="G11" s="257">
        <v>35</v>
      </c>
      <c r="H11" s="252" t="s">
        <v>10</v>
      </c>
      <c r="I11" s="258"/>
      <c r="J11" s="256">
        <f>G11*I11</f>
        <v>0</v>
      </c>
      <c r="K11" s="259">
        <v>0.08</v>
      </c>
      <c r="L11" s="256">
        <f>J11*0.08</f>
        <v>0</v>
      </c>
      <c r="M11" s="256">
        <f>J11+L11</f>
        <v>0</v>
      </c>
    </row>
    <row r="12" spans="1:13" ht="5.25" customHeight="1" thickTop="1" thickBot="1" x14ac:dyDescent="0.3">
      <c r="A12" s="252"/>
      <c r="B12" s="253"/>
      <c r="C12" s="260"/>
      <c r="D12" s="252"/>
      <c r="E12" s="252"/>
      <c r="F12" s="252"/>
      <c r="G12" s="257"/>
      <c r="H12" s="252"/>
      <c r="I12" s="258"/>
      <c r="J12" s="256"/>
      <c r="K12" s="259"/>
      <c r="L12" s="256"/>
      <c r="M12" s="256"/>
    </row>
    <row r="13" spans="1:13" ht="21" customHeight="1" thickTop="1" thickBot="1" x14ac:dyDescent="0.3">
      <c r="A13" s="261">
        <v>6</v>
      </c>
      <c r="B13" s="253" t="s">
        <v>187</v>
      </c>
      <c r="C13" s="84" t="s">
        <v>188</v>
      </c>
      <c r="D13" s="88"/>
      <c r="E13" s="88"/>
      <c r="F13" s="88"/>
      <c r="G13" s="184">
        <v>35</v>
      </c>
      <c r="H13" s="88" t="s">
        <v>10</v>
      </c>
      <c r="I13" s="94"/>
      <c r="J13" s="95">
        <f t="shared" si="1"/>
        <v>0</v>
      </c>
      <c r="K13" s="96">
        <v>0.08</v>
      </c>
      <c r="L13" s="95">
        <f t="shared" si="0"/>
        <v>0</v>
      </c>
      <c r="M13" s="95">
        <f t="shared" si="2"/>
        <v>0</v>
      </c>
    </row>
    <row r="14" spans="1:13" ht="22.5" customHeight="1" thickTop="1" thickBot="1" x14ac:dyDescent="0.3">
      <c r="A14" s="261"/>
      <c r="B14" s="253"/>
      <c r="C14" s="97" t="s">
        <v>189</v>
      </c>
      <c r="D14" s="88"/>
      <c r="E14" s="88"/>
      <c r="F14" s="88"/>
      <c r="G14" s="184">
        <v>35</v>
      </c>
      <c r="H14" s="88" t="s">
        <v>10</v>
      </c>
      <c r="I14" s="94"/>
      <c r="J14" s="95">
        <f t="shared" si="1"/>
        <v>0</v>
      </c>
      <c r="K14" s="96">
        <v>0.08</v>
      </c>
      <c r="L14" s="95">
        <f t="shared" si="0"/>
        <v>0</v>
      </c>
      <c r="M14" s="95">
        <f t="shared" si="2"/>
        <v>0</v>
      </c>
    </row>
    <row r="15" spans="1:13" ht="30.75" customHeight="1" thickTop="1" thickBot="1" x14ac:dyDescent="0.3">
      <c r="A15" s="88">
        <v>7</v>
      </c>
      <c r="B15" s="253" t="s">
        <v>190</v>
      </c>
      <c r="C15" s="253"/>
      <c r="D15" s="88"/>
      <c r="E15" s="88"/>
      <c r="F15" s="88"/>
      <c r="G15" s="184">
        <v>35</v>
      </c>
      <c r="H15" s="88" t="s">
        <v>10</v>
      </c>
      <c r="I15" s="94"/>
      <c r="J15" s="95">
        <f t="shared" si="1"/>
        <v>0</v>
      </c>
      <c r="K15" s="96">
        <v>0.08</v>
      </c>
      <c r="L15" s="95">
        <f t="shared" si="0"/>
        <v>0</v>
      </c>
      <c r="M15" s="95">
        <f t="shared" si="2"/>
        <v>0</v>
      </c>
    </row>
    <row r="16" spans="1:13" ht="21.75" customHeight="1" thickTop="1" thickBot="1" x14ac:dyDescent="0.3">
      <c r="A16" s="261">
        <v>8</v>
      </c>
      <c r="B16" s="253" t="s">
        <v>191</v>
      </c>
      <c r="C16" s="97" t="s">
        <v>192</v>
      </c>
      <c r="D16" s="88"/>
      <c r="E16" s="88"/>
      <c r="F16" s="88"/>
      <c r="G16" s="184">
        <v>35</v>
      </c>
      <c r="H16" s="88" t="s">
        <v>10</v>
      </c>
      <c r="I16" s="94"/>
      <c r="J16" s="95">
        <f t="shared" si="1"/>
        <v>0</v>
      </c>
      <c r="K16" s="96">
        <v>0.08</v>
      </c>
      <c r="L16" s="95">
        <f t="shared" si="0"/>
        <v>0</v>
      </c>
      <c r="M16" s="95">
        <f t="shared" si="2"/>
        <v>0</v>
      </c>
    </row>
    <row r="17" spans="1:13" ht="22.5" customHeight="1" thickTop="1" thickBot="1" x14ac:dyDescent="0.3">
      <c r="A17" s="262"/>
      <c r="B17" s="263"/>
      <c r="C17" s="158" t="s">
        <v>193</v>
      </c>
      <c r="D17" s="159"/>
      <c r="E17" s="159"/>
      <c r="F17" s="159"/>
      <c r="G17" s="185">
        <v>35</v>
      </c>
      <c r="H17" s="159" t="s">
        <v>10</v>
      </c>
      <c r="I17" s="160"/>
      <c r="J17" s="161">
        <f t="shared" si="1"/>
        <v>0</v>
      </c>
      <c r="K17" s="162">
        <v>0.08</v>
      </c>
      <c r="L17" s="161">
        <f t="shared" si="0"/>
        <v>0</v>
      </c>
      <c r="M17" s="161">
        <f t="shared" si="2"/>
        <v>0</v>
      </c>
    </row>
    <row r="18" spans="1:13" ht="17.25" customHeight="1" thickBot="1" x14ac:dyDescent="0.3">
      <c r="A18" s="202" t="s">
        <v>6</v>
      </c>
      <c r="B18" s="203"/>
      <c r="C18" s="203"/>
      <c r="D18" s="203"/>
      <c r="E18" s="203"/>
      <c r="F18" s="203"/>
      <c r="G18" s="203"/>
      <c r="H18" s="203"/>
      <c r="I18" s="203"/>
      <c r="J18" s="136">
        <f>J4+J5+J6+J7+J8+J10+J11+J13+J14+J15+J16+J17</f>
        <v>0</v>
      </c>
      <c r="K18" s="137" t="s">
        <v>7</v>
      </c>
      <c r="L18" s="136">
        <f>SUM(L4:L17)</f>
        <v>0</v>
      </c>
      <c r="M18" s="138">
        <f>SUM(M4:M17)</f>
        <v>0</v>
      </c>
    </row>
    <row r="19" spans="1:13" ht="29.25" customHeight="1" x14ac:dyDescent="0.25">
      <c r="B19" s="112" t="s">
        <v>194</v>
      </c>
      <c r="H19" s="2"/>
      <c r="I19" s="1"/>
      <c r="J19" s="2"/>
      <c r="M19" s="82"/>
    </row>
    <row r="20" spans="1:13" ht="15" customHeight="1" x14ac:dyDescent="0.25">
      <c r="B20" s="199" t="s">
        <v>195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</row>
    <row r="21" spans="1:13" x14ac:dyDescent="0.25"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</row>
    <row r="22" spans="1:13" x14ac:dyDescent="0.25"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</row>
    <row r="23" spans="1:13" x14ac:dyDescent="0.25"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</row>
    <row r="24" spans="1:13" x14ac:dyDescent="0.25"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</row>
    <row r="25" spans="1:13" x14ac:dyDescent="0.25"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</row>
    <row r="26" spans="1:13" x14ac:dyDescent="0.25"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</row>
    <row r="27" spans="1:13" x14ac:dyDescent="0.25"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</row>
    <row r="28" spans="1:13" x14ac:dyDescent="0.25"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</row>
    <row r="29" spans="1:13" x14ac:dyDescent="0.25"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</row>
    <row r="30" spans="1:13" x14ac:dyDescent="0.25"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</row>
    <row r="31" spans="1:13" x14ac:dyDescent="0.25"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</row>
    <row r="32" spans="1:13" ht="15" hidden="1" customHeight="1" x14ac:dyDescent="0.25"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</row>
  </sheetData>
  <mergeCells count="39">
    <mergeCell ref="A16:A17"/>
    <mergeCell ref="B20:M32"/>
    <mergeCell ref="L11:L12"/>
    <mergeCell ref="M11:M12"/>
    <mergeCell ref="A10:A12"/>
    <mergeCell ref="A13:A14"/>
    <mergeCell ref="G11:G12"/>
    <mergeCell ref="H11:H12"/>
    <mergeCell ref="I11:I12"/>
    <mergeCell ref="J11:J12"/>
    <mergeCell ref="K11:K12"/>
    <mergeCell ref="B16:B17"/>
    <mergeCell ref="A18:I18"/>
    <mergeCell ref="B6:C6"/>
    <mergeCell ref="C11:C12"/>
    <mergeCell ref="D11:D12"/>
    <mergeCell ref="E11:E12"/>
    <mergeCell ref="F11:F12"/>
    <mergeCell ref="J8:J9"/>
    <mergeCell ref="K8:K9"/>
    <mergeCell ref="B15:C15"/>
    <mergeCell ref="B10:B12"/>
    <mergeCell ref="B13:B14"/>
    <mergeCell ref="A7:A9"/>
    <mergeCell ref="B7:B9"/>
    <mergeCell ref="C8:C9"/>
    <mergeCell ref="A1:M1"/>
    <mergeCell ref="B2:C2"/>
    <mergeCell ref="B3:C3"/>
    <mergeCell ref="B4:C4"/>
    <mergeCell ref="B5:C5"/>
    <mergeCell ref="L8:L9"/>
    <mergeCell ref="M8:M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paperSize="9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0"/>
  <sheetViews>
    <sheetView zoomScale="90" zoomScaleNormal="9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M15" sqref="M15"/>
    </sheetView>
  </sheetViews>
  <sheetFormatPr defaultRowHeight="15" x14ac:dyDescent="0.25"/>
  <cols>
    <col min="1" max="1" width="4.42578125" style="2" customWidth="1"/>
    <col min="2" max="2" width="63.42578125" style="1" customWidth="1"/>
    <col min="3" max="3" width="11.7109375" style="1" customWidth="1"/>
    <col min="4" max="4" width="10" style="1" customWidth="1"/>
    <col min="5" max="5" width="13.140625" style="1" customWidth="1"/>
    <col min="6" max="6" width="7.42578125" style="1" customWidth="1"/>
    <col min="7" max="7" width="9.140625" style="1"/>
    <col min="8" max="8" width="11.85546875" style="2" customWidth="1"/>
    <col min="9" max="9" width="10.85546875" style="1" customWidth="1"/>
    <col min="10" max="10" width="9.140625" style="2"/>
    <col min="11" max="11" width="11.5703125" style="2" customWidth="1"/>
    <col min="12" max="12" width="12.140625" style="2" customWidth="1"/>
    <col min="13" max="16384" width="9.140625" style="1"/>
  </cols>
  <sheetData>
    <row r="1" spans="1:12" ht="35.25" customHeight="1" x14ac:dyDescent="0.25">
      <c r="A1" s="195" t="s">
        <v>304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48" x14ac:dyDescent="0.25">
      <c r="A2" s="31" t="s">
        <v>0</v>
      </c>
      <c r="B2" s="31" t="s">
        <v>36</v>
      </c>
      <c r="C2" s="31" t="s">
        <v>1</v>
      </c>
      <c r="D2" s="31" t="s">
        <v>18</v>
      </c>
      <c r="E2" s="31" t="s">
        <v>277</v>
      </c>
      <c r="F2" s="31" t="s">
        <v>2</v>
      </c>
      <c r="G2" s="31" t="s">
        <v>21</v>
      </c>
      <c r="H2" s="31" t="s">
        <v>32</v>
      </c>
      <c r="I2" s="31" t="s">
        <v>13</v>
      </c>
      <c r="J2" s="31" t="s">
        <v>4</v>
      </c>
      <c r="K2" s="31" t="s">
        <v>5</v>
      </c>
      <c r="L2" s="31" t="s">
        <v>8</v>
      </c>
    </row>
    <row r="3" spans="1:12" s="2" customFormat="1" ht="9.7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s="2" customFormat="1" ht="226.5" customHeight="1" x14ac:dyDescent="0.25">
      <c r="A4" s="7">
        <v>1</v>
      </c>
      <c r="B4" s="46" t="s">
        <v>295</v>
      </c>
      <c r="C4" s="7"/>
      <c r="D4" s="7"/>
      <c r="E4" s="7"/>
      <c r="F4" s="187">
        <v>180</v>
      </c>
      <c r="G4" s="7" t="s">
        <v>11</v>
      </c>
      <c r="H4" s="58"/>
      <c r="I4" s="21">
        <f t="shared" ref="I4" si="0">F4*H4</f>
        <v>0</v>
      </c>
      <c r="J4" s="22">
        <v>0.08</v>
      </c>
      <c r="K4" s="21">
        <f t="shared" ref="K4" si="1">I4*0.08</f>
        <v>0</v>
      </c>
      <c r="L4" s="21">
        <f t="shared" ref="L4" si="2">I4+K4</f>
        <v>0</v>
      </c>
    </row>
    <row r="6" spans="1:12" ht="246" customHeight="1" x14ac:dyDescent="0.25">
      <c r="B6" s="231" t="s">
        <v>196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</row>
    <row r="7" spans="1:12" ht="18.75" customHeight="1" x14ac:dyDescent="0.25">
      <c r="A7" s="18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</row>
    <row r="8" spans="1:12" x14ac:dyDescent="0.25">
      <c r="A8" s="18"/>
      <c r="B8" s="47"/>
      <c r="C8" s="48"/>
      <c r="D8" s="48"/>
      <c r="E8" s="48"/>
      <c r="F8" s="48"/>
      <c r="G8" s="48"/>
      <c r="H8" s="49"/>
      <c r="I8" s="48"/>
      <c r="J8" s="49"/>
      <c r="K8" s="49"/>
      <c r="L8" s="49"/>
    </row>
    <row r="9" spans="1:12" x14ac:dyDescent="0.25">
      <c r="A9" s="18"/>
      <c r="B9" s="47"/>
      <c r="C9" s="48"/>
      <c r="D9" s="48"/>
      <c r="E9" s="48"/>
      <c r="F9" s="48"/>
      <c r="G9" s="48"/>
      <c r="H9" s="49"/>
      <c r="I9" s="48"/>
      <c r="J9" s="49"/>
      <c r="K9" s="49"/>
      <c r="L9" s="49"/>
    </row>
    <row r="10" spans="1:12" x14ac:dyDescent="0.25">
      <c r="A10" s="18"/>
      <c r="B10" s="50"/>
      <c r="C10" s="48"/>
      <c r="D10" s="48"/>
      <c r="E10" s="48"/>
      <c r="F10" s="48"/>
      <c r="G10" s="48"/>
      <c r="H10" s="49"/>
      <c r="I10" s="48"/>
      <c r="J10" s="49"/>
      <c r="K10" s="49"/>
      <c r="L10" s="49"/>
    </row>
    <row r="11" spans="1:12" x14ac:dyDescent="0.25">
      <c r="A11" s="18"/>
      <c r="B11" s="47"/>
      <c r="C11" s="48"/>
      <c r="D11" s="48"/>
      <c r="E11" s="48"/>
      <c r="F11" s="48"/>
      <c r="G11" s="48"/>
      <c r="H11" s="49"/>
      <c r="I11" s="48"/>
      <c r="J11" s="49"/>
      <c r="K11" s="49"/>
      <c r="L11" s="49"/>
    </row>
    <row r="12" spans="1:12" x14ac:dyDescent="0.25">
      <c r="A12" s="18"/>
      <c r="B12" s="47"/>
      <c r="C12" s="48"/>
      <c r="D12" s="48"/>
      <c r="E12" s="48"/>
      <c r="F12" s="48"/>
      <c r="G12" s="48"/>
      <c r="H12" s="49"/>
      <c r="I12" s="48"/>
      <c r="J12" s="49"/>
      <c r="K12" s="49"/>
      <c r="L12" s="49"/>
    </row>
    <row r="13" spans="1:12" x14ac:dyDescent="0.25">
      <c r="A13" s="18"/>
      <c r="B13" s="47"/>
      <c r="C13" s="48"/>
      <c r="D13" s="48"/>
      <c r="E13" s="48"/>
      <c r="F13" s="48"/>
      <c r="G13" s="48"/>
      <c r="H13" s="49"/>
      <c r="I13" s="48"/>
      <c r="J13" s="49"/>
      <c r="K13" s="49"/>
      <c r="L13" s="49"/>
    </row>
    <row r="14" spans="1:12" x14ac:dyDescent="0.25">
      <c r="B14" s="47"/>
      <c r="C14" s="48"/>
      <c r="D14" s="48"/>
      <c r="E14" s="48"/>
      <c r="F14" s="48"/>
      <c r="G14" s="48"/>
      <c r="H14" s="49"/>
      <c r="I14" s="48"/>
      <c r="J14" s="49"/>
      <c r="K14" s="49"/>
      <c r="L14" s="49"/>
    </row>
    <row r="15" spans="1:12" x14ac:dyDescent="0.25">
      <c r="B15" s="47"/>
      <c r="C15" s="48"/>
      <c r="D15" s="48"/>
      <c r="E15" s="48"/>
      <c r="F15" s="48"/>
      <c r="G15" s="48"/>
      <c r="H15" s="49"/>
      <c r="I15" s="48"/>
      <c r="J15" s="49"/>
      <c r="K15" s="49"/>
      <c r="L15" s="49"/>
    </row>
    <row r="16" spans="1:12" x14ac:dyDescent="0.25">
      <c r="B16" s="47"/>
      <c r="C16" s="48"/>
      <c r="D16" s="48"/>
      <c r="E16" s="48"/>
      <c r="F16" s="48"/>
      <c r="G16" s="48"/>
      <c r="H16" s="49"/>
      <c r="I16" s="48"/>
      <c r="J16" s="49"/>
      <c r="K16" s="49"/>
      <c r="L16" s="49"/>
    </row>
    <row r="17" spans="2:12" x14ac:dyDescent="0.25">
      <c r="B17" s="47"/>
      <c r="C17" s="48"/>
      <c r="D17" s="48"/>
      <c r="E17" s="48"/>
      <c r="F17" s="48"/>
      <c r="G17" s="48"/>
      <c r="H17" s="49"/>
      <c r="I17" s="48"/>
      <c r="J17" s="49"/>
      <c r="K17" s="49"/>
      <c r="L17" s="49"/>
    </row>
    <row r="18" spans="2:12" x14ac:dyDescent="0.25">
      <c r="B18" s="13"/>
    </row>
    <row r="19" spans="2:12" x14ac:dyDescent="0.25">
      <c r="B19" s="13"/>
    </row>
    <row r="20" spans="2:12" x14ac:dyDescent="0.25">
      <c r="B20" s="13"/>
    </row>
  </sheetData>
  <mergeCells count="3">
    <mergeCell ref="A1:L1"/>
    <mergeCell ref="B7:L7"/>
    <mergeCell ref="B6:L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Zadanie nr 1</vt:lpstr>
      <vt:lpstr>Zadanie nr 2</vt:lpstr>
      <vt:lpstr>Zadanie nr 3</vt:lpstr>
      <vt:lpstr>Zadanie nr 4</vt:lpstr>
      <vt:lpstr>Zadanie nr 5</vt:lpstr>
      <vt:lpstr>Zadanie nr 6</vt:lpstr>
      <vt:lpstr>zadanie nr 7</vt:lpstr>
      <vt:lpstr>zadanie nr 8</vt:lpstr>
      <vt:lpstr>Zadanie nr 9</vt:lpstr>
      <vt:lpstr>Zadanie nr 10</vt:lpstr>
      <vt:lpstr>Zadanie nr 11</vt:lpstr>
      <vt:lpstr>Zadanie nr 12</vt:lpstr>
      <vt:lpstr>Zadanie nr 13</vt:lpstr>
      <vt:lpstr>Zadanie nr 14</vt:lpstr>
      <vt:lpstr>Zadanie nr 15</vt:lpstr>
      <vt:lpstr>Zadanie nr 16</vt:lpstr>
      <vt:lpstr>Zadanie nr 17</vt:lpstr>
      <vt:lpstr>Zadanie nr 18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Litwinowicz Łukasz</dc:creator>
  <cp:lastModifiedBy>Kozioł Elżbieta</cp:lastModifiedBy>
  <cp:lastPrinted>2024-10-24T11:29:51Z</cp:lastPrinted>
  <dcterms:created xsi:type="dcterms:W3CDTF">2023-06-20T06:39:25Z</dcterms:created>
  <dcterms:modified xsi:type="dcterms:W3CDTF">2024-10-24T11:51:14Z</dcterms:modified>
</cp:coreProperties>
</file>