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25" windowHeight="1102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87" i="1" l="1"/>
  <c r="F76" i="1"/>
  <c r="F77" i="1"/>
  <c r="F78" i="1"/>
  <c r="F79" i="1"/>
  <c r="F80" i="1"/>
  <c r="F81" i="1"/>
  <c r="F82" i="1"/>
  <c r="F83" i="1"/>
  <c r="F84" i="1"/>
  <c r="F85" i="1"/>
  <c r="F86" i="1"/>
  <c r="F75" i="1"/>
  <c r="F72" i="1"/>
  <c r="F96" i="1"/>
  <c r="F95" i="1"/>
  <c r="F94" i="1"/>
  <c r="F93" i="1"/>
  <c r="F59" i="1"/>
  <c r="F56" i="1"/>
  <c r="F54" i="1"/>
  <c r="F52" i="1"/>
  <c r="F50" i="1"/>
  <c r="F48" i="1"/>
  <c r="F97" i="1" l="1"/>
  <c r="F98" i="1" s="1"/>
  <c r="F99" i="1" s="1"/>
  <c r="F27" i="1" l="1"/>
  <c r="F28" i="1"/>
  <c r="F29" i="1"/>
  <c r="F30" i="1"/>
  <c r="F31" i="1"/>
  <c r="F32" i="1"/>
  <c r="F33" i="1"/>
  <c r="F34" i="1"/>
  <c r="F35" i="1"/>
  <c r="F36" i="1"/>
  <c r="F37" i="1"/>
  <c r="F38" i="1"/>
  <c r="F39" i="1"/>
  <c r="F40" i="1" l="1"/>
  <c r="F41" i="1"/>
  <c r="F42" i="1"/>
  <c r="F43" i="1"/>
  <c r="F44" i="1"/>
  <c r="F45" i="1"/>
  <c r="F46" i="1"/>
  <c r="F47" i="1"/>
  <c r="F49" i="1"/>
  <c r="F51" i="1"/>
  <c r="F53" i="1"/>
  <c r="F55" i="1"/>
  <c r="F57" i="1"/>
  <c r="F58" i="1"/>
  <c r="F60" i="1"/>
  <c r="F61" i="1"/>
  <c r="F62" i="1"/>
  <c r="F63" i="1"/>
  <c r="F64" i="1"/>
  <c r="F65" i="1"/>
  <c r="F66" i="1"/>
  <c r="F67" i="1"/>
  <c r="F68" i="1"/>
  <c r="F69" i="1"/>
  <c r="F70" i="1"/>
  <c r="F71" i="1"/>
  <c r="F73" i="1"/>
  <c r="F74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8" i="1"/>
  <c r="F88" i="1" l="1"/>
  <c r="F89" i="1" s="1"/>
  <c r="F90" i="1" s="1"/>
  <c r="F22" i="1"/>
  <c r="F101" i="1" l="1"/>
  <c r="F102" i="1" s="1"/>
  <c r="F103" i="1" s="1"/>
  <c r="F23" i="1"/>
  <c r="F24" i="1" s="1"/>
</calcChain>
</file>

<file path=xl/comments1.xml><?xml version="1.0" encoding="utf-8"?>
<comments xmlns="http://schemas.openxmlformats.org/spreadsheetml/2006/main">
  <authors>
    <author>Jacek</author>
  </authors>
  <commentList>
    <comment ref="A25" authorId="0">
      <text>
        <r>
          <rPr>
            <b/>
            <sz val="9"/>
            <color indexed="81"/>
            <rFont val="Tahoma"/>
            <family val="2"/>
            <charset val="238"/>
          </rPr>
          <t>Jacek: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6" authorId="0">
      <text>
        <r>
          <rPr>
            <b/>
            <sz val="9"/>
            <color indexed="81"/>
            <rFont val="Tahoma"/>
            <family val="2"/>
            <charset val="238"/>
          </rPr>
          <t>Jacek: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<sst xmlns="http://schemas.openxmlformats.org/spreadsheetml/2006/main" count="191" uniqueCount="113">
  <si>
    <t>Lp.</t>
  </si>
  <si>
    <t>Opis</t>
  </si>
  <si>
    <t>Ilość</t>
  </si>
  <si>
    <t>Cena zł</t>
  </si>
  <si>
    <t>Wartość zł (5 x 6)</t>
  </si>
  <si>
    <t>1</t>
  </si>
  <si>
    <t>3</t>
  </si>
  <si>
    <t>4</t>
  </si>
  <si>
    <t>5</t>
  </si>
  <si>
    <t>6</t>
  </si>
  <si>
    <t>7</t>
  </si>
  <si>
    <r>
      <t>m</t>
    </r>
    <r>
      <rPr>
        <vertAlign val="superscript"/>
        <sz val="8"/>
        <rFont val="Arial"/>
        <family val="2"/>
        <charset val="238"/>
      </rPr>
      <t>2</t>
    </r>
  </si>
  <si>
    <t>Wymiana nawierzchni gruntowej na nawierzchnię 15 cm z żużla paleniskowego (1. Wykonanie koryta, 2. Załadunek gruntu na środki transportu i wywóz na średnią odl. 2 km, 3. Ułożenie nawierzchni z żużla, 4. Zagęszczenie nawierzchni warstwami przez wałowanie i polewanie wo-dą)</t>
  </si>
  <si>
    <t>Wymiana nawierzchni gruntowej na nawierzchnię 15 cm z gruzu kruszonego (1. Wykonanie koryta, 2. Załadunek gruntu na środki transportu i wywóz na średnią odl. 2 km, 3. Ułożenie nawierzchni z gruzu kruszonego, 4. Za-gęszczenie nawierzchni warstwami przez wałowanie i polewanie wodą) - MATERIAŁ ZAMAWIAJĄCEGO</t>
  </si>
  <si>
    <t>Wymiana nawierzchni gruntowej na nawierzchnię 15 cm z gruzu kruszonego (1. Wykonanie koryta, 2. Załadunek gruntu na środki transportu i wywóz na średnią odl. 2 km, 3. Ułożenie nawierzchni z gruzu kruszonego, 4. Za-gęszczenie nawierzchni warstwami przez wałowanie i polewanie wodą) - MATERIAŁ WYKONAWCY</t>
  </si>
  <si>
    <t>Wymiana nawierzchni gruntowej na nawierzchnię 15 cm z kruszywa łamanego frakcji 0-31,5 mm (1. Wykonanie koryta, 2. Załadunek gruntu na środki transportu i wywóz na średnią odl. 2 km, 3. Ułożenie nawierzchni z kruszywa łamanego, 4. Zagęszczenie nawierzchni warstwami przez wałowanie i polewanie wodą) - MATERIAŁ ZAMAWIAJĄCEGO</t>
  </si>
  <si>
    <t>Wymiana nawierzchni gruntowej na nawierzchnię 15 cm z gruzu kruszonego (1. Wykonanie koryta, 2. Załadunek gruntu na środki transportu i wywóz na średnią odl. 2 km, 3. Ułożenie nawierzchni z kruszywa łamanego, 4. Zagęszczenie nawierzchni warstwami przez wałowanie i polewanie wodą) - MATERIAŁ WYKONAWCY</t>
  </si>
  <si>
    <t>Remont cząstkowy nawierzchni żużlowej - mechaniczne zagęszczenie - głębokość wyboi do 5 cm ( 1. Oskardo-wanie uszkodzonego miejsca, 2. Usunięcie i rozsegre-gowanie oskardowanego materiału, 3. Oczyszczenie wyboju, 4. Wypełnienie żużlem, 5. Ubicie mechaniczne lub uwałowanie.)</t>
  </si>
  <si>
    <t>Remont cząstkowy nawierzchni z gruzu kruszonego-mechaniczne zagęszczenie - głębokość wyboi do 5 cm (1. Oskardowanie uszkodzonego miejsca, 2. Usunięcie i rozsegregowanie oskardowanego materiału,3. Oczyszczenie wyboju, 4. Wypełnienie gruzem kruszonym, 5. Ubicie mechaniczne lub uwałowanie.)</t>
  </si>
  <si>
    <t>Remont cząstkowy nawierzchni z kruszywa łamanego -mechaniczne zagęszczenie - głębokość wyboi do 5 cm (1. Oskardowanie uszkodzonego miejsca, 2. Usunięcie i rozsegregowanie oskardowanego materiału,3. Oczyszczenie wyboju, 4. Wypełnienie kruszywem łamanym, 5. Ubicie mechaniczne lub uwałowanie.)</t>
  </si>
  <si>
    <t>Remont cząstkowy nawierzchni z kruszywa łamanego -mechaniczne zagęszczenie tłucznia - głębokość wyboi do 5 cm (1. Oskardowanie uszkodzonego miejsca, 2. Usunięcie i rozsegregowanie oskardowanego materiału, 3. Oczyszczenie wyboju, 4. Wypełnienie kruszywem łamanym, 5. Ubicie mechaniczne lub uwałowanie.)</t>
  </si>
  <si>
    <r>
      <t>m</t>
    </r>
    <r>
      <rPr>
        <vertAlign val="superscript"/>
        <sz val="8"/>
        <rFont val="Arial"/>
        <family val="2"/>
        <charset val="238"/>
      </rPr>
      <t>3</t>
    </r>
  </si>
  <si>
    <t>Rozebranie ław pod krawężniki z betonu</t>
  </si>
  <si>
    <t>Rozebranie obrzeży 8x30 cm na podsypce piaskowej</t>
  </si>
  <si>
    <t>m</t>
  </si>
  <si>
    <t>Rozebranie krawężników betonowych 15x30 cm na podsypce cementowo-piaskowej</t>
  </si>
  <si>
    <t>Rozebranie obrzeży 6x20 cm na podsypce piaskowej</t>
  </si>
  <si>
    <t>Ręczne rozebranie nawierzchni z mieszanek mineralno-bitumicznych o grubości do 6 cm</t>
  </si>
  <si>
    <t>Ręczne rozebranie nawierzchni z betonu o grubości 12 cm</t>
  </si>
  <si>
    <t>Rozebranie nawierzchni z płyt drogowych betonowych sześciokątnych lub kwadratowych gr. 12 i 15 cm wypełnieniem spoin piaskiem</t>
  </si>
  <si>
    <t>Rozebranie nawierzchni z płyt betonowych 35x35x5 cm na podsypce piaskowej</t>
  </si>
  <si>
    <t>Rozebranie nawierzchniz płyt betonowych 50x50x7 cm na podsypce piaskowej</t>
  </si>
  <si>
    <t>Rozebranie nawierzchni z kostki betonowej gr. do 8 cm na podsypce bez względu na rodzaj podsypki z wypełnieniem spoin piaskiem</t>
  </si>
  <si>
    <t>Ręczne rozebranie nawierzchni z kostki kamiennej nieregularnej o wysokości powyżej 8 cm cm na podsypce cementowo-piaskowej</t>
  </si>
  <si>
    <t>Ręczne rozebranie nawierzchni z kostki kamiennej rzę-dowej o wysokości do 16 cm na podsypce cementowo-piaskowej</t>
  </si>
  <si>
    <t>Ręczne rozebranie nawierzchni z kostki kamiennej rzę-dowej o wysokości 16- 18 cm na podsypce cementowo-piaskowej</t>
  </si>
  <si>
    <t>Rozbieranie czasowych dróg kołowych i placów z płyt żelbetowych ażurowych o powierzchni 1 szt. do 1 m2</t>
  </si>
  <si>
    <t>Rozbieranie czasowych dróg kołowych i placów z płyt żelbetowych pełnych o powierzchni 1 szt. ponad 3 m2</t>
  </si>
  <si>
    <t>Mechaniczne rozebranie nawierzchni z kostki kamiennej nieregularnej o wysokości powyżej 8 cm na podsypce cementowo-piaskowej</t>
  </si>
  <si>
    <t>Mechaniczna rozbiórka krawężników betonowych 15x30 cm wraz z ławą z wywozem na odl. do 1 km</t>
  </si>
  <si>
    <t>Mechaniczne rozebranie nawierzchni z kostki kamiennej nieregularnej o wysokości 8 cm na podsypce cemento-wo-piaskowej</t>
  </si>
  <si>
    <t>Mechaniczne rozebranie nawierzchni z kostki kamiennej nieregularnej o wysokości 10 cm na podsypce cemento-wo-piaskowej</t>
  </si>
  <si>
    <t>Przestawienie obrzeży betonowych 20x6 cm na podsypce piaskowej z wypełnieniem spoin zaprawą cementową</t>
  </si>
  <si>
    <t>Przestawienie obrzeży betonowych 30x8 cm na podsypce cementowo-piaskowej z wypełnieniem spoin zaprawą cementową</t>
  </si>
  <si>
    <t>Przestawienie krawężników betonowych wystających 15x30 cm na podsypce cementowo-piaskowej</t>
  </si>
  <si>
    <t>Remont cząstkowy nawierzchni z kostki betonowej gr. do 6 cm, na podsypce cementowo-piaskowej</t>
  </si>
  <si>
    <t>Remont cząstkowy nawierzchni z kostki betonowej gr. do 8 cm, na podsypce cementowo-piaskowej</t>
  </si>
  <si>
    <t>Remont cząstkowy chodników z płyt betonowych 50x50x7 cm na podsypce cementowo-piaskowej z wypełnieniem spoin zaprawą cementową</t>
  </si>
  <si>
    <t>Remont cząstkowy nawierzchni z kostki kamiennej o wysokości do 6 cm na podsypce cementowo-piaskowej z wypełnieniem spoin zaprawą cementową</t>
  </si>
  <si>
    <t>Remont cząstkowy nawierzchni z kostki kamiennej o wysokości pow. 6 cm do 10 cm na podsypce cementowo-piaskowej z wypełnieniem spoin zaprawą cementową</t>
  </si>
  <si>
    <t>Remont cząstkowy nawierzchni z kostki kamiennej o wysokości pow.10 cm do18 cm na podsypce cementowo-piaskowej z wypełnieniem spoin zaprawą cementową</t>
  </si>
  <si>
    <t>Remonty cząstkowe nawierzchni tłuczniowych z zagęszczaniem tłucznia mechanicznie przy gł. wyboi 7 cm</t>
  </si>
  <si>
    <t>Mechaniczne wykonanie koryta na całej szerokości jezdni i chodników w gruncie kat. I-IV głębokości 20 cm</t>
  </si>
  <si>
    <t>Ręczne wykonanie koryta na całej szerokości jezdni i chodników w gruncie kat. I-II głębokości 20 cm</t>
  </si>
  <si>
    <t>Podsypka piaskowa z zagęszczeniem mechanicznym -3 cm grubości warstwy po zagęszczeniu</t>
  </si>
  <si>
    <t>Podsypka piaskowa z zagęszczeniem mechanicznym -za każdy dalszy 1 cm grubości warstwy po zagęszcze-niu</t>
  </si>
  <si>
    <t>Podsypka cementowo-piaskowa z zagęszczeniem mechanicznym - 3 cm grubości warstwy po zagęszczeniu</t>
  </si>
  <si>
    <t>Podsypka cementowo-piaskowa z zagęszczeniem mechanicznym - za każdy dalszy 1 cm grubości warstwy po zagęszczeniu</t>
  </si>
  <si>
    <t>Transport wewnętrzny materiałów sztukowych o masie 150-200 kg pojazdami skrzyniowymi na odległość do 0.5 km z załadunkiem i wyładunkiem ręcznym</t>
  </si>
  <si>
    <t>t</t>
  </si>
  <si>
    <t>Transport wewnętrzny kruszywa naturalnego pojazdami samowyładowczymi na odległość do 0.5 km z załadunkiem mechanicznym</t>
  </si>
  <si>
    <t>szt.</t>
  </si>
  <si>
    <t>Interwencyjna grupa robocza (dojazd na miejsce robocze do 5 km) - zabezpieczenie ( oznakowanie) miejsc awaryjnych).w dni wolne od pracy</t>
  </si>
  <si>
    <t>Interwencyjna grupa robocza (dojazd na miejsce robocze do 5 km) - zabezpieczenie ( oznakowanie) miejsc awaryjnych).w dni robocze</t>
  </si>
  <si>
    <t>Mycie oznakowania pionowego - znaki A, B, C, D, U-la, U-lb, U-5,</t>
  </si>
  <si>
    <t>Mycie oznakowania pionowego - znaki: D-39 ~43, E, F, F, G-l, U(3, 4, 9, 51,54),</t>
  </si>
  <si>
    <t>J.m.</t>
  </si>
  <si>
    <t>wyjazd</t>
  </si>
  <si>
    <t>Mechaniczna rozbiórka nawierzchni z płyt drogowych betonowych sześciokątnych trylinka gr. 12 i 15 cm bez względu na rodzaj spoinowania i podsypki z wywozem na odl. do 1 km</t>
  </si>
  <si>
    <t>Naprawy tymczasowe nawierzchni bitumicznych wykonywa- ne na zimno - wyboje o gł. 5 cm</t>
  </si>
  <si>
    <t>VAT 23%</t>
  </si>
  <si>
    <t xml:space="preserve">Razem netto: DZIAŁ II  </t>
  </si>
  <si>
    <t>Mechaniczne profilowanie i zagęszczenie dróg nieutwardzonych — bez dowozu materiałów (mechaniczne wypełnienie uszkodzonych miejsc dostarczonym żużlem, gruzem, kruszywem łamanym  - roboty wykonywane przy użyciu równiarki samojezdnej i walca wibracyjnego metalowo- gumowego o masie eksploatacyjnej min. 8 t -średnia szerokość dróg 5,00 m)</t>
  </si>
  <si>
    <t>Mechaniczne profilowanie i zagęszczenie dróg gruntowych — bez dowozu materiałów  - roboty wykonywane przy użyciu równiarki samojezdnej i walca wibracyjnego metalowo- gumowego o masie eksploatacyjnej min. 8 t -średnia szerokość dróg 5,00 m)</t>
  </si>
  <si>
    <t>Remonty cząstkowe nawierzchni z płyt drogowych betonowych sześciokątnych  grubości 15 cm ze spoinami wypełnionymi piaskiem - trylinka</t>
  </si>
  <si>
    <t>Remont cząstkowy nawierzchni brukowcowej z kamienia narzutowego na betonie B20 gr 10 cm - materiał wykonawcy</t>
  </si>
  <si>
    <t>Remont cząstkowy nawierzchni brukowcowej z kamienia narzutowego na betonie B20 gr 10 cm - materiał inwestora</t>
  </si>
  <si>
    <t>Dopłata za obrzeże betonowe 100x 20x6 cm</t>
  </si>
  <si>
    <t>Dopłata za obrzeże betonowe 100x 30x8 cm</t>
  </si>
  <si>
    <t>Dopłata za krawężnik betonowy 100x30x15 cm</t>
  </si>
  <si>
    <t>Dopłata za kostkę betonową prostokątną gr.  6 cm</t>
  </si>
  <si>
    <t>Dopłata za kostkę betonową prostokątną gr. 8 cm</t>
  </si>
  <si>
    <t xml:space="preserve">Dopłata za płyty betonowe 50x50x7 cm </t>
  </si>
  <si>
    <t>Dopłata za następny 1 cm masy na zimno</t>
  </si>
  <si>
    <t>Remont cząstkowy nawierzchni bitumicznej mieszanką mi- neralno-asfaltową Z OTACZARKI- wyboje o gł. 5 cm</t>
  </si>
  <si>
    <t>Dopłata za następny 1 cm masy z otaczarki</t>
  </si>
  <si>
    <t>Remont cząstkowy nawierzchni bitumicznej mieszanką mi- neralno-asfaltową RECYKLER- wyboje o gł. 5 cm</t>
  </si>
  <si>
    <t>Dopłata za następny 1 cm masy z recyklera</t>
  </si>
  <si>
    <t>Frezowanie nawierzchni bitumicznej o gr. do7 cm z wywo- zem materiału z rozbiórki na odl. do 3 km</t>
  </si>
  <si>
    <t>Wzmocnienie istniejącej nawierzchni z przygotowaniem do wykorzystania jako podbudowy przy użyciu tłucznia kamien- nego twardego - grubość warstwy po zagęszczeniu do 5 cm</t>
  </si>
  <si>
    <t>Naprawa przez uszczelnienie zalewą asfaltową na gorąco podłużnych i poprzecznych spękań nawierzchni bitumicz- nych - zużycie ok. 1,1 kg/l, szczeliny 0,8cm szer. i do 3 cm gł.</t>
  </si>
  <si>
    <t>Roboty remontowe - cięcie piłą nawierzchni bitumicznych na gł. do 5 cm</t>
  </si>
  <si>
    <t xml:space="preserve">Razem brutto: DZIAŁ II </t>
  </si>
  <si>
    <t xml:space="preserve">Razem netto: DZIAŁ I  </t>
  </si>
  <si>
    <t xml:space="preserve">Razem brutto: DZIAŁ  I </t>
  </si>
  <si>
    <t xml:space="preserve">Razem netto: DZIAŁ III  </t>
  </si>
  <si>
    <t xml:space="preserve">Razem brutto: DZIAŁ III </t>
  </si>
  <si>
    <t>DODATEK ZA TRANSPORT WEWNĘTRZNY z załadunkiem mech materiałów prefabrykowanych (dowóz materiałów t.j krawężniki, obrzeża, płytki chodnikowe, kostka brukowa betonowa i kamiennna itp.) pojazdami samowyładowczymi na odl. do 2 km</t>
  </si>
  <si>
    <t>DODATEK ZA TRANSPORT WEWNĘTRZNY z załadunkiem mech materiałów sypkich (dowóz materiałów t.j.żużel, gruz budowlany kruszywo łamane, destrukt asfaltowy, grunt w hałdachitp.) pojazdami samowyładowczymi na odl. do 2 km</t>
  </si>
  <si>
    <t>Dopłata za płyty żelbetowe ażurowe JOMB o powierzchni 1 sztuki do 1 m2</t>
  </si>
  <si>
    <t xml:space="preserve">Układanie czasowych dróg kołowych i placów z płyt żel-betowych ażurowych JOMB o powierzchni 1 sztuki do 1 m2 (1. Korytowanie, 2. Załadunek i wywóz ziemi złozo-nej w hałdach na odl. do 3 km, 3. wykonanie podsypki piaskowej gr. 10 cm, 4. Ułożenie płyt.) </t>
  </si>
  <si>
    <t>Układanie czasowych dróg kołowych i placów z płyt żel-betowych pełnych o powierzchni 1 sztuki ponad 3 m2 (1. Korytowanie, 2. Załadunek i wywóz ziemi złozonej w hałdach na odl. do 3 km, 3. wykonanie podsypki piaskowej gr. 10 cm, 4. Ułożenie płyt.)</t>
  </si>
  <si>
    <t>Dopłata za płyty żelbetowe pełne o powierzchni 1 sztuki ponad 3m2 m2</t>
  </si>
  <si>
    <t>OGÓŁEM netto: DZIAŁ I, II, III</t>
  </si>
  <si>
    <t xml:space="preserve">OGÓŁEM brutto: DZIAŁ I, II, III </t>
  </si>
  <si>
    <t>kod CPV 45233142-6</t>
  </si>
  <si>
    <t>2. DZIAŁ II : REMONTY CZĄSTKOWE NAWIERZCHNI I ELEMENTÓW DRÓG I ULIC</t>
  </si>
  <si>
    <t>kod CPV 45233142-6, 45233140-2</t>
  </si>
  <si>
    <r>
      <rPr>
        <b/>
        <sz val="11"/>
        <color indexed="8"/>
        <rFont val="Arial"/>
        <family val="2"/>
        <charset val="238"/>
      </rPr>
      <t xml:space="preserve">Roboty remontowe na drogach i ulicach w zakresie obejmującym: 
</t>
    </r>
    <r>
      <rPr>
        <i/>
        <sz val="10"/>
        <color indexed="8"/>
        <rFont val="Arial"/>
        <family val="2"/>
        <charset val="238"/>
      </rPr>
      <t>DZIAŁ I : Roboty naprawczo-konserwacyjne dróg o nawierzchni nieulepszonej,
DZIAŁ II : Remonty cząstkowe nawierzchni i elementów dróg i ulic,
DZIAŁ III: Roboty zabezpieczające na terenie miasta Człuchowa w całym 2023 r.</t>
    </r>
    <r>
      <rPr>
        <sz val="10"/>
        <color indexed="8"/>
        <rFont val="Arial"/>
        <family val="2"/>
        <charset val="238"/>
      </rPr>
      <t xml:space="preserve">
</t>
    </r>
  </si>
  <si>
    <t>1. DZIAŁ I : ROBOTY NAPRAWCZO-KONSERWACYJNE DRÓG O NAWIERZCHNI NIEULEPSZONEJ</t>
  </si>
  <si>
    <t>3. DZIAŁ III: ZABEZPIECZENIE MIEJSC AWARYJNYCH</t>
  </si>
  <si>
    <t>Załącznik nr 1A do SWZ</t>
  </si>
  <si>
    <t>FORMULARZ KALKULACJI KOSZTÓW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</si>
</sst>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1" x14ac:knownFonts="1">
    <font>
      <sz val="10"/>
      <name val="Arial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8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color rgb="FF000000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rgb="FF000000"/>
      <name val="Times New Roman"/>
      <family val="1"/>
      <charset val="238"/>
    </font>
    <font>
      <b/>
      <sz val="11"/>
      <color rgb="FF000000"/>
      <name val="Arial"/>
      <family val="2"/>
      <charset val="238"/>
    </font>
    <font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50">
    <xf numFmtId="0" fontId="1" fillId="0" borderId="0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left" vertical="top"/>
    </xf>
    <xf numFmtId="0" fontId="3" fillId="0" borderId="1" xfId="0" applyNumberFormat="1" applyFont="1" applyFill="1" applyBorder="1" applyAlignment="1" applyProtection="1">
      <alignment horizontal="left" vertical="top" indent="10"/>
    </xf>
    <xf numFmtId="0" fontId="3" fillId="0" borderId="1" xfId="0" applyNumberFormat="1" applyFont="1" applyFill="1" applyBorder="1" applyAlignment="1" applyProtection="1">
      <alignment horizontal="left" vertical="top" indent="1"/>
    </xf>
    <xf numFmtId="0" fontId="3" fillId="0" borderId="1" xfId="0" applyNumberFormat="1" applyFont="1" applyFill="1" applyBorder="1" applyAlignment="1" applyProtection="1">
      <alignment horizontal="left" vertical="top" wrapText="1" indent="1"/>
    </xf>
    <xf numFmtId="0" fontId="3" fillId="0" borderId="1" xfId="0" applyNumberFormat="1" applyFont="1" applyFill="1" applyBorder="1" applyAlignment="1" applyProtection="1">
      <alignment horizontal="center" vertical="top" wrapText="1"/>
    </xf>
    <xf numFmtId="0" fontId="2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8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top"/>
    </xf>
    <xf numFmtId="2" fontId="12" fillId="0" borderId="1" xfId="0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horizontal="left" vertical="top" wrapText="1"/>
    </xf>
    <xf numFmtId="2" fontId="9" fillId="0" borderId="8" xfId="0" applyNumberFormat="1" applyFont="1" applyFill="1" applyBorder="1" applyAlignment="1">
      <alignment horizontal="left" vertical="top" indent="3" shrinkToFit="1"/>
    </xf>
    <xf numFmtId="2" fontId="9" fillId="0" borderId="8" xfId="0" applyNumberFormat="1" applyFont="1" applyFill="1" applyBorder="1" applyAlignment="1">
      <alignment horizontal="right" vertical="top" shrinkToFit="1"/>
    </xf>
    <xf numFmtId="2" fontId="9" fillId="0" borderId="8" xfId="0" applyNumberFormat="1" applyFont="1" applyFill="1" applyBorder="1" applyAlignment="1">
      <alignment horizontal="right" shrinkToFit="1"/>
    </xf>
    <xf numFmtId="0" fontId="10" fillId="0" borderId="8" xfId="0" applyFont="1" applyFill="1" applyBorder="1" applyAlignment="1">
      <alignment horizontal="left" vertical="center" wrapText="1"/>
    </xf>
    <xf numFmtId="2" fontId="15" fillId="4" borderId="8" xfId="0" applyNumberFormat="1" applyFont="1" applyFill="1" applyBorder="1" applyAlignment="1">
      <alignment horizontal="right" shrinkToFit="1"/>
    </xf>
    <xf numFmtId="0" fontId="2" fillId="0" borderId="10" xfId="0" applyNumberFormat="1" applyFont="1" applyFill="1" applyBorder="1" applyAlignment="1" applyProtection="1">
      <alignment horizontal="center" vertical="center"/>
    </xf>
    <xf numFmtId="0" fontId="10" fillId="0" borderId="9" xfId="0" applyFont="1" applyFill="1" applyBorder="1" applyAlignment="1">
      <alignment horizontal="left" vertical="top" wrapText="1"/>
    </xf>
    <xf numFmtId="0" fontId="10" fillId="0" borderId="9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left" vertical="top" wrapText="1"/>
    </xf>
    <xf numFmtId="2" fontId="19" fillId="4" borderId="8" xfId="0" applyNumberFormat="1" applyFont="1" applyFill="1" applyBorder="1" applyAlignment="1">
      <alignment horizontal="left" vertical="top" indent="3" shrinkToFit="1"/>
    </xf>
    <xf numFmtId="2" fontId="19" fillId="4" borderId="8" xfId="0" applyNumberFormat="1" applyFont="1" applyFill="1" applyBorder="1" applyAlignment="1">
      <alignment horizontal="right" vertical="top" shrinkToFit="1"/>
    </xf>
    <xf numFmtId="2" fontId="19" fillId="4" borderId="8" xfId="0" applyNumberFormat="1" applyFont="1" applyFill="1" applyBorder="1" applyAlignment="1">
      <alignment horizontal="right" shrinkToFit="1"/>
    </xf>
    <xf numFmtId="0" fontId="18" fillId="4" borderId="9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left" vertical="center" wrapText="1"/>
    </xf>
    <xf numFmtId="0" fontId="2" fillId="5" borderId="0" xfId="0" applyNumberFormat="1" applyFont="1" applyFill="1" applyBorder="1" applyAlignment="1" applyProtection="1">
      <alignment vertical="top"/>
    </xf>
    <xf numFmtId="0" fontId="1" fillId="5" borderId="0" xfId="0" applyNumberFormat="1" applyFont="1" applyFill="1" applyBorder="1" applyAlignment="1" applyProtection="1">
      <alignment vertical="top"/>
    </xf>
    <xf numFmtId="0" fontId="20" fillId="0" borderId="0" xfId="0" applyNumberFormat="1" applyFont="1" applyFill="1" applyBorder="1" applyAlignment="1" applyProtection="1">
      <alignment vertical="top"/>
    </xf>
    <xf numFmtId="164" fontId="2" fillId="0" borderId="1" xfId="0" applyNumberFormat="1" applyFont="1" applyFill="1" applyBorder="1" applyAlignment="1" applyProtection="1">
      <alignment horizontal="center" vertical="center"/>
    </xf>
    <xf numFmtId="0" fontId="17" fillId="4" borderId="2" xfId="0" applyFont="1" applyFill="1" applyBorder="1" applyAlignment="1">
      <alignment horizontal="right" vertical="top" wrapText="1"/>
    </xf>
    <xf numFmtId="0" fontId="17" fillId="4" borderId="4" xfId="0" applyFont="1" applyFill="1" applyBorder="1" applyAlignment="1">
      <alignment horizontal="right" vertical="top" wrapText="1"/>
    </xf>
    <xf numFmtId="0" fontId="1" fillId="0" borderId="0" xfId="0" applyNumberFormat="1" applyFont="1" applyFill="1" applyBorder="1" applyAlignment="1" applyProtection="1">
      <alignment horizontal="right" vertical="top"/>
    </xf>
    <xf numFmtId="0" fontId="5" fillId="0" borderId="12" xfId="0" applyNumberFormat="1" applyFont="1" applyFill="1" applyBorder="1" applyAlignment="1" applyProtection="1">
      <alignment horizontal="center" vertical="top"/>
    </xf>
    <xf numFmtId="0" fontId="6" fillId="2" borderId="5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left" vertical="top"/>
    </xf>
    <xf numFmtId="0" fontId="11" fillId="2" borderId="7" xfId="0" applyFont="1" applyFill="1" applyBorder="1" applyAlignment="1">
      <alignment horizontal="left" vertical="top"/>
    </xf>
    <xf numFmtId="0" fontId="5" fillId="3" borderId="11" xfId="0" applyNumberFormat="1" applyFont="1" applyFill="1" applyBorder="1" applyAlignment="1" applyProtection="1">
      <alignment horizontal="left" vertical="top"/>
    </xf>
    <xf numFmtId="0" fontId="5" fillId="3" borderId="12" xfId="0" applyNumberFormat="1" applyFont="1" applyFill="1" applyBorder="1" applyAlignment="1" applyProtection="1">
      <alignment horizontal="left" vertical="top"/>
    </xf>
    <xf numFmtId="0" fontId="5" fillId="3" borderId="13" xfId="0" applyNumberFormat="1" applyFont="1" applyFill="1" applyBorder="1" applyAlignment="1" applyProtection="1">
      <alignment horizontal="left" vertical="top"/>
    </xf>
    <xf numFmtId="0" fontId="5" fillId="0" borderId="2" xfId="0" applyFont="1" applyFill="1" applyBorder="1" applyAlignment="1">
      <alignment horizontal="right" vertical="top" wrapText="1"/>
    </xf>
    <xf numFmtId="0" fontId="5" fillId="0" borderId="4" xfId="0" applyFont="1" applyFill="1" applyBorder="1" applyAlignment="1">
      <alignment horizontal="right" vertical="top" wrapText="1"/>
    </xf>
    <xf numFmtId="0" fontId="5" fillId="3" borderId="5" xfId="0" applyNumberFormat="1" applyFont="1" applyFill="1" applyBorder="1" applyAlignment="1" applyProtection="1">
      <alignment horizontal="left" vertical="top"/>
    </xf>
    <xf numFmtId="0" fontId="5" fillId="3" borderId="6" xfId="0" applyNumberFormat="1" applyFont="1" applyFill="1" applyBorder="1" applyAlignment="1" applyProtection="1">
      <alignment horizontal="left" vertical="top"/>
    </xf>
    <xf numFmtId="0" fontId="5" fillId="3" borderId="7" xfId="0" applyNumberFormat="1" applyFont="1" applyFill="1" applyBorder="1" applyAlignment="1" applyProtection="1">
      <alignment horizontal="left" vertical="top"/>
    </xf>
    <xf numFmtId="0" fontId="5" fillId="3" borderId="2" xfId="0" applyNumberFormat="1" applyFont="1" applyFill="1" applyBorder="1" applyAlignment="1" applyProtection="1">
      <alignment horizontal="left" vertical="top"/>
    </xf>
    <xf numFmtId="0" fontId="5" fillId="3" borderId="3" xfId="0" applyNumberFormat="1" applyFont="1" applyFill="1" applyBorder="1" applyAlignment="1" applyProtection="1">
      <alignment horizontal="left" vertical="top"/>
    </xf>
    <xf numFmtId="0" fontId="5" fillId="3" borderId="4" xfId="0" applyNumberFormat="1" applyFont="1" applyFill="1" applyBorder="1" applyAlignment="1" applyProtection="1">
      <alignment horizontal="left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03"/>
  <sheetViews>
    <sheetView tabSelected="1" view="pageLayout" zoomScale="130" zoomScaleNormal="70" zoomScalePageLayoutView="130" workbookViewId="0">
      <selection activeCell="A3" sqref="A3:F3"/>
    </sheetView>
  </sheetViews>
  <sheetFormatPr defaultRowHeight="12.75" x14ac:dyDescent="0.2"/>
  <cols>
    <col min="1" max="1" width="4" customWidth="1"/>
    <col min="2" max="2" width="40.85546875" customWidth="1"/>
    <col min="3" max="3" width="5.85546875" customWidth="1"/>
    <col min="4" max="4" width="9.85546875" customWidth="1"/>
    <col min="5" max="5" width="12.7109375" customWidth="1"/>
    <col min="6" max="6" width="14.42578125" customWidth="1"/>
  </cols>
  <sheetData>
    <row r="1" spans="1:6" x14ac:dyDescent="0.2">
      <c r="E1" s="34" t="s">
        <v>111</v>
      </c>
      <c r="F1" s="34"/>
    </row>
    <row r="2" spans="1:6" x14ac:dyDescent="0.2">
      <c r="A2" s="35" t="s">
        <v>112</v>
      </c>
      <c r="B2" s="35"/>
      <c r="C2" s="35"/>
      <c r="D2" s="35"/>
      <c r="E2" s="35"/>
      <c r="F2" s="35"/>
    </row>
    <row r="3" spans="1:6" ht="60" customHeight="1" x14ac:dyDescent="0.2">
      <c r="A3" s="36" t="s">
        <v>108</v>
      </c>
      <c r="B3" s="37"/>
      <c r="C3" s="37"/>
      <c r="D3" s="37"/>
      <c r="E3" s="37"/>
      <c r="F3" s="38"/>
    </row>
    <row r="4" spans="1:6" x14ac:dyDescent="0.2">
      <c r="A4" s="1" t="s">
        <v>0</v>
      </c>
      <c r="B4" s="2" t="s">
        <v>1</v>
      </c>
      <c r="C4" s="8" t="s">
        <v>66</v>
      </c>
      <c r="D4" s="3" t="s">
        <v>2</v>
      </c>
      <c r="E4" s="4" t="s">
        <v>3</v>
      </c>
      <c r="F4" s="5" t="s">
        <v>4</v>
      </c>
    </row>
    <row r="5" spans="1:6" x14ac:dyDescent="0.2">
      <c r="A5" s="11" t="s">
        <v>5</v>
      </c>
      <c r="B5" s="11" t="s">
        <v>6</v>
      </c>
      <c r="C5" s="11" t="s">
        <v>7</v>
      </c>
      <c r="D5" s="11" t="s">
        <v>8</v>
      </c>
      <c r="E5" s="11" t="s">
        <v>9</v>
      </c>
      <c r="F5" s="11" t="s">
        <v>10</v>
      </c>
    </row>
    <row r="6" spans="1:6" x14ac:dyDescent="0.2">
      <c r="A6" s="44" t="s">
        <v>109</v>
      </c>
      <c r="B6" s="45"/>
      <c r="C6" s="45"/>
      <c r="D6" s="45"/>
      <c r="E6" s="45"/>
      <c r="F6" s="46"/>
    </row>
    <row r="7" spans="1:6" x14ac:dyDescent="0.2">
      <c r="A7" s="39" t="s">
        <v>105</v>
      </c>
      <c r="B7" s="40"/>
      <c r="C7" s="40"/>
      <c r="D7" s="40"/>
      <c r="E7" s="40"/>
      <c r="F7" s="41"/>
    </row>
    <row r="8" spans="1:6" ht="60" customHeight="1" x14ac:dyDescent="0.2">
      <c r="A8" s="9">
        <v>1</v>
      </c>
      <c r="B8" s="13" t="s">
        <v>73</v>
      </c>
      <c r="C8" s="10" t="s">
        <v>11</v>
      </c>
      <c r="D8" s="10">
        <v>290</v>
      </c>
      <c r="E8" s="10"/>
      <c r="F8" s="10">
        <f>ROUND(E8*D8,2)</f>
        <v>0</v>
      </c>
    </row>
    <row r="9" spans="1:6" ht="84.75" customHeight="1" x14ac:dyDescent="0.2">
      <c r="A9" s="9">
        <v>2</v>
      </c>
      <c r="B9" s="13" t="s">
        <v>72</v>
      </c>
      <c r="C9" s="10" t="s">
        <v>11</v>
      </c>
      <c r="D9" s="10">
        <v>13000</v>
      </c>
      <c r="E9" s="10"/>
      <c r="F9" s="10">
        <f t="shared" ref="F9:F21" si="0">ROUND(E9*D9,2)</f>
        <v>0</v>
      </c>
    </row>
    <row r="10" spans="1:6" ht="67.5" x14ac:dyDescent="0.2">
      <c r="A10" s="9">
        <v>3</v>
      </c>
      <c r="B10" s="7" t="s">
        <v>12</v>
      </c>
      <c r="C10" s="10" t="s">
        <v>11</v>
      </c>
      <c r="D10" s="10">
        <v>650</v>
      </c>
      <c r="E10" s="10"/>
      <c r="F10" s="10">
        <f t="shared" si="0"/>
        <v>0</v>
      </c>
    </row>
    <row r="11" spans="1:6" ht="78.75" x14ac:dyDescent="0.2">
      <c r="A11" s="9">
        <v>4</v>
      </c>
      <c r="B11" s="7" t="s">
        <v>13</v>
      </c>
      <c r="C11" s="10" t="s">
        <v>11</v>
      </c>
      <c r="D11" s="10">
        <v>450</v>
      </c>
      <c r="E11" s="10"/>
      <c r="F11" s="10">
        <f t="shared" si="0"/>
        <v>0</v>
      </c>
    </row>
    <row r="12" spans="1:6" ht="78.75" x14ac:dyDescent="0.2">
      <c r="A12" s="9">
        <v>5</v>
      </c>
      <c r="B12" s="7" t="s">
        <v>14</v>
      </c>
      <c r="C12" s="10" t="s">
        <v>11</v>
      </c>
      <c r="D12" s="10">
        <v>350</v>
      </c>
      <c r="E12" s="10"/>
      <c r="F12" s="10">
        <f t="shared" si="0"/>
        <v>0</v>
      </c>
    </row>
    <row r="13" spans="1:6" ht="78.75" x14ac:dyDescent="0.2">
      <c r="A13" s="9">
        <v>6</v>
      </c>
      <c r="B13" s="7" t="s">
        <v>15</v>
      </c>
      <c r="C13" s="10" t="s">
        <v>11</v>
      </c>
      <c r="D13" s="10">
        <v>235</v>
      </c>
      <c r="E13" s="10"/>
      <c r="F13" s="10">
        <f t="shared" si="0"/>
        <v>0</v>
      </c>
    </row>
    <row r="14" spans="1:6" ht="78.75" x14ac:dyDescent="0.2">
      <c r="A14" s="9">
        <v>7</v>
      </c>
      <c r="B14" s="7" t="s">
        <v>16</v>
      </c>
      <c r="C14" s="10" t="s">
        <v>11</v>
      </c>
      <c r="D14" s="10">
        <v>315</v>
      </c>
      <c r="E14" s="10"/>
      <c r="F14" s="10">
        <f t="shared" si="0"/>
        <v>0</v>
      </c>
    </row>
    <row r="15" spans="1:6" ht="67.5" x14ac:dyDescent="0.2">
      <c r="A15" s="9">
        <v>8</v>
      </c>
      <c r="B15" s="7" t="s">
        <v>17</v>
      </c>
      <c r="C15" s="10" t="s">
        <v>11</v>
      </c>
      <c r="D15" s="10">
        <v>183</v>
      </c>
      <c r="E15" s="10"/>
      <c r="F15" s="10">
        <f t="shared" si="0"/>
        <v>0</v>
      </c>
    </row>
    <row r="16" spans="1:6" ht="75" customHeight="1" x14ac:dyDescent="0.2">
      <c r="A16" s="9">
        <v>9</v>
      </c>
      <c r="B16" s="7" t="s">
        <v>18</v>
      </c>
      <c r="C16" s="10" t="s">
        <v>11</v>
      </c>
      <c r="D16" s="10">
        <v>90</v>
      </c>
      <c r="E16" s="10"/>
      <c r="F16" s="10">
        <f t="shared" si="0"/>
        <v>0</v>
      </c>
    </row>
    <row r="17" spans="1:6" ht="72.75" customHeight="1" x14ac:dyDescent="0.2">
      <c r="A17" s="9">
        <v>10</v>
      </c>
      <c r="B17" s="7" t="s">
        <v>18</v>
      </c>
      <c r="C17" s="10" t="s">
        <v>11</v>
      </c>
      <c r="D17" s="10">
        <v>62</v>
      </c>
      <c r="E17" s="10"/>
      <c r="F17" s="10">
        <f t="shared" si="0"/>
        <v>0</v>
      </c>
    </row>
    <row r="18" spans="1:6" ht="72" customHeight="1" x14ac:dyDescent="0.2">
      <c r="A18" s="9">
        <v>11</v>
      </c>
      <c r="B18" s="7" t="s">
        <v>19</v>
      </c>
      <c r="C18" s="10" t="s">
        <v>11</v>
      </c>
      <c r="D18" s="10">
        <v>44</v>
      </c>
      <c r="E18" s="10"/>
      <c r="F18" s="10">
        <f t="shared" si="0"/>
        <v>0</v>
      </c>
    </row>
    <row r="19" spans="1:6" ht="74.25" customHeight="1" x14ac:dyDescent="0.2">
      <c r="A19" s="9">
        <v>12</v>
      </c>
      <c r="B19" s="7" t="s">
        <v>20</v>
      </c>
      <c r="C19" s="10" t="s">
        <v>11</v>
      </c>
      <c r="D19" s="10">
        <v>70</v>
      </c>
      <c r="E19" s="10"/>
      <c r="F19" s="10">
        <f t="shared" si="0"/>
        <v>0</v>
      </c>
    </row>
    <row r="20" spans="1:6" ht="61.5" customHeight="1" x14ac:dyDescent="0.2">
      <c r="A20" s="9">
        <v>13</v>
      </c>
      <c r="B20" s="7" t="s">
        <v>98</v>
      </c>
      <c r="C20" s="10" t="s">
        <v>21</v>
      </c>
      <c r="D20" s="10">
        <v>125</v>
      </c>
      <c r="E20" s="10"/>
      <c r="F20" s="10">
        <f t="shared" si="0"/>
        <v>0</v>
      </c>
    </row>
    <row r="21" spans="1:6" ht="60" customHeight="1" x14ac:dyDescent="0.2">
      <c r="A21" s="9">
        <v>14</v>
      </c>
      <c r="B21" s="7" t="s">
        <v>97</v>
      </c>
      <c r="C21" s="10" t="s">
        <v>21</v>
      </c>
      <c r="D21" s="10">
        <v>30</v>
      </c>
      <c r="E21" s="10"/>
      <c r="F21" s="10">
        <f t="shared" si="0"/>
        <v>0</v>
      </c>
    </row>
    <row r="22" spans="1:6" x14ac:dyDescent="0.2">
      <c r="A22" s="42" t="s">
        <v>93</v>
      </c>
      <c r="B22" s="43"/>
      <c r="C22" s="20"/>
      <c r="D22" s="14"/>
      <c r="E22" s="15"/>
      <c r="F22" s="16">
        <f>SUM(F8:F21)</f>
        <v>0</v>
      </c>
    </row>
    <row r="23" spans="1:6" x14ac:dyDescent="0.2">
      <c r="A23" s="42" t="s">
        <v>70</v>
      </c>
      <c r="B23" s="43"/>
      <c r="C23" s="20"/>
      <c r="D23" s="14"/>
      <c r="E23" s="15"/>
      <c r="F23" s="16">
        <f>ROUND(0.23*F22,2)</f>
        <v>0</v>
      </c>
    </row>
    <row r="24" spans="1:6" x14ac:dyDescent="0.2">
      <c r="A24" s="42" t="s">
        <v>94</v>
      </c>
      <c r="B24" s="43"/>
      <c r="C24" s="21"/>
      <c r="D24" s="17"/>
      <c r="E24" s="17"/>
      <c r="F24" s="16">
        <f>SUM(F22:F23)</f>
        <v>0</v>
      </c>
    </row>
    <row r="25" spans="1:6" x14ac:dyDescent="0.2">
      <c r="A25" s="39" t="s">
        <v>106</v>
      </c>
      <c r="B25" s="40"/>
      <c r="C25" s="40"/>
      <c r="D25" s="40"/>
      <c r="E25" s="40"/>
      <c r="F25" s="41"/>
    </row>
    <row r="26" spans="1:6" ht="15.75" customHeight="1" x14ac:dyDescent="0.2">
      <c r="A26" s="39" t="s">
        <v>107</v>
      </c>
      <c r="B26" s="40"/>
      <c r="C26" s="40"/>
      <c r="D26" s="40"/>
      <c r="E26" s="40"/>
      <c r="F26" s="41"/>
    </row>
    <row r="27" spans="1:6" x14ac:dyDescent="0.2">
      <c r="A27" s="19">
        <v>1</v>
      </c>
      <c r="B27" s="6" t="s">
        <v>22</v>
      </c>
      <c r="C27" s="10" t="s">
        <v>21</v>
      </c>
      <c r="D27" s="10">
        <v>1</v>
      </c>
      <c r="E27" s="10"/>
      <c r="F27" s="10">
        <f>ROUND(E27*D27,2)</f>
        <v>0</v>
      </c>
    </row>
    <row r="28" spans="1:6" x14ac:dyDescent="0.2">
      <c r="A28" s="9">
        <v>2</v>
      </c>
      <c r="B28" s="6" t="s">
        <v>23</v>
      </c>
      <c r="C28" s="10" t="s">
        <v>24</v>
      </c>
      <c r="D28" s="10">
        <v>6</v>
      </c>
      <c r="E28" s="10"/>
      <c r="F28" s="10">
        <f t="shared" ref="F28:F74" si="1">ROUND(E28*D28,2)</f>
        <v>0</v>
      </c>
    </row>
    <row r="29" spans="1:6" ht="22.5" x14ac:dyDescent="0.2">
      <c r="A29" s="19">
        <v>3</v>
      </c>
      <c r="B29" s="7" t="s">
        <v>25</v>
      </c>
      <c r="C29" s="10" t="s">
        <v>24</v>
      </c>
      <c r="D29" s="10">
        <v>12</v>
      </c>
      <c r="E29" s="10"/>
      <c r="F29" s="10">
        <f t="shared" si="1"/>
        <v>0</v>
      </c>
    </row>
    <row r="30" spans="1:6" x14ac:dyDescent="0.2">
      <c r="A30" s="9">
        <v>4</v>
      </c>
      <c r="B30" s="6" t="s">
        <v>26</v>
      </c>
      <c r="C30" s="10" t="s">
        <v>24</v>
      </c>
      <c r="D30" s="10">
        <v>12</v>
      </c>
      <c r="E30" s="10"/>
      <c r="F30" s="10">
        <f t="shared" si="1"/>
        <v>0</v>
      </c>
    </row>
    <row r="31" spans="1:6" ht="22.5" x14ac:dyDescent="0.2">
      <c r="A31" s="19">
        <v>5</v>
      </c>
      <c r="B31" s="7" t="s">
        <v>27</v>
      </c>
      <c r="C31" s="10" t="s">
        <v>11</v>
      </c>
      <c r="D31" s="10">
        <v>3</v>
      </c>
      <c r="E31" s="10"/>
      <c r="F31" s="10">
        <f t="shared" si="1"/>
        <v>0</v>
      </c>
    </row>
    <row r="32" spans="1:6" ht="22.5" x14ac:dyDescent="0.2">
      <c r="A32" s="9">
        <v>6</v>
      </c>
      <c r="B32" s="7" t="s">
        <v>28</v>
      </c>
      <c r="C32" s="10" t="s">
        <v>11</v>
      </c>
      <c r="D32" s="10">
        <v>11</v>
      </c>
      <c r="E32" s="10"/>
      <c r="F32" s="10">
        <f t="shared" si="1"/>
        <v>0</v>
      </c>
    </row>
    <row r="33" spans="1:6" ht="33.75" x14ac:dyDescent="0.2">
      <c r="A33" s="19">
        <v>7</v>
      </c>
      <c r="B33" s="7" t="s">
        <v>29</v>
      </c>
      <c r="C33" s="10" t="s">
        <v>11</v>
      </c>
      <c r="D33" s="10">
        <v>15</v>
      </c>
      <c r="E33" s="10"/>
      <c r="F33" s="10">
        <f t="shared" si="1"/>
        <v>0</v>
      </c>
    </row>
    <row r="34" spans="1:6" ht="22.5" x14ac:dyDescent="0.2">
      <c r="A34" s="9">
        <v>8</v>
      </c>
      <c r="B34" s="7" t="s">
        <v>30</v>
      </c>
      <c r="C34" s="10" t="s">
        <v>11</v>
      </c>
      <c r="D34" s="10">
        <v>9</v>
      </c>
      <c r="E34" s="10"/>
      <c r="F34" s="10">
        <f t="shared" si="1"/>
        <v>0</v>
      </c>
    </row>
    <row r="35" spans="1:6" ht="22.5" x14ac:dyDescent="0.2">
      <c r="A35" s="19">
        <v>9</v>
      </c>
      <c r="B35" s="7" t="s">
        <v>31</v>
      </c>
      <c r="C35" s="10" t="s">
        <v>11</v>
      </c>
      <c r="D35" s="10">
        <v>15</v>
      </c>
      <c r="E35" s="10"/>
      <c r="F35" s="10">
        <f t="shared" si="1"/>
        <v>0</v>
      </c>
    </row>
    <row r="36" spans="1:6" ht="33.75" x14ac:dyDescent="0.2">
      <c r="A36" s="9">
        <v>10</v>
      </c>
      <c r="B36" s="7" t="s">
        <v>32</v>
      </c>
      <c r="C36" s="10" t="s">
        <v>11</v>
      </c>
      <c r="D36" s="10">
        <v>30</v>
      </c>
      <c r="E36" s="10"/>
      <c r="F36" s="10">
        <f t="shared" si="1"/>
        <v>0</v>
      </c>
    </row>
    <row r="37" spans="1:6" ht="33.75" x14ac:dyDescent="0.2">
      <c r="A37" s="19">
        <v>11</v>
      </c>
      <c r="B37" s="7" t="s">
        <v>33</v>
      </c>
      <c r="C37" s="10" t="s">
        <v>11</v>
      </c>
      <c r="D37" s="10">
        <v>15</v>
      </c>
      <c r="E37" s="10"/>
      <c r="F37" s="10">
        <f t="shared" si="1"/>
        <v>0</v>
      </c>
    </row>
    <row r="38" spans="1:6" ht="33.75" x14ac:dyDescent="0.2">
      <c r="A38" s="9">
        <v>12</v>
      </c>
      <c r="B38" s="7" t="s">
        <v>34</v>
      </c>
      <c r="C38" s="10" t="s">
        <v>11</v>
      </c>
      <c r="D38" s="10">
        <v>12</v>
      </c>
      <c r="E38" s="10"/>
      <c r="F38" s="10">
        <f t="shared" si="1"/>
        <v>0</v>
      </c>
    </row>
    <row r="39" spans="1:6" ht="33.75" x14ac:dyDescent="0.2">
      <c r="A39" s="19">
        <v>13</v>
      </c>
      <c r="B39" s="7" t="s">
        <v>35</v>
      </c>
      <c r="C39" s="10" t="s">
        <v>11</v>
      </c>
      <c r="D39" s="10">
        <v>6</v>
      </c>
      <c r="E39" s="10"/>
      <c r="F39" s="10">
        <f t="shared" si="1"/>
        <v>0</v>
      </c>
    </row>
    <row r="40" spans="1:6" ht="22.5" x14ac:dyDescent="0.2">
      <c r="A40" s="9">
        <v>14</v>
      </c>
      <c r="B40" s="7" t="s">
        <v>36</v>
      </c>
      <c r="C40" s="10" t="s">
        <v>11</v>
      </c>
      <c r="D40" s="10">
        <v>14</v>
      </c>
      <c r="E40" s="10"/>
      <c r="F40" s="10">
        <f t="shared" si="1"/>
        <v>0</v>
      </c>
    </row>
    <row r="41" spans="1:6" ht="22.5" x14ac:dyDescent="0.2">
      <c r="A41" s="19">
        <v>15</v>
      </c>
      <c r="B41" s="7" t="s">
        <v>37</v>
      </c>
      <c r="C41" s="10" t="s">
        <v>11</v>
      </c>
      <c r="D41" s="10">
        <v>24</v>
      </c>
      <c r="E41" s="10"/>
      <c r="F41" s="10">
        <f t="shared" si="1"/>
        <v>0</v>
      </c>
    </row>
    <row r="42" spans="1:6" ht="33.75" x14ac:dyDescent="0.2">
      <c r="A42" s="9">
        <v>16</v>
      </c>
      <c r="B42" s="7" t="s">
        <v>38</v>
      </c>
      <c r="C42" s="10" t="s">
        <v>11</v>
      </c>
      <c r="D42" s="10">
        <v>11</v>
      </c>
      <c r="E42" s="10"/>
      <c r="F42" s="10">
        <f t="shared" si="1"/>
        <v>0</v>
      </c>
    </row>
    <row r="43" spans="1:6" ht="22.5" x14ac:dyDescent="0.2">
      <c r="A43" s="19">
        <v>17</v>
      </c>
      <c r="B43" s="7" t="s">
        <v>39</v>
      </c>
      <c r="C43" s="10" t="s">
        <v>24</v>
      </c>
      <c r="D43" s="10">
        <v>15</v>
      </c>
      <c r="E43" s="10"/>
      <c r="F43" s="10">
        <f t="shared" si="1"/>
        <v>0</v>
      </c>
    </row>
    <row r="44" spans="1:6" ht="45" x14ac:dyDescent="0.2">
      <c r="A44" s="9">
        <v>18</v>
      </c>
      <c r="B44" s="13" t="s">
        <v>68</v>
      </c>
      <c r="C44" s="10" t="s">
        <v>11</v>
      </c>
      <c r="D44" s="10">
        <v>18</v>
      </c>
      <c r="E44" s="10"/>
      <c r="F44" s="10">
        <f t="shared" si="1"/>
        <v>0</v>
      </c>
    </row>
    <row r="45" spans="1:6" ht="33.75" x14ac:dyDescent="0.2">
      <c r="A45" s="19">
        <v>19</v>
      </c>
      <c r="B45" s="7" t="s">
        <v>40</v>
      </c>
      <c r="C45" s="10" t="s">
        <v>11</v>
      </c>
      <c r="D45" s="10">
        <v>9</v>
      </c>
      <c r="E45" s="10"/>
      <c r="F45" s="10">
        <f t="shared" si="1"/>
        <v>0</v>
      </c>
    </row>
    <row r="46" spans="1:6" ht="33.75" x14ac:dyDescent="0.2">
      <c r="A46" s="9">
        <v>20</v>
      </c>
      <c r="B46" s="7" t="s">
        <v>41</v>
      </c>
      <c r="C46" s="10" t="s">
        <v>11</v>
      </c>
      <c r="D46" s="10">
        <v>13</v>
      </c>
      <c r="E46" s="10"/>
      <c r="F46" s="10">
        <f t="shared" si="1"/>
        <v>0</v>
      </c>
    </row>
    <row r="47" spans="1:6" ht="33.75" x14ac:dyDescent="0.2">
      <c r="A47" s="19">
        <v>21</v>
      </c>
      <c r="B47" s="13" t="s">
        <v>42</v>
      </c>
      <c r="C47" s="10" t="s">
        <v>24</v>
      </c>
      <c r="D47" s="10">
        <v>19</v>
      </c>
      <c r="E47" s="10"/>
      <c r="F47" s="10">
        <f t="shared" si="1"/>
        <v>0</v>
      </c>
    </row>
    <row r="48" spans="1:6" x14ac:dyDescent="0.2">
      <c r="A48" s="9">
        <v>22</v>
      </c>
      <c r="B48" s="13" t="s">
        <v>77</v>
      </c>
      <c r="C48" s="12" t="s">
        <v>24</v>
      </c>
      <c r="D48" s="10">
        <v>19</v>
      </c>
      <c r="E48" s="10"/>
      <c r="F48" s="10">
        <f t="shared" si="1"/>
        <v>0</v>
      </c>
    </row>
    <row r="49" spans="1:6" ht="33.75" x14ac:dyDescent="0.2">
      <c r="A49" s="19">
        <v>23</v>
      </c>
      <c r="B49" s="7" t="s">
        <v>43</v>
      </c>
      <c r="C49" s="10" t="s">
        <v>24</v>
      </c>
      <c r="D49" s="10">
        <v>25</v>
      </c>
      <c r="E49" s="10"/>
      <c r="F49" s="10">
        <f t="shared" si="1"/>
        <v>0</v>
      </c>
    </row>
    <row r="50" spans="1:6" x14ac:dyDescent="0.2">
      <c r="A50" s="9">
        <v>24</v>
      </c>
      <c r="B50" s="13" t="s">
        <v>78</v>
      </c>
      <c r="C50" s="10" t="s">
        <v>24</v>
      </c>
      <c r="D50" s="10">
        <v>25</v>
      </c>
      <c r="E50" s="10"/>
      <c r="F50" s="10">
        <f t="shared" si="1"/>
        <v>0</v>
      </c>
    </row>
    <row r="51" spans="1:6" ht="22.5" x14ac:dyDescent="0.2">
      <c r="A51" s="19">
        <v>25</v>
      </c>
      <c r="B51" s="7" t="s">
        <v>44</v>
      </c>
      <c r="C51" s="10" t="s">
        <v>24</v>
      </c>
      <c r="D51" s="10">
        <v>35</v>
      </c>
      <c r="E51" s="10"/>
      <c r="F51" s="10">
        <f t="shared" si="1"/>
        <v>0</v>
      </c>
    </row>
    <row r="52" spans="1:6" x14ac:dyDescent="0.2">
      <c r="A52" s="9">
        <v>26</v>
      </c>
      <c r="B52" s="13" t="s">
        <v>79</v>
      </c>
      <c r="C52" s="10" t="s">
        <v>24</v>
      </c>
      <c r="D52" s="10">
        <v>35</v>
      </c>
      <c r="E52" s="10"/>
      <c r="F52" s="10">
        <f t="shared" si="1"/>
        <v>0</v>
      </c>
    </row>
    <row r="53" spans="1:6" ht="22.5" x14ac:dyDescent="0.2">
      <c r="A53" s="19">
        <v>27</v>
      </c>
      <c r="B53" s="13" t="s">
        <v>45</v>
      </c>
      <c r="C53" s="10" t="s">
        <v>11</v>
      </c>
      <c r="D53" s="10">
        <v>170</v>
      </c>
      <c r="E53" s="31"/>
      <c r="F53" s="10">
        <f t="shared" si="1"/>
        <v>0</v>
      </c>
    </row>
    <row r="54" spans="1:6" x14ac:dyDescent="0.2">
      <c r="A54" s="9">
        <v>28</v>
      </c>
      <c r="B54" s="13" t="s">
        <v>80</v>
      </c>
      <c r="C54" s="10" t="s">
        <v>11</v>
      </c>
      <c r="D54" s="10">
        <v>170</v>
      </c>
      <c r="E54" s="10"/>
      <c r="F54" s="10">
        <f t="shared" si="1"/>
        <v>0</v>
      </c>
    </row>
    <row r="55" spans="1:6" ht="22.5" x14ac:dyDescent="0.2">
      <c r="A55" s="19">
        <v>29</v>
      </c>
      <c r="B55" s="7" t="s">
        <v>46</v>
      </c>
      <c r="C55" s="10" t="s">
        <v>11</v>
      </c>
      <c r="D55" s="10">
        <v>80</v>
      </c>
      <c r="E55" s="10"/>
      <c r="F55" s="10">
        <f t="shared" si="1"/>
        <v>0</v>
      </c>
    </row>
    <row r="56" spans="1:6" x14ac:dyDescent="0.2">
      <c r="A56" s="9">
        <v>30</v>
      </c>
      <c r="B56" s="13" t="s">
        <v>81</v>
      </c>
      <c r="C56" s="10" t="s">
        <v>11</v>
      </c>
      <c r="D56" s="10">
        <v>80</v>
      </c>
      <c r="E56" s="10"/>
      <c r="F56" s="10">
        <f t="shared" si="1"/>
        <v>0</v>
      </c>
    </row>
    <row r="57" spans="1:6" ht="33.75" x14ac:dyDescent="0.2">
      <c r="A57" s="19">
        <v>31</v>
      </c>
      <c r="B57" s="13" t="s">
        <v>74</v>
      </c>
      <c r="C57" s="10" t="s">
        <v>11</v>
      </c>
      <c r="D57" s="10">
        <v>65</v>
      </c>
      <c r="E57" s="10"/>
      <c r="F57" s="10">
        <f t="shared" si="1"/>
        <v>0</v>
      </c>
    </row>
    <row r="58" spans="1:6" ht="33.75" x14ac:dyDescent="0.2">
      <c r="A58" s="9">
        <v>32</v>
      </c>
      <c r="B58" s="13" t="s">
        <v>47</v>
      </c>
      <c r="C58" s="10" t="s">
        <v>11</v>
      </c>
      <c r="D58" s="10">
        <v>25</v>
      </c>
      <c r="E58" s="10"/>
      <c r="F58" s="10">
        <f t="shared" si="1"/>
        <v>0</v>
      </c>
    </row>
    <row r="59" spans="1:6" x14ac:dyDescent="0.2">
      <c r="A59" s="19">
        <v>33</v>
      </c>
      <c r="B59" s="13" t="s">
        <v>82</v>
      </c>
      <c r="C59" s="10" t="s">
        <v>11</v>
      </c>
      <c r="D59" s="10">
        <v>25</v>
      </c>
      <c r="E59" s="10"/>
      <c r="F59" s="10">
        <f t="shared" si="1"/>
        <v>0</v>
      </c>
    </row>
    <row r="60" spans="1:6" ht="33.75" x14ac:dyDescent="0.2">
      <c r="A60" s="9">
        <v>34</v>
      </c>
      <c r="B60" s="7" t="s">
        <v>48</v>
      </c>
      <c r="C60" s="10" t="s">
        <v>11</v>
      </c>
      <c r="D60" s="10">
        <v>15</v>
      </c>
      <c r="E60" s="10"/>
      <c r="F60" s="10">
        <f t="shared" si="1"/>
        <v>0</v>
      </c>
    </row>
    <row r="61" spans="1:6" ht="45" x14ac:dyDescent="0.2">
      <c r="A61" s="19">
        <v>35</v>
      </c>
      <c r="B61" s="7" t="s">
        <v>49</v>
      </c>
      <c r="C61" s="10" t="s">
        <v>11</v>
      </c>
      <c r="D61" s="10">
        <v>27</v>
      </c>
      <c r="E61" s="10"/>
      <c r="F61" s="10">
        <f t="shared" si="1"/>
        <v>0</v>
      </c>
    </row>
    <row r="62" spans="1:6" ht="45" x14ac:dyDescent="0.2">
      <c r="A62" s="9">
        <v>36</v>
      </c>
      <c r="B62" s="7" t="s">
        <v>50</v>
      </c>
      <c r="C62" s="10" t="s">
        <v>11</v>
      </c>
      <c r="D62" s="10">
        <v>24</v>
      </c>
      <c r="E62" s="10"/>
      <c r="F62" s="10">
        <f t="shared" si="1"/>
        <v>0</v>
      </c>
    </row>
    <row r="63" spans="1:6" ht="33.75" x14ac:dyDescent="0.2">
      <c r="A63" s="19">
        <v>37</v>
      </c>
      <c r="B63" s="7" t="s">
        <v>51</v>
      </c>
      <c r="C63" s="10" t="s">
        <v>11</v>
      </c>
      <c r="D63" s="10">
        <v>70</v>
      </c>
      <c r="E63" s="10"/>
      <c r="F63" s="10">
        <f t="shared" si="1"/>
        <v>0</v>
      </c>
    </row>
    <row r="64" spans="1:6" ht="36" customHeight="1" x14ac:dyDescent="0.2">
      <c r="A64" s="9">
        <v>38</v>
      </c>
      <c r="B64" s="13" t="s">
        <v>75</v>
      </c>
      <c r="C64" s="10" t="s">
        <v>11</v>
      </c>
      <c r="D64" s="10">
        <v>25</v>
      </c>
      <c r="E64" s="10"/>
      <c r="F64" s="10">
        <f t="shared" si="1"/>
        <v>0</v>
      </c>
    </row>
    <row r="65" spans="1:6" ht="27.6" customHeight="1" x14ac:dyDescent="0.2">
      <c r="A65" s="19">
        <v>39</v>
      </c>
      <c r="B65" s="13" t="s">
        <v>76</v>
      </c>
      <c r="C65" s="10" t="s">
        <v>11</v>
      </c>
      <c r="D65" s="10">
        <v>14</v>
      </c>
      <c r="E65" s="10"/>
      <c r="F65" s="10">
        <f t="shared" si="1"/>
        <v>0</v>
      </c>
    </row>
    <row r="66" spans="1:6" ht="22.5" x14ac:dyDescent="0.2">
      <c r="A66" s="9">
        <v>40</v>
      </c>
      <c r="B66" s="7" t="s">
        <v>52</v>
      </c>
      <c r="C66" s="10" t="s">
        <v>11</v>
      </c>
      <c r="D66" s="10">
        <v>75</v>
      </c>
      <c r="E66" s="10"/>
      <c r="F66" s="10">
        <f t="shared" si="1"/>
        <v>0</v>
      </c>
    </row>
    <row r="67" spans="1:6" ht="22.5" x14ac:dyDescent="0.2">
      <c r="A67" s="19">
        <v>41</v>
      </c>
      <c r="B67" s="7" t="s">
        <v>53</v>
      </c>
      <c r="C67" s="10" t="s">
        <v>11</v>
      </c>
      <c r="D67" s="10">
        <v>35</v>
      </c>
      <c r="E67" s="10"/>
      <c r="F67" s="10">
        <f t="shared" si="1"/>
        <v>0</v>
      </c>
    </row>
    <row r="68" spans="1:6" ht="22.5" x14ac:dyDescent="0.2">
      <c r="A68" s="9">
        <v>42</v>
      </c>
      <c r="B68" s="7" t="s">
        <v>54</v>
      </c>
      <c r="C68" s="10" t="s">
        <v>11</v>
      </c>
      <c r="D68" s="10">
        <v>110</v>
      </c>
      <c r="E68" s="10"/>
      <c r="F68" s="10">
        <f t="shared" si="1"/>
        <v>0</v>
      </c>
    </row>
    <row r="69" spans="1:6" ht="33.75" x14ac:dyDescent="0.2">
      <c r="A69" s="19">
        <v>43</v>
      </c>
      <c r="B69" s="7" t="s">
        <v>55</v>
      </c>
      <c r="C69" s="10" t="s">
        <v>11</v>
      </c>
      <c r="D69" s="10">
        <v>110</v>
      </c>
      <c r="E69" s="10"/>
      <c r="F69" s="10">
        <f t="shared" si="1"/>
        <v>0</v>
      </c>
    </row>
    <row r="70" spans="1:6" ht="33.75" x14ac:dyDescent="0.2">
      <c r="A70" s="9">
        <v>44</v>
      </c>
      <c r="B70" s="7" t="s">
        <v>56</v>
      </c>
      <c r="C70" s="10" t="s">
        <v>11</v>
      </c>
      <c r="D70" s="10">
        <v>75</v>
      </c>
      <c r="E70" s="10"/>
      <c r="F70" s="10">
        <f t="shared" si="1"/>
        <v>0</v>
      </c>
    </row>
    <row r="71" spans="1:6" ht="33.75" x14ac:dyDescent="0.2">
      <c r="A71" s="19">
        <v>45</v>
      </c>
      <c r="B71" s="7" t="s">
        <v>57</v>
      </c>
      <c r="C71" s="10" t="s">
        <v>11</v>
      </c>
      <c r="D71" s="10">
        <v>75</v>
      </c>
      <c r="E71" s="10"/>
      <c r="F71" s="10">
        <f t="shared" si="1"/>
        <v>0</v>
      </c>
    </row>
    <row r="72" spans="1:6" ht="56.25" x14ac:dyDescent="0.2">
      <c r="A72" s="19">
        <v>46</v>
      </c>
      <c r="B72" s="7" t="s">
        <v>100</v>
      </c>
      <c r="C72" s="10" t="s">
        <v>11</v>
      </c>
      <c r="D72" s="10">
        <v>35</v>
      </c>
      <c r="E72" s="10"/>
      <c r="F72" s="10">
        <f t="shared" ref="F72" si="2">ROUND(E72*D72,2)</f>
        <v>0</v>
      </c>
    </row>
    <row r="73" spans="1:6" ht="22.5" x14ac:dyDescent="0.2">
      <c r="A73" s="9">
        <v>47</v>
      </c>
      <c r="B73" s="7" t="s">
        <v>99</v>
      </c>
      <c r="C73" s="10" t="s">
        <v>11</v>
      </c>
      <c r="D73" s="10">
        <v>35</v>
      </c>
      <c r="E73" s="10"/>
      <c r="F73" s="10">
        <f t="shared" si="1"/>
        <v>0</v>
      </c>
    </row>
    <row r="74" spans="1:6" ht="58.5" customHeight="1" x14ac:dyDescent="0.2">
      <c r="A74" s="9">
        <v>48</v>
      </c>
      <c r="B74" s="7" t="s">
        <v>101</v>
      </c>
      <c r="C74" s="10" t="s">
        <v>11</v>
      </c>
      <c r="D74" s="10">
        <v>45</v>
      </c>
      <c r="E74" s="10"/>
      <c r="F74" s="10">
        <f t="shared" si="1"/>
        <v>0</v>
      </c>
    </row>
    <row r="75" spans="1:6" ht="22.5" x14ac:dyDescent="0.2">
      <c r="A75" s="19">
        <v>49</v>
      </c>
      <c r="B75" s="7" t="s">
        <v>102</v>
      </c>
      <c r="C75" s="10" t="s">
        <v>11</v>
      </c>
      <c r="D75" s="10">
        <v>45</v>
      </c>
      <c r="E75" s="10"/>
      <c r="F75" s="10">
        <f t="shared" ref="F75:F87" si="3">ROUND(E75*D75,2)</f>
        <v>0</v>
      </c>
    </row>
    <row r="76" spans="1:6" ht="33.75" x14ac:dyDescent="0.2">
      <c r="A76" s="9">
        <v>50</v>
      </c>
      <c r="B76" s="7" t="s">
        <v>58</v>
      </c>
      <c r="C76" s="10" t="s">
        <v>59</v>
      </c>
      <c r="D76" s="10">
        <v>29</v>
      </c>
      <c r="E76" s="10"/>
      <c r="F76" s="10">
        <f t="shared" si="3"/>
        <v>0</v>
      </c>
    </row>
    <row r="77" spans="1:6" ht="33.75" x14ac:dyDescent="0.2">
      <c r="A77" s="19">
        <v>51</v>
      </c>
      <c r="B77" s="7" t="s">
        <v>60</v>
      </c>
      <c r="C77" s="10" t="s">
        <v>59</v>
      </c>
      <c r="D77" s="10">
        <v>19</v>
      </c>
      <c r="E77" s="10"/>
      <c r="F77" s="10">
        <f t="shared" si="3"/>
        <v>0</v>
      </c>
    </row>
    <row r="78" spans="1:6" ht="22.5" x14ac:dyDescent="0.2">
      <c r="A78" s="9">
        <v>52</v>
      </c>
      <c r="B78" s="7" t="s">
        <v>69</v>
      </c>
      <c r="C78" s="10" t="s">
        <v>11</v>
      </c>
      <c r="D78" s="10">
        <v>120</v>
      </c>
      <c r="E78" s="10"/>
      <c r="F78" s="10">
        <f t="shared" si="3"/>
        <v>0</v>
      </c>
    </row>
    <row r="79" spans="1:6" x14ac:dyDescent="0.2">
      <c r="A79" s="19">
        <v>53</v>
      </c>
      <c r="B79" s="7" t="s">
        <v>83</v>
      </c>
      <c r="C79" s="10" t="s">
        <v>11</v>
      </c>
      <c r="D79" s="10">
        <v>8</v>
      </c>
      <c r="E79" s="10"/>
      <c r="F79" s="10">
        <f t="shared" si="3"/>
        <v>0</v>
      </c>
    </row>
    <row r="80" spans="1:6" ht="22.5" x14ac:dyDescent="0.2">
      <c r="A80" s="9">
        <v>54</v>
      </c>
      <c r="B80" s="7" t="s">
        <v>84</v>
      </c>
      <c r="C80" s="10" t="s">
        <v>11</v>
      </c>
      <c r="D80" s="10">
        <v>13</v>
      </c>
      <c r="E80" s="10"/>
      <c r="F80" s="10">
        <f t="shared" si="3"/>
        <v>0</v>
      </c>
    </row>
    <row r="81" spans="1:7" x14ac:dyDescent="0.2">
      <c r="A81" s="19">
        <v>55</v>
      </c>
      <c r="B81" s="7" t="s">
        <v>85</v>
      </c>
      <c r="C81" s="10" t="s">
        <v>11</v>
      </c>
      <c r="D81" s="10">
        <v>89</v>
      </c>
      <c r="E81" s="10"/>
      <c r="F81" s="10">
        <f t="shared" si="3"/>
        <v>0</v>
      </c>
    </row>
    <row r="82" spans="1:7" ht="22.5" x14ac:dyDescent="0.2">
      <c r="A82" s="9">
        <v>56</v>
      </c>
      <c r="B82" s="7" t="s">
        <v>86</v>
      </c>
      <c r="C82" s="10" t="s">
        <v>11</v>
      </c>
      <c r="D82" s="10">
        <v>18</v>
      </c>
      <c r="E82" s="10"/>
      <c r="F82" s="10">
        <f t="shared" si="3"/>
        <v>0</v>
      </c>
    </row>
    <row r="83" spans="1:7" x14ac:dyDescent="0.2">
      <c r="A83" s="19">
        <v>57</v>
      </c>
      <c r="B83" s="7" t="s">
        <v>87</v>
      </c>
      <c r="C83" s="10" t="s">
        <v>11</v>
      </c>
      <c r="D83" s="10">
        <v>9</v>
      </c>
      <c r="E83" s="10"/>
      <c r="F83" s="10">
        <f t="shared" si="3"/>
        <v>0</v>
      </c>
    </row>
    <row r="84" spans="1:7" ht="22.5" x14ac:dyDescent="0.2">
      <c r="A84" s="9">
        <v>58</v>
      </c>
      <c r="B84" s="7" t="s">
        <v>88</v>
      </c>
      <c r="C84" s="10" t="s">
        <v>11</v>
      </c>
      <c r="D84" s="10">
        <v>12</v>
      </c>
      <c r="E84" s="10"/>
      <c r="F84" s="10">
        <f t="shared" si="3"/>
        <v>0</v>
      </c>
    </row>
    <row r="85" spans="1:7" ht="45" x14ac:dyDescent="0.2">
      <c r="A85" s="19">
        <v>59</v>
      </c>
      <c r="B85" s="7" t="s">
        <v>89</v>
      </c>
      <c r="C85" s="10" t="s">
        <v>11</v>
      </c>
      <c r="D85" s="10">
        <v>35</v>
      </c>
      <c r="E85" s="10"/>
      <c r="F85" s="10">
        <f t="shared" si="3"/>
        <v>0</v>
      </c>
    </row>
    <row r="86" spans="1:7" ht="45" x14ac:dyDescent="0.2">
      <c r="A86" s="9">
        <v>60</v>
      </c>
      <c r="B86" s="7" t="s">
        <v>90</v>
      </c>
      <c r="C86" s="10" t="s">
        <v>24</v>
      </c>
      <c r="D86" s="10">
        <v>50</v>
      </c>
      <c r="E86" s="10"/>
      <c r="F86" s="10">
        <f t="shared" si="3"/>
        <v>0</v>
      </c>
    </row>
    <row r="87" spans="1:7" ht="22.5" x14ac:dyDescent="0.2">
      <c r="A87" s="19">
        <v>61</v>
      </c>
      <c r="B87" s="7" t="s">
        <v>91</v>
      </c>
      <c r="C87" s="10" t="s">
        <v>24</v>
      </c>
      <c r="D87" s="10">
        <v>9</v>
      </c>
      <c r="E87" s="10"/>
      <c r="F87" s="10">
        <f t="shared" si="3"/>
        <v>0</v>
      </c>
    </row>
    <row r="88" spans="1:7" x14ac:dyDescent="0.2">
      <c r="A88" s="42" t="s">
        <v>71</v>
      </c>
      <c r="B88" s="43"/>
      <c r="C88" s="20"/>
      <c r="D88" s="14"/>
      <c r="E88" s="15"/>
      <c r="F88" s="16">
        <f>SUM(F27:F87)</f>
        <v>0</v>
      </c>
      <c r="G88" s="30"/>
    </row>
    <row r="89" spans="1:7" x14ac:dyDescent="0.2">
      <c r="A89" s="42" t="s">
        <v>70</v>
      </c>
      <c r="B89" s="43"/>
      <c r="C89" s="20"/>
      <c r="D89" s="14"/>
      <c r="E89" s="15"/>
      <c r="F89" s="16">
        <f>ROUND(0.23*F88,2)</f>
        <v>0</v>
      </c>
    </row>
    <row r="90" spans="1:7" x14ac:dyDescent="0.2">
      <c r="A90" s="42" t="s">
        <v>92</v>
      </c>
      <c r="B90" s="43"/>
      <c r="C90" s="21"/>
      <c r="D90" s="17"/>
      <c r="E90" s="17"/>
      <c r="F90" s="16">
        <f>SUM(F88:F89)</f>
        <v>0</v>
      </c>
    </row>
    <row r="91" spans="1:7" x14ac:dyDescent="0.2">
      <c r="A91" s="47" t="s">
        <v>110</v>
      </c>
      <c r="B91" s="48"/>
      <c r="C91" s="48"/>
      <c r="D91" s="48"/>
      <c r="E91" s="48"/>
      <c r="F91" s="49"/>
    </row>
    <row r="92" spans="1:7" x14ac:dyDescent="0.2">
      <c r="A92" s="47" t="s">
        <v>105</v>
      </c>
      <c r="B92" s="48"/>
      <c r="C92" s="48"/>
      <c r="D92" s="48"/>
      <c r="E92" s="48"/>
      <c r="F92" s="49"/>
    </row>
    <row r="93" spans="1:7" ht="33.75" x14ac:dyDescent="0.2">
      <c r="A93" s="9">
        <v>1</v>
      </c>
      <c r="B93" s="7" t="s">
        <v>62</v>
      </c>
      <c r="C93" s="12" t="s">
        <v>67</v>
      </c>
      <c r="D93" s="10">
        <v>2</v>
      </c>
      <c r="E93" s="12"/>
      <c r="F93" s="12">
        <f>ROUND(E93*D93,2)</f>
        <v>0</v>
      </c>
    </row>
    <row r="94" spans="1:7" ht="33.75" x14ac:dyDescent="0.2">
      <c r="A94" s="9">
        <v>2</v>
      </c>
      <c r="B94" s="7" t="s">
        <v>63</v>
      </c>
      <c r="C94" s="12" t="s">
        <v>67</v>
      </c>
      <c r="D94" s="10">
        <v>2</v>
      </c>
      <c r="E94" s="12"/>
      <c r="F94" s="12">
        <f t="shared" ref="F94:F96" si="4">ROUND(E94*D94,2)</f>
        <v>0</v>
      </c>
    </row>
    <row r="95" spans="1:7" ht="22.5" x14ac:dyDescent="0.2">
      <c r="A95" s="9">
        <v>3</v>
      </c>
      <c r="B95" s="7" t="s">
        <v>64</v>
      </c>
      <c r="C95" s="10" t="s">
        <v>61</v>
      </c>
      <c r="D95" s="10">
        <v>30</v>
      </c>
      <c r="E95" s="12"/>
      <c r="F95" s="12">
        <f t="shared" si="4"/>
        <v>0</v>
      </c>
    </row>
    <row r="96" spans="1:7" ht="22.5" x14ac:dyDescent="0.2">
      <c r="A96" s="9">
        <v>4</v>
      </c>
      <c r="B96" s="7" t="s">
        <v>65</v>
      </c>
      <c r="C96" s="10" t="s">
        <v>61</v>
      </c>
      <c r="D96" s="10">
        <v>10</v>
      </c>
      <c r="E96" s="12"/>
      <c r="F96" s="12">
        <f t="shared" si="4"/>
        <v>0</v>
      </c>
    </row>
    <row r="97" spans="1:6" ht="12.75" customHeight="1" x14ac:dyDescent="0.2">
      <c r="A97" s="42" t="s">
        <v>95</v>
      </c>
      <c r="B97" s="43"/>
      <c r="C97" s="20"/>
      <c r="D97" s="14"/>
      <c r="E97" s="15"/>
      <c r="F97" s="16">
        <f>SUM(F93:F96)</f>
        <v>0</v>
      </c>
    </row>
    <row r="98" spans="1:6" ht="12.75" customHeight="1" x14ac:dyDescent="0.2">
      <c r="A98" s="42" t="s">
        <v>70</v>
      </c>
      <c r="B98" s="43"/>
      <c r="C98" s="20"/>
      <c r="D98" s="14"/>
      <c r="E98" s="15"/>
      <c r="F98" s="16">
        <f>ROUND(0.23*F97,2)</f>
        <v>0</v>
      </c>
    </row>
    <row r="99" spans="1:6" ht="12.75" customHeight="1" x14ac:dyDescent="0.2">
      <c r="A99" s="42" t="s">
        <v>96</v>
      </c>
      <c r="B99" s="43"/>
      <c r="C99" s="21"/>
      <c r="D99" s="17"/>
      <c r="E99" s="17"/>
      <c r="F99" s="16">
        <f>SUM(F97:F98)</f>
        <v>0</v>
      </c>
    </row>
    <row r="100" spans="1:6" x14ac:dyDescent="0.2">
      <c r="A100" s="28"/>
      <c r="B100" s="29"/>
      <c r="C100" s="29"/>
      <c r="D100" s="29"/>
      <c r="E100" s="29"/>
      <c r="F100" s="29"/>
    </row>
    <row r="101" spans="1:6" ht="15" x14ac:dyDescent="0.25">
      <c r="A101" s="32" t="s">
        <v>103</v>
      </c>
      <c r="B101" s="33"/>
      <c r="C101" s="22"/>
      <c r="D101" s="23"/>
      <c r="E101" s="24"/>
      <c r="F101" s="25">
        <f>SUM(F22+F88+F97)</f>
        <v>0</v>
      </c>
    </row>
    <row r="102" spans="1:6" ht="15" x14ac:dyDescent="0.25">
      <c r="A102" s="32" t="s">
        <v>70</v>
      </c>
      <c r="B102" s="33"/>
      <c r="C102" s="22"/>
      <c r="D102" s="23"/>
      <c r="E102" s="24"/>
      <c r="F102" s="25">
        <f>ROUND(0.23*F101,2)</f>
        <v>0</v>
      </c>
    </row>
    <row r="103" spans="1:6" ht="15.75" x14ac:dyDescent="0.25">
      <c r="A103" s="32" t="s">
        <v>104</v>
      </c>
      <c r="B103" s="33"/>
      <c r="C103" s="26"/>
      <c r="D103" s="27"/>
      <c r="E103" s="27"/>
      <c r="F103" s="18">
        <f>SUM(F101:F102)</f>
        <v>0</v>
      </c>
    </row>
  </sheetData>
  <sortState ref="A6:A19">
    <sortCondition ref="A6:A19"/>
  </sortState>
  <mergeCells count="21">
    <mergeCell ref="A91:F91"/>
    <mergeCell ref="A92:F92"/>
    <mergeCell ref="A97:B97"/>
    <mergeCell ref="A98:B98"/>
    <mergeCell ref="A99:B99"/>
    <mergeCell ref="A102:B102"/>
    <mergeCell ref="A103:B103"/>
    <mergeCell ref="E1:F1"/>
    <mergeCell ref="A2:F2"/>
    <mergeCell ref="A3:F3"/>
    <mergeCell ref="A7:F7"/>
    <mergeCell ref="A22:B22"/>
    <mergeCell ref="A23:B23"/>
    <mergeCell ref="A24:B24"/>
    <mergeCell ref="A6:F6"/>
    <mergeCell ref="A26:F26"/>
    <mergeCell ref="A25:F25"/>
    <mergeCell ref="A101:B101"/>
    <mergeCell ref="A88:B88"/>
    <mergeCell ref="A89:B89"/>
    <mergeCell ref="A90:B90"/>
  </mergeCells>
  <phoneticPr fontId="12" type="noConversion"/>
  <pageMargins left="0.74803149606299213" right="0.74803149606299213" top="0.98425196850393704" bottom="0.98425196850393704" header="0.51181102362204722" footer="0.51181102362204722"/>
  <pageSetup paperSize="9" fitToHeight="0" orientation="portrait" r:id="rId1"/>
  <headerFooter>
    <oddHeader>&amp;C&amp;"Arial,Pogrubiony"&amp;UBieżace remonty dróg gminnych na terenie miasta Człuchów w 2023 roku</oddHeader>
    <oddFooter xml:space="preserve">&amp;R&amp;P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 exel -Formularz ofertowy</dc:title>
  <dc:creator>Jacek</dc:creator>
  <cp:lastModifiedBy>Admin</cp:lastModifiedBy>
  <cp:lastPrinted>2023-01-02T08:20:07Z</cp:lastPrinted>
  <dcterms:created xsi:type="dcterms:W3CDTF">2020-12-21T13:17:22Z</dcterms:created>
  <dcterms:modified xsi:type="dcterms:W3CDTF">2023-01-02T08:20:12Z</dcterms:modified>
</cp:coreProperties>
</file>