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mc:AlternateContent xmlns:mc="http://schemas.openxmlformats.org/markup-compatibility/2006">
    <mc:Choice Requires="x15">
      <x15ac:absPath xmlns:x15ac="http://schemas.microsoft.com/office/spreadsheetml/2010/11/ac" url="\\zp\ZamPub\2 0 2 3   R O K\90 PN ZP D 2023 - ENDOSKOPIA (powtórka) - M\SWZ\"/>
    </mc:Choice>
  </mc:AlternateContent>
  <xr:revisionPtr revIDLastSave="0" documentId="13_ncr:1_{46A5B50C-45C9-4F0C-92F7-85F7B745A74C}" xr6:coauthVersionLast="47" xr6:coauthVersionMax="47" xr10:uidLastSave="{00000000-0000-0000-0000-000000000000}"/>
  <bookViews>
    <workbookView xWindow="-25320" yWindow="345" windowWidth="25440" windowHeight="15390" xr2:uid="{00000000-000D-0000-FFFF-FFFF00000000}"/>
  </bookViews>
  <sheets>
    <sheet name="Arkusz1" sheetId="1" r:id="rId1"/>
  </sheets>
  <definedNames>
    <definedName name="_xlnm.Print_Area" localSheetId="0">Arkusz1!$A$1:$R$151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26" i="1" l="1"/>
  <c r="J4" i="1" l="1"/>
  <c r="K4" i="1" s="1"/>
  <c r="I4" i="1"/>
  <c r="J18" i="1"/>
  <c r="K18" i="1" s="1"/>
  <c r="I18" i="1"/>
  <c r="I97" i="1"/>
  <c r="I89" i="1"/>
  <c r="I135" i="1"/>
  <c r="J117" i="1"/>
  <c r="I117" i="1"/>
  <c r="J107" i="1"/>
  <c r="K107" i="1" s="1"/>
  <c r="K108" i="1" s="1"/>
  <c r="K109" i="1" s="1"/>
  <c r="K110" i="1" s="1"/>
  <c r="I107" i="1"/>
  <c r="J108" i="1" l="1"/>
  <c r="J109" i="1" s="1"/>
  <c r="J110" i="1" s="1"/>
  <c r="J97" i="1"/>
  <c r="J89" i="1"/>
  <c r="K89" i="1" s="1"/>
  <c r="K90" i="1" s="1"/>
  <c r="J81" i="1"/>
  <c r="K81" i="1" s="1"/>
  <c r="K82" i="1" s="1"/>
  <c r="I81" i="1"/>
  <c r="R135" i="1"/>
  <c r="R136" i="1"/>
  <c r="R137" i="1"/>
  <c r="R138" i="1"/>
  <c r="R134" i="1"/>
  <c r="R132" i="1"/>
  <c r="R133" i="1"/>
  <c r="R130" i="1"/>
  <c r="R131" i="1"/>
  <c r="R129" i="1"/>
  <c r="R128" i="1"/>
  <c r="R126" i="1"/>
  <c r="R127" i="1"/>
  <c r="R121" i="1"/>
  <c r="R122" i="1"/>
  <c r="R123" i="1"/>
  <c r="R124" i="1"/>
  <c r="R125" i="1"/>
  <c r="R118" i="1"/>
  <c r="R119" i="1"/>
  <c r="R120" i="1"/>
  <c r="R117" i="1"/>
  <c r="R115" i="1"/>
  <c r="R39" i="1"/>
  <c r="R40" i="1"/>
  <c r="R41" i="1"/>
  <c r="R42" i="1"/>
  <c r="R38" i="1"/>
  <c r="R27" i="1"/>
  <c r="R28" i="1"/>
  <c r="R29" i="1"/>
  <c r="R30" i="1"/>
  <c r="R26" i="1"/>
  <c r="K97" i="1" l="1"/>
  <c r="K98" i="1" s="1"/>
  <c r="K99" i="1" s="1"/>
  <c r="K100" i="1" s="1"/>
  <c r="J98" i="1"/>
  <c r="J99" i="1" s="1"/>
  <c r="J100" i="1" s="1"/>
  <c r="J90" i="1"/>
  <c r="J91" i="1" s="1"/>
  <c r="J92" i="1" s="1"/>
  <c r="J82" i="1"/>
  <c r="J83" i="1" s="1"/>
  <c r="K91" i="1"/>
  <c r="K92" i="1" s="1"/>
  <c r="K83" i="1"/>
  <c r="K84" i="1" s="1"/>
  <c r="J146" i="1"/>
  <c r="K146" i="1" s="1"/>
  <c r="K147" i="1" s="1"/>
  <c r="I146" i="1"/>
  <c r="J138" i="1"/>
  <c r="K138" i="1" s="1"/>
  <c r="I138" i="1"/>
  <c r="J137" i="1"/>
  <c r="K137" i="1" s="1"/>
  <c r="I137" i="1"/>
  <c r="J136" i="1"/>
  <c r="K136" i="1" s="1"/>
  <c r="I136" i="1"/>
  <c r="J135" i="1"/>
  <c r="K135" i="1" s="1"/>
  <c r="J134" i="1"/>
  <c r="K134" i="1" s="1"/>
  <c r="I134" i="1"/>
  <c r="J133" i="1"/>
  <c r="K133" i="1" s="1"/>
  <c r="I133" i="1"/>
  <c r="J132" i="1"/>
  <c r="K132" i="1" s="1"/>
  <c r="I132" i="1"/>
  <c r="J131" i="1"/>
  <c r="K131" i="1" s="1"/>
  <c r="I131" i="1"/>
  <c r="J130" i="1"/>
  <c r="K130" i="1" s="1"/>
  <c r="I130" i="1"/>
  <c r="J129" i="1"/>
  <c r="K129" i="1" s="1"/>
  <c r="I129" i="1"/>
  <c r="J128" i="1"/>
  <c r="K128" i="1" s="1"/>
  <c r="I128" i="1"/>
  <c r="J127" i="1"/>
  <c r="K127" i="1" s="1"/>
  <c r="I127" i="1"/>
  <c r="J126" i="1"/>
  <c r="K126" i="1" s="1"/>
  <c r="J125" i="1"/>
  <c r="K125" i="1" s="1"/>
  <c r="I125" i="1"/>
  <c r="J124" i="1"/>
  <c r="K124" i="1" s="1"/>
  <c r="I124" i="1"/>
  <c r="J123" i="1"/>
  <c r="K123" i="1" s="1"/>
  <c r="I123" i="1"/>
  <c r="J122" i="1"/>
  <c r="K122" i="1" s="1"/>
  <c r="I122" i="1"/>
  <c r="J121" i="1"/>
  <c r="K121" i="1" s="1"/>
  <c r="I121" i="1"/>
  <c r="J120" i="1"/>
  <c r="K120" i="1" s="1"/>
  <c r="I120" i="1"/>
  <c r="J119" i="1"/>
  <c r="K119" i="1" s="1"/>
  <c r="I119" i="1"/>
  <c r="J118" i="1"/>
  <c r="K118" i="1" s="1"/>
  <c r="I118" i="1"/>
  <c r="K117" i="1"/>
  <c r="J116" i="1"/>
  <c r="K116" i="1" s="1"/>
  <c r="I116" i="1"/>
  <c r="J115" i="1"/>
  <c r="K115" i="1" s="1"/>
  <c r="I115" i="1"/>
  <c r="J73" i="1"/>
  <c r="I73" i="1"/>
  <c r="J65" i="1"/>
  <c r="K65" i="1" s="1"/>
  <c r="I65" i="1"/>
  <c r="J64" i="1"/>
  <c r="K64" i="1" s="1"/>
  <c r="I64" i="1"/>
  <c r="J63" i="1"/>
  <c r="K63" i="1" s="1"/>
  <c r="I63" i="1"/>
  <c r="J62" i="1"/>
  <c r="K62" i="1" s="1"/>
  <c r="I62" i="1"/>
  <c r="J61" i="1"/>
  <c r="K61" i="1" s="1"/>
  <c r="I61" i="1"/>
  <c r="J60" i="1"/>
  <c r="K60" i="1" s="1"/>
  <c r="I60" i="1"/>
  <c r="J59" i="1"/>
  <c r="K59" i="1" s="1"/>
  <c r="I59" i="1"/>
  <c r="J58" i="1"/>
  <c r="I58" i="1"/>
  <c r="J51" i="1"/>
  <c r="K51" i="1" s="1"/>
  <c r="I51" i="1"/>
  <c r="J50" i="1"/>
  <c r="I50" i="1"/>
  <c r="J42" i="1"/>
  <c r="K42" i="1" s="1"/>
  <c r="I42" i="1"/>
  <c r="J41" i="1"/>
  <c r="K41" i="1" s="1"/>
  <c r="I41" i="1"/>
  <c r="J40" i="1"/>
  <c r="K40" i="1" s="1"/>
  <c r="I40" i="1"/>
  <c r="J39" i="1"/>
  <c r="K39" i="1" s="1"/>
  <c r="I39" i="1"/>
  <c r="J38" i="1"/>
  <c r="I38" i="1"/>
  <c r="J30" i="1"/>
  <c r="K30" i="1" s="1"/>
  <c r="I30" i="1"/>
  <c r="J29" i="1"/>
  <c r="K29" i="1" s="1"/>
  <c r="I29" i="1"/>
  <c r="J28" i="1"/>
  <c r="K28" i="1" s="1"/>
  <c r="I28" i="1"/>
  <c r="J27" i="1"/>
  <c r="K27" i="1" s="1"/>
  <c r="I27" i="1"/>
  <c r="J26" i="1"/>
  <c r="I26" i="1"/>
  <c r="J17" i="1"/>
  <c r="K17" i="1" s="1"/>
  <c r="I17" i="1"/>
  <c r="J16" i="1"/>
  <c r="K16" i="1" s="1"/>
  <c r="I16" i="1"/>
  <c r="J15" i="1"/>
  <c r="K15" i="1" s="1"/>
  <c r="I15" i="1"/>
  <c r="J14" i="1"/>
  <c r="K14" i="1" s="1"/>
  <c r="I14" i="1"/>
  <c r="J13" i="1"/>
  <c r="K13" i="1" s="1"/>
  <c r="I13" i="1"/>
  <c r="J12" i="1"/>
  <c r="K12" i="1" s="1"/>
  <c r="I12" i="1"/>
  <c r="J11" i="1"/>
  <c r="K11" i="1" s="1"/>
  <c r="I11" i="1"/>
  <c r="J10" i="1"/>
  <c r="K10" i="1" s="1"/>
  <c r="I10" i="1"/>
  <c r="J9" i="1"/>
  <c r="K9" i="1" s="1"/>
  <c r="I9" i="1"/>
  <c r="J8" i="1"/>
  <c r="K8" i="1" s="1"/>
  <c r="I8" i="1"/>
  <c r="J7" i="1"/>
  <c r="K7" i="1" s="1"/>
  <c r="I7" i="1"/>
  <c r="J6" i="1"/>
  <c r="K6" i="1" s="1"/>
  <c r="I6" i="1"/>
  <c r="J5" i="1"/>
  <c r="I5" i="1"/>
  <c r="K5" i="1" l="1"/>
  <c r="K19" i="1" s="1"/>
  <c r="J19" i="1"/>
  <c r="J84" i="1"/>
  <c r="K148" i="1"/>
  <c r="K149" i="1" s="1"/>
  <c r="J147" i="1"/>
  <c r="J52" i="1"/>
  <c r="J66" i="1"/>
  <c r="K58" i="1"/>
  <c r="K66" i="1" s="1"/>
  <c r="K139" i="1"/>
  <c r="J74" i="1"/>
  <c r="K73" i="1"/>
  <c r="K74" i="1" s="1"/>
  <c r="J43" i="1"/>
  <c r="K38" i="1"/>
  <c r="K43" i="1" s="1"/>
  <c r="J31" i="1"/>
  <c r="J139" i="1"/>
  <c r="K50" i="1"/>
  <c r="K52" i="1" s="1"/>
  <c r="K26" i="1"/>
  <c r="K31" i="1" s="1"/>
  <c r="J148" i="1" l="1"/>
  <c r="J149" i="1" s="1"/>
  <c r="K140" i="1"/>
  <c r="K141" i="1" s="1"/>
  <c r="J140" i="1"/>
  <c r="J141" i="1" s="1"/>
  <c r="J75" i="1"/>
  <c r="J76" i="1" s="1"/>
  <c r="K75" i="1"/>
  <c r="K76" i="1" s="1"/>
  <c r="J67" i="1"/>
  <c r="J68" i="1" s="1"/>
  <c r="K67" i="1"/>
  <c r="K68" i="1" s="1"/>
  <c r="J53" i="1"/>
  <c r="J54" i="1" s="1"/>
  <c r="K53" i="1"/>
  <c r="K54" i="1" s="1"/>
  <c r="K32" i="1"/>
  <c r="K33" i="1" s="1"/>
  <c r="K44" i="1"/>
  <c r="K45" i="1" s="1"/>
  <c r="J32" i="1"/>
  <c r="J33" i="1" s="1"/>
  <c r="J44" i="1"/>
  <c r="J45" i="1" s="1"/>
  <c r="J20" i="1"/>
  <c r="J21" i="1" s="1"/>
  <c r="K20" i="1"/>
  <c r="K21" i="1" s="1"/>
</calcChain>
</file>

<file path=xl/sharedStrings.xml><?xml version="1.0" encoding="utf-8"?>
<sst xmlns="http://schemas.openxmlformats.org/spreadsheetml/2006/main" count="502" uniqueCount="121">
  <si>
    <t>Lp.</t>
  </si>
  <si>
    <t>Jed. miary</t>
  </si>
  <si>
    <t xml:space="preserve">Ilość </t>
  </si>
  <si>
    <t>Wielkość opakowania handlowego(zgodnie ze sposobem fakturowania)</t>
  </si>
  <si>
    <t>Producent/ nazwa produktu/nr katalogowy</t>
  </si>
  <si>
    <t>Cena jedn. netto w zł za sztukę</t>
  </si>
  <si>
    <t>VAT %</t>
  </si>
  <si>
    <t>Cena jedn. brutto w zł za sztukę</t>
  </si>
  <si>
    <t>Wartość ogółem netto w zł</t>
  </si>
  <si>
    <t>Wartość ogółem brutto w zł</t>
  </si>
  <si>
    <t>Klasa wyrobu</t>
  </si>
  <si>
    <t>szt.</t>
  </si>
  <si>
    <t>X</t>
  </si>
  <si>
    <t>RAZEM</t>
  </si>
  <si>
    <t>1.</t>
  </si>
  <si>
    <t>2.</t>
  </si>
  <si>
    <t>3.</t>
  </si>
  <si>
    <t>4.</t>
  </si>
  <si>
    <t>5.</t>
  </si>
  <si>
    <t>6.</t>
  </si>
  <si>
    <t>7.</t>
  </si>
  <si>
    <t>8.</t>
  </si>
  <si>
    <t>9.</t>
  </si>
  <si>
    <t>10.</t>
  </si>
  <si>
    <t>11.</t>
  </si>
  <si>
    <t>12.</t>
  </si>
  <si>
    <t>13.</t>
  </si>
  <si>
    <t>14.</t>
  </si>
  <si>
    <r>
      <rPr>
        <b/>
        <sz val="10"/>
        <color rgb="FF000000"/>
        <rFont val="Arial"/>
        <family val="2"/>
        <charset val="238"/>
      </rPr>
      <t>Pętle elektrochirurgiczne kolonoskopowe</t>
    </r>
    <r>
      <rPr>
        <sz val="10"/>
        <color rgb="FF000000"/>
        <rFont val="Arial"/>
        <family val="2"/>
        <charset val="238"/>
      </rPr>
      <t xml:space="preserve">, jednorazowego użytku, </t>
    </r>
    <r>
      <rPr>
        <b/>
        <sz val="10"/>
        <color rgb="FF000000"/>
        <rFont val="Arial"/>
        <family val="2"/>
        <charset val="238"/>
      </rPr>
      <t>kształt standardowy owalny</t>
    </r>
    <r>
      <rPr>
        <sz val="10"/>
        <color rgb="FF000000"/>
        <rFont val="Arial"/>
        <family val="2"/>
        <charset val="238"/>
      </rPr>
      <t xml:space="preserve"> o średnicy 10,15,25 mm do wyboru przez Zamawiającego, wykonane z drutu plecionego o grubości 0,40 mm i 0,47 mm do wyboru Zamawiającego , zintegrowany uchwyt ze skalą pomiarową skalowaną co 10 mm, długość robocza narzędzia 230 cm, maksymalna średnica części wprowadzanej do endoskopu 2,6mm ;minimalna średnica kanału roboczego 2,8 mm;</t>
    </r>
  </si>
  <si>
    <r>
      <rPr>
        <b/>
        <sz val="10"/>
        <color rgb="FF000000"/>
        <rFont val="Arial"/>
        <family val="2"/>
        <charset val="238"/>
      </rPr>
      <t>Pętla elektrochirurgiczna</t>
    </r>
    <r>
      <rPr>
        <sz val="10"/>
        <color rgb="FF000000"/>
        <rFont val="Arial"/>
        <family val="2"/>
        <charset val="238"/>
      </rPr>
      <t xml:space="preserve">, </t>
    </r>
    <r>
      <rPr>
        <b/>
        <sz val="10"/>
        <color rgb="FF000000"/>
        <rFont val="Arial"/>
        <family val="2"/>
        <charset val="238"/>
      </rPr>
      <t>kolonoskopowa</t>
    </r>
    <r>
      <rPr>
        <sz val="10"/>
        <color rgb="FF000000"/>
        <rFont val="Arial"/>
        <family val="2"/>
        <charset val="238"/>
      </rPr>
      <t xml:space="preserve"> jednorazowego użytku; do zabiegów polipektomi na zimno i z użyciem generatora elektrochirurgicznego; </t>
    </r>
    <r>
      <rPr>
        <b/>
        <sz val="10"/>
        <color rgb="FF000000"/>
        <rFont val="Arial"/>
        <family val="2"/>
        <charset val="238"/>
      </rPr>
      <t>kształt heksagonalny</t>
    </r>
    <r>
      <rPr>
        <sz val="10"/>
        <color rgb="FF000000"/>
        <rFont val="Arial"/>
        <family val="2"/>
        <charset val="238"/>
      </rPr>
      <t>; szerokość pętli 10 mm lub 15 mm do wyboru przez Zamawiającego; pętla wykonana z plecionego drutu o grubości 0,3 mm; zintegrowany uchwyt ze skalą pomiarową, długość narzędzia 2300mm, maksymalna średnica części wprowadzanej do endoskopu 2,6mm; minimalna średnica kanału roboczego 2,8 mm;</t>
    </r>
    <r>
      <rPr>
        <sz val="10"/>
        <rFont val="Arial"/>
        <family val="2"/>
        <charset val="238"/>
      </rPr>
      <t xml:space="preserve"> sterylna, gotowa do użycia </t>
    </r>
  </si>
  <si>
    <t>Pętle elektrochirurgiczne jednorazowego użytku, kształt owalny; średnica pętli 20 mm; pętla wykonana z plecionego, spiralnego drutu o grubości 0,48mm zapobiegającego ześlizgiwaniu się tkanki; zintegrowany uchwyt ze skalą pomiarową, długość narzędzia 2300mm, maksymalna średnica części wprowadzanej do endoskopu 2,6 mm; minimalna średnica kanału roboczego 2,8 mm</t>
  </si>
  <si>
    <t>Nasadki do resekcji  dużych powierzchni metodą EMRC, jednorazowe, miekkie, szerokie, skośne z rowkiem, średnica zewnętrzna części dystalnej 18,1 mm, sterylna</t>
  </si>
  <si>
    <t xml:space="preserve">Chwytak palczasty jednorazowego użytku do usuwania polipów i ciał obcych, trójramienny; rozpiętość ramion 20mm. Dł. narzędzia 230cm, min. średnica kanału roboczego 2,8mm. </t>
  </si>
  <si>
    <r>
      <t>Jednorazowe narzędzie służące do zapobiegania lub opanowania krwawienia po usunięciu uszypułowionych polipów; narzędzie składa się z wstępnie zmontowanych uchwytu, osłonki, rurki osłonowej i odłączalnej pętli nylonowej; długość narzędzia 2300mm; średnica pętli 30mm; maksymalna średnica części wprowadzanej do endoskopu 2,6mm; minimalna średnica kanału roboczego endoskopu 2,8mm;</t>
    </r>
    <r>
      <rPr>
        <sz val="10"/>
        <color rgb="FFFF0000"/>
        <rFont val="Arial"/>
        <family val="2"/>
        <charset val="238"/>
      </rPr>
      <t xml:space="preserve"> </t>
    </r>
    <r>
      <rPr>
        <sz val="10"/>
        <color theme="1"/>
        <rFont val="Arial"/>
        <family val="2"/>
        <charset val="238"/>
      </rPr>
      <t>zapakowane w sterylne pakiety</t>
    </r>
  </si>
  <si>
    <r>
      <t>Cewnik typu spray jednorazowego użytku do barwienia śluzówki, długość narzędzia 2400mm, maksymalna średnica części wprowadzanej do kanału roboczego endoskopu 2,45mm, minimalna średnica kanału roboczego 2,8mm; zawiera mandryn zapobiegający skręcaniu i zagięciu;</t>
    </r>
    <r>
      <rPr>
        <sz val="10"/>
        <color rgb="FFFF0000"/>
        <rFont val="Arial"/>
        <family val="2"/>
        <charset val="238"/>
      </rPr>
      <t xml:space="preserve"> </t>
    </r>
  </si>
  <si>
    <r>
      <rPr>
        <b/>
        <sz val="10"/>
        <rFont val="Arial"/>
        <family val="2"/>
        <charset val="238"/>
      </rPr>
      <t xml:space="preserve">Zestaw </t>
    </r>
    <r>
      <rPr>
        <sz val="10"/>
        <rFont val="Arial"/>
        <family val="2"/>
        <charset val="238"/>
      </rPr>
      <t xml:space="preserve">(jednorazowego użytku) do wykonania </t>
    </r>
    <r>
      <rPr>
        <b/>
        <sz val="10"/>
        <rFont val="Arial"/>
        <family val="2"/>
        <charset val="238"/>
      </rPr>
      <t>endoskopowej resekcji śluzówkowej w górnym odcinku przewodu pokarmowego</t>
    </r>
    <r>
      <rPr>
        <sz val="10"/>
        <rFont val="Arial"/>
        <family val="2"/>
        <charset val="238"/>
      </rPr>
      <t>, zawierający: cewnik do rozpylania barwnika, igłę do ostrzykiwania, pętlę elektrochirurgiczną i prostą nasadkę na endoskop; maksymalna długość narzędzia 165 cm ; odpowiednia do gastroskopu</t>
    </r>
    <r>
      <rPr>
        <sz val="10"/>
        <color rgb="FFFF0000"/>
        <rFont val="Arial"/>
        <family val="2"/>
        <charset val="238"/>
      </rPr>
      <t xml:space="preserve"> </t>
    </r>
    <r>
      <rPr>
        <sz val="10"/>
        <color theme="1"/>
        <rFont val="Arial"/>
        <family val="2"/>
        <charset val="238"/>
      </rPr>
      <t>GIF-Q145, GIF-1TQ160</t>
    </r>
  </si>
  <si>
    <r>
      <t xml:space="preserve">Sterylna </t>
    </r>
    <r>
      <rPr>
        <b/>
        <sz val="10"/>
        <rFont val="Arial"/>
        <family val="2"/>
        <charset val="238"/>
      </rPr>
      <t xml:space="preserve">prowadnica giętka </t>
    </r>
    <r>
      <rPr>
        <sz val="10"/>
        <rFont val="Arial"/>
        <family val="2"/>
        <charset val="238"/>
      </rPr>
      <t>, jednorazowego użytku,  średnica 0,025"lub  0,035''do wyboru przez Zamawiającego ; długość robocza 4500mm, końcówka prosta pokryta powłoką hydrofilną o długości 70mm widoczna w promieniach RTG; posiada znaczniki na różnych długościach końcówki dystalnej: 50mm-70mm zielony znacznik, 80mm-90mm znacznik spiralny, 90mm-400mm znacznik X; specjalny rdzeń wykonany z nitynolu pozwala przenieść moment obrotowy od końca proksymalnego prowadnicy do jej końca dystalnego w stosunku 1:1</t>
    </r>
  </si>
  <si>
    <r>
      <t>Sterylna</t>
    </r>
    <r>
      <rPr>
        <b/>
        <sz val="10"/>
        <rFont val="Arial"/>
        <family val="2"/>
        <charset val="238"/>
      </rPr>
      <t xml:space="preserve"> prowadnica giętka</t>
    </r>
    <r>
      <rPr>
        <sz val="10"/>
        <rFont val="Arial"/>
        <family val="2"/>
        <charset val="238"/>
      </rPr>
      <t xml:space="preserve"> , jednorazowego użytku,  średnica 0,025"lub  0,035''do wyboru przez Zamawiającego , długość robocza 4500mm, końcówka prosta pokryta powłoką hydrofilną o długości 70mm widoczna w promieniach RTG; posiada znaczniki na różnych długościach końcówki dystalnej: 50mm-70mm zielony znacznik, 80mm-90mm znacznik spiralny, 90mm-420mm znacznik X; bardziej giętka zwężana końcówka dystalna i </t>
    </r>
    <r>
      <rPr>
        <b/>
        <sz val="10"/>
        <rFont val="Arial"/>
        <family val="2"/>
        <charset val="238"/>
      </rPr>
      <t>specjalna konstrukcja rdzenia umożliwia utworzenie pętli alfa</t>
    </r>
    <r>
      <rPr>
        <sz val="10"/>
        <rFont val="Arial"/>
        <family val="2"/>
        <charset val="238"/>
      </rPr>
      <t xml:space="preserve">; specjalny rdzeń wykonany z nitynolu pozwala przenieść moment obrotowy od końca proksymalnego prowadnicy do jej końca dystalnego w stosunku 1:1; fluorowa powłoka zmniejsza tarcie przy przechodzeniu przez przewody żółciowe; </t>
    </r>
  </si>
  <si>
    <t>Samorozprężalna proteza do dróg żółciowych, wprowadzana przez endoskop; wykonana z metalu, pokrywana silikonem (z otworami w silikonowej powłoce); kołnierze; lasso; długość protezy: 40mm, 50mm, 60mm, 80mm, 100mm , przy średnicy po rozprężeniu  8 mm (do wyboru przez Zamawiającego w zależności od potrzeb); długość protezy: 40mm, 50mm, 60mm, 80mm, 100mm , 120 mm przy średnicy po rozprężeniu  10mm (do wyboru przez Zamawiającego, w zależności od potrzeb); długość aplikatora ok.1800mm; średnica aplikatora 8Fr; znaczniki na końcach i w środkowej części protezy; podwójny system kontroli punktu, po przekroczeniu którego nie można wycofać protezy do aplikatora; znacznik radiologiczny i graficzny na aplikatorze; proteza kompatybilna z prowadnicą o maksymalnej średnicy 0,035"; jednorazowego użytku, sterylna;</t>
  </si>
  <si>
    <r>
      <t xml:space="preserve">Samorozprężalna </t>
    </r>
    <r>
      <rPr>
        <b/>
        <sz val="10"/>
        <rFont val="Arial"/>
        <family val="2"/>
        <charset val="238"/>
      </rPr>
      <t>proteza do dróg żółciowych</t>
    </r>
    <r>
      <rPr>
        <sz val="10"/>
        <rFont val="Arial"/>
        <family val="2"/>
        <charset val="238"/>
      </rPr>
      <t xml:space="preserve">, wprowadzana przez endoskop; wykonana z metalu </t>
    </r>
    <r>
      <rPr>
        <b/>
        <sz val="10"/>
        <rFont val="Arial"/>
        <family val="2"/>
        <charset val="238"/>
      </rPr>
      <t>niepowlekana</t>
    </r>
    <r>
      <rPr>
        <sz val="10"/>
        <rFont val="Arial"/>
        <family val="2"/>
        <charset val="238"/>
      </rPr>
      <t>; do protezowania równoległego; znaczniki na końcach i w środkowej części protezy; długość protezy: 40mm, 60mm, 80mm, 100mmm, 120mm (do wyboru przez Zamawiającego, w zależności od potrzeb); średnica protezy po rozprężeniu: 6mm i 8mm (do wyboru przez Zamawiającego w zależności od potrzeb); długość aplikatora ok.1800mm, średnica aplikatora 5.9 Fr.; proteza kompatybilna z prowadnicą o maksymalnej średnicy 0,025"; jednorazowego użytku, sterylna;</t>
    </r>
  </si>
  <si>
    <r>
      <rPr>
        <b/>
        <sz val="10"/>
        <rFont val="Arial"/>
        <family val="2"/>
        <charset val="238"/>
      </rPr>
      <t>Papilotom trójkanałowy</t>
    </r>
    <r>
      <rPr>
        <sz val="10"/>
        <rFont val="Arial"/>
        <family val="2"/>
        <charset val="238"/>
      </rPr>
      <t>; oddzielne kanały dla prowadnicy, drutu tnącego i podaży środka cieniującego; znaczniki graficzne na końcówce dystalnej; końcówka dobrze widoczna w RTG; powłoka ochronna cięciwy; długość narzędzia 1700mm; minimalna średnica kanału roboczego 2,8mm; kompatybilny z prowadnicą 0.035; długość cięciwy 20mm ,30 mm przy długości końcówki 3mm ; długość cięciwy 20, 25,30 mm przy długości końcówki 7mm (w zależności od typu, do wyboru przez Zamawiającego w zależności od potrzeb); jednorazowego użytku; sterylny</t>
    </r>
  </si>
  <si>
    <r>
      <rPr>
        <b/>
        <sz val="10"/>
        <rFont val="Arial"/>
        <family val="2"/>
        <charset val="238"/>
      </rPr>
      <t>Proteza samorozprężalna do górnej części przełyku</t>
    </r>
    <r>
      <rPr>
        <sz val="10"/>
        <rFont val="Arial"/>
        <family val="2"/>
        <charset val="238"/>
      </rPr>
      <t xml:space="preserve"> umieszczana w pobliżu górnego zwieracza (UES). Usuwalna. 
Wykonana z siatki z nitinolu, końce poszerzane, koniec proksymalny krótki, koniec dystalny długi, pokrywana silikonem. Znaczniki RTG po 4 znaczniki na końcach, 2 w środku protezy. Średnica 16,18 mm , długość 6-15 cm. System uwalniania proksymalny lub system dystalny, długość systemu 70cm.           </t>
    </r>
  </si>
  <si>
    <t>Szczypce dwustronne. Zamykana strona prawa i lewa, niezależnie od siebie. Do mocowania brzegów perforacji. Długość 165 lub 220cm.</t>
  </si>
  <si>
    <r>
      <rPr>
        <b/>
        <sz val="10"/>
        <color indexed="8"/>
        <rFont val="Arial"/>
        <family val="2"/>
        <charset val="238"/>
      </rPr>
      <t>Stenty nitinolowe do</t>
    </r>
    <r>
      <rPr>
        <sz val="10"/>
        <color indexed="8"/>
        <rFont val="Arial"/>
        <family val="2"/>
        <charset val="238"/>
      </rPr>
      <t xml:space="preserve"> paliatywnego leczenia niedrożności i zwężeń wywołanych złośliwymi zmianami nowotworowymi w </t>
    </r>
    <r>
      <rPr>
        <b/>
        <sz val="10"/>
        <color indexed="8"/>
        <rFont val="Arial"/>
        <family val="2"/>
        <charset val="238"/>
      </rPr>
      <t>odbytnicy, esicy i zstępnicy</t>
    </r>
    <r>
      <rPr>
        <sz val="10"/>
        <color indexed="8"/>
        <rFont val="Arial"/>
        <family val="2"/>
        <charset val="238"/>
      </rPr>
      <t>, przeznaczone w wersji pokrywanej do zaopatrywania przetok między jelitem grubym i cienkim o różnej średnicy i długości posiadające:                                                                           - 3 cieniujące znaczniki na obu końcach stentu i jeden w środkowej części                                                                 - lasso w części proksymalnej umożliwiające repozycjonowanie stentu</t>
    </r>
  </si>
  <si>
    <r>
      <rPr>
        <b/>
        <sz val="10"/>
        <rFont val="Arial"/>
        <family val="2"/>
        <charset val="238"/>
      </rPr>
      <t>Stenty nitinolowe do</t>
    </r>
    <r>
      <rPr>
        <sz val="10"/>
        <rFont val="Arial"/>
        <family val="2"/>
        <charset val="238"/>
      </rPr>
      <t xml:space="preserve"> paliatywnego leczenia zwężeń nowotworowych </t>
    </r>
    <r>
      <rPr>
        <b/>
        <sz val="10"/>
        <rFont val="Arial"/>
        <family val="2"/>
        <charset val="238"/>
      </rPr>
      <t>dwunastnicy</t>
    </r>
    <r>
      <rPr>
        <sz val="10"/>
        <rFont val="Arial"/>
        <family val="2"/>
        <charset val="238"/>
      </rPr>
      <t xml:space="preserve"> o różnej średnicy i długości posiadające:                                                                                            - 3 cieniujące znaczniki na obu końcach stentu i jeden w środkowej części                                                                                   -  lasso w części proksymalnej umożliwiające repozycjonowanie stentu                                                                         - możliwosć wprowadznia stentu przez kanał roboczy duodendoskopu                                                                                 - możliwość poszerzonej cześci kotwiczącej stentu</t>
    </r>
  </si>
  <si>
    <r>
      <rPr>
        <b/>
        <sz val="10"/>
        <color indexed="8"/>
        <rFont val="Arial"/>
        <family val="2"/>
        <charset val="238"/>
      </rPr>
      <t xml:space="preserve">Koszyk do usuwania złogów z dróg żółciowych </t>
    </r>
    <r>
      <rPr>
        <sz val="10"/>
        <color indexed="8"/>
        <rFont val="Arial"/>
        <family val="2"/>
        <charset val="238"/>
      </rPr>
      <t>z funkcją litotrypsji, jednorazowego użytku.  W stalowym pancerzu pokrytym tworzywem. Kosz czteroramienny o sferycznym kształcie, współpracujący z prowadnikiem o średnicy 0,035”. Kosz zintegrowany z rękojeœcią posiadającą pokrętło przeznaczone do zamykania kosza w trakcie litotrypsji. Narzędzi powinno mieć możliwość podawania kontrastu. Długość narzędzia 200cm, minimalna średnica kanału roboczego 4,2mm. Średnica kosz po otwarciu min 25mm.</t>
    </r>
  </si>
  <si>
    <r>
      <rPr>
        <b/>
        <sz val="10"/>
        <color indexed="8"/>
        <rFont val="Arial"/>
        <family val="2"/>
        <charset val="238"/>
      </rPr>
      <t>Igła endoskopowa</t>
    </r>
    <r>
      <rPr>
        <sz val="10"/>
        <color indexed="8"/>
        <rFont val="Arial"/>
        <family val="2"/>
        <charset val="238"/>
      </rPr>
      <t xml:space="preserve"> jednorazowa, długość robocza 180cm, średnica narzędzia 2,3mm, minimalna średnica kanału roboczego 2,8mm, długość ostrza igły  5mm, średnica ostrza igły 0,9mm, końcówka osłony metalowa, końcówka igły w pozycji schowanej nie powinna być dalej niż 1mm od metalowego zakończenia osłony, możliwość stosowania z histoakrylem</t>
    </r>
  </si>
  <si>
    <r>
      <rPr>
        <b/>
        <sz val="10"/>
        <rFont val="Arial"/>
        <family val="2"/>
        <charset val="238"/>
      </rPr>
      <t>Cewnik jednorazowy do dróg żółciowych</t>
    </r>
    <r>
      <rPr>
        <sz val="10"/>
        <rFont val="Arial"/>
        <family val="2"/>
        <charset val="238"/>
      </rPr>
      <t>, zwężany na końcu, posiadający markery widoczne w RTG, długość robocza min 260cm, średnica kanału roboczego 2,0mm, średnica narzędzia 1,8mm,  akceptujący  prowadnicę 0,035”,</t>
    </r>
    <r>
      <rPr>
        <sz val="10"/>
        <rFont val="Arial"/>
        <family val="2"/>
        <charset val="238"/>
      </rPr>
      <t xml:space="preserve"> narzędzie dedykowane do użycia z enteroskopem</t>
    </r>
  </si>
  <si>
    <r>
      <rPr>
        <b/>
        <sz val="10"/>
        <rFont val="Arial"/>
        <family val="2"/>
        <charset val="238"/>
      </rPr>
      <t>Papillotom dwukanałowy typu B II</t>
    </r>
    <r>
      <rPr>
        <sz val="10"/>
        <rFont val="Arial"/>
        <family val="2"/>
        <charset val="238"/>
      </rPr>
      <t xml:space="preserve"> jednorazowy , posiadający markery widoczne w RTG, długość cięciwy 20mm, minimalna średnica kanału roboczego 2,8mm, długo</t>
    </r>
    <r>
      <rPr>
        <sz val="10"/>
        <color theme="1"/>
        <rFont val="Arial"/>
        <family val="2"/>
        <charset val="238"/>
      </rPr>
      <t>ść robocza min. 260cm, akceptujący prowadnicę 0,021”,</t>
    </r>
    <r>
      <rPr>
        <sz val="10"/>
        <rFont val="Arial"/>
        <family val="2"/>
        <charset val="238"/>
      </rPr>
      <t xml:space="preserve"> narzędzie dedykowane do użycia z enteroskopem</t>
    </r>
  </si>
  <si>
    <r>
      <rPr>
        <b/>
        <sz val="10"/>
        <rFont val="Arial"/>
        <family val="2"/>
        <charset val="238"/>
      </rPr>
      <t>Papillotom dwukanałowy</t>
    </r>
    <r>
      <rPr>
        <sz val="10"/>
        <rFont val="Arial"/>
        <family val="2"/>
        <charset val="238"/>
      </rPr>
      <t xml:space="preserve"> jednorazowy, posiadający markery widoczne w RTG, długość cięciwy 30mm, krótki nosek,  minimalna średnica kanału roboczego 2,8mm, długość robocza min. 260cm, akceptujący prowadnicę 0,021”</t>
    </r>
    <r>
      <rPr>
        <sz val="10"/>
        <rFont val="Arial"/>
        <family val="2"/>
        <charset val="238"/>
      </rPr>
      <t>, narzędzie dedykowane do użycia z enteroskopem</t>
    </r>
  </si>
  <si>
    <r>
      <rPr>
        <b/>
        <sz val="10"/>
        <rFont val="Arial"/>
        <family val="2"/>
        <charset val="238"/>
      </rPr>
      <t>kosz do usuwania kamieni z dróg żółciowych</t>
    </r>
    <r>
      <rPr>
        <sz val="10"/>
        <rFont val="Arial"/>
        <family val="2"/>
        <charset val="238"/>
      </rPr>
      <t xml:space="preserve"> jednorazowy, czteronitkowy, częściowo skręcony, średnica kosza min. 20mm, średnica drutu 0,3mm, długość robocza  min. 260cm, minimalna średnica kanału roboczego 2,0mm</t>
    </r>
    <r>
      <rPr>
        <sz val="10"/>
        <rFont val="Arial"/>
        <family val="2"/>
        <charset val="238"/>
      </rPr>
      <t>, narzędzie dedykowane do użycia z enteroskopem</t>
    </r>
  </si>
  <si>
    <r>
      <rPr>
        <b/>
        <sz val="10"/>
        <color indexed="8"/>
        <rFont val="Arial"/>
        <family val="2"/>
        <charset val="238"/>
      </rPr>
      <t>Igła do ostrzykiwania</t>
    </r>
    <r>
      <rPr>
        <sz val="10"/>
        <color indexed="8"/>
        <rFont val="Arial"/>
        <family val="2"/>
        <charset val="238"/>
      </rPr>
      <t xml:space="preserve"> o długości roboczej min. 260cm, długość igły 5mm średnica igły 0,7mm, metalowe zakończenie osłony zewnętrznej</t>
    </r>
    <r>
      <rPr>
        <sz val="10"/>
        <color indexed="8"/>
        <rFont val="Arial"/>
        <family val="2"/>
        <charset val="238"/>
      </rPr>
      <t>, narzędzie dedykowane do użycia z enteroskopem</t>
    </r>
  </si>
  <si>
    <r>
      <rPr>
        <b/>
        <sz val="10"/>
        <color indexed="8"/>
        <rFont val="Arial"/>
        <family val="2"/>
        <charset val="238"/>
      </rPr>
      <t>Pętla do polipektomii</t>
    </r>
    <r>
      <rPr>
        <sz val="10"/>
        <color indexed="8"/>
        <rFont val="Arial"/>
        <family val="2"/>
        <charset val="238"/>
      </rPr>
      <t xml:space="preserve"> jednorazowa, </t>
    </r>
    <r>
      <rPr>
        <b/>
        <sz val="10"/>
        <rFont val="Arial"/>
        <family val="2"/>
        <charset val="238"/>
      </rPr>
      <t>owalna</t>
    </r>
    <r>
      <rPr>
        <sz val="10"/>
        <rFont val="Arial"/>
        <family val="2"/>
        <charset val="238"/>
      </rPr>
      <t xml:space="preserve"> o średnicy  30mm, drut pętli pleciony, minimalna średnica kanału roboczego 2,0mm, długość robocza max. 260cm</t>
    </r>
    <r>
      <rPr>
        <sz val="10"/>
        <color indexed="8"/>
        <rFont val="Arial"/>
        <family val="2"/>
        <charset val="238"/>
      </rPr>
      <t>, narzędzie dedykowane do użycia z enteroskopem</t>
    </r>
    <r>
      <rPr>
        <sz val="10"/>
        <color indexed="8"/>
        <rFont val="Arial"/>
        <family val="2"/>
        <charset val="238"/>
      </rPr>
      <t>.</t>
    </r>
    <r>
      <rPr>
        <sz val="10"/>
        <rFont val="Arial"/>
        <family val="2"/>
        <charset val="238"/>
      </rPr>
      <t xml:space="preserve"> </t>
    </r>
  </si>
  <si>
    <r>
      <rPr>
        <b/>
        <sz val="10"/>
        <color theme="1"/>
        <rFont val="Arial"/>
        <family val="2"/>
        <charset val="238"/>
      </rPr>
      <t>Kosz do ekstrakcji złogów z dróg trzustkowych</t>
    </r>
    <r>
      <rPr>
        <sz val="10"/>
        <color theme="1"/>
        <rFont val="Arial"/>
        <family val="2"/>
        <charset val="238"/>
      </rPr>
      <t>. Cewnik 5 FR dł. 200 cm. Rozmiary 5 x 13 mm. Do użytku jednorazowego.</t>
    </r>
  </si>
  <si>
    <t xml:space="preserve">Rozszerzadła sztywne Savary-Gillard o stopniowanej średnicy 7 mm , 8mm, 9mm, 10mm, 11mm, 12mm, 14mm, 15mm - rozmiar do wyboru </t>
  </si>
  <si>
    <t xml:space="preserve">Prowadnica metalowa do rozszerzadeł Savary – Gillard o dł. 250 cm z miękką końcówką widoczna w skopii </t>
  </si>
  <si>
    <t>Szczotka do czyszczenia rozszerzadeł Savary-Gilliard, średnica 3 mm, długość 110 cm</t>
  </si>
  <si>
    <r>
      <t>Proteza samorozprężalna do przełyku całkowicie pokrywana. Usuwalna. Wykonana z siatki z nitinolu, końce poszerzane, pokrywane, atraumatyczne zakończenia, pokrywana silikonem. Znaczniki RTG po 4 znaczniki na końcach,  2 w środku protezy. Średnica 16-28 mm , długość 6-15 cm. System uwalniania proksymalny  lub dystalny o średnicy w zakresie 16 -22 Fr. i długości 70 cm lub przez endoskop w zakresie średnic  18-20mm (TTS) o średnicy 10,5 Fr. i długość systemu 180 cm.</t>
    </r>
    <r>
      <rPr>
        <b/>
        <sz val="10"/>
        <color indexed="8"/>
        <rFont val="Arial"/>
        <family val="2"/>
        <charset val="238"/>
      </rPr>
      <t xml:space="preserve"> </t>
    </r>
  </si>
  <si>
    <t xml:space="preserve">Proteza samorozprężalna do górnej części przełyku umieszczana w pobliżu górnego zwieracza (UES). Usuwalna. 
Wykonana z siatki z nitinolu, końce poszerzane, koniec proksymalny krótki, koniec dystalny długi, pokrywana silikonem. Znaczniki RTG po 4 znaczniki na końcach, 2 w środku protezy. Średnica 16,18 mm , długość 6-15 cm. System uwalniania proksymalny lub system dystalny, długość systemu 70cm.(pakowane po 1 szt)           
</t>
  </si>
  <si>
    <t>Proteza smorozprężalna do przełyku z systemem antymigracyjnym. Wykonana z siatki z nitinolu, końce poszerzane, całkowicie pokrywana silikonem, z lassem. System antymigracyjny w postaci dodatkowe warstwy wykonanej z niepokrywanej, rozszerzonej  siatki nitinolowej mocowanej proksymalnie. Po cztery znaczniki na obu końcach i dwa znaczniki w części środkowej widoczne w RTG. Średnica w zakresie 16-28 mm , długość w zakresie 6-15 cm. System uwalniania  proksymalny lub system dystalny, długość systemu 70 cm.</t>
  </si>
  <si>
    <t xml:space="preserve">Proteza samorozprężalna przełykowa do leczenia przetok i/lub nieszczelności po zabiegach chirurgicznych. Proteza posiada dwa pierścienie uszczelniające, powlekane silikonem poniżej górnego kołnierza w odległości 25 mm od siebie, zabezpieczające protezę przed migracją. Proteza pokrywana w całości, prosta w dolnej części, posiadająca lassa do usunięcia lub repozycji oraz znaczniki widoczne w RTG na grzbietach pierścieni i końcach protezy. Średnica protezy od 18 do 28 mm, długość protezy w zakresie 10 - 20 cm. Średnica aplikatora max 22Fr, długość 70cm. </t>
  </si>
  <si>
    <t>Proteza samorozprężalna przełykowa do leczenia przetok i/lub nieszczelności po gastrektomii typu Sleeve. Proteza pokrywana w całości, prosta, posiadająca lassa do usunięcia lub repozycji oraz znaczniki widoczne w RTG na końcach i w środku. Średnica protezy 24 lub 28 mm, długość protezy 18 lub 23 cm. Po cztery znaczniki na obu końcach i dwa znaczniki w części środkowej widoczne w RTG. Średnica aplikatora max 22Fr, długość 70cm.</t>
  </si>
  <si>
    <t xml:space="preserve">Zestaw do zakładania klipsa nitinolowego w składzie: klips 9 mm okrągły gotowy do założenia po 4 zęby w każdej ze szczęk, z nakładką na końcówke endoskopu, mechanizm zwalniający montowany na kanale roboczym. Zęby do wyboru końcówki tępe, krótkie ostre lub długie ostre. Długość robocza 165 cm. Do endoskopów o rozmiarach 8,5-11,0 mm                                                </t>
  </si>
  <si>
    <t xml:space="preserve">Zestaw do zakładania klipsa nitinolowego w składzie: klips 10 mm okrągły gotowy do założenia po 4 zęby w każdej ze szczęk, z nakładką na końcówke endoskopu, mechanizm zwalniający montowany na kanale roboczym. Zęby do wyboru końcówki tępe, krótkie ostre lub długie ostre.Długośc robocza 165 lub 220 cm. Do endoskopów o rozmiarach 10,5-12,0 mm          </t>
  </si>
  <si>
    <t>Zestaw do zakładania klipsa nitinolowego w składzie: klips 11 mm okrągły gotowy do założenia po 4 zęby w każdej ze szczęk, z nakładką na końcówke endoskopu, mechanizm zwalniający montowany na kanale roboczym. Zęby do wyboru końcówki tępe, krótkie ostre lub długie ostre. Długość robocza 220 cm. Do endoskopów o rozmiarach 11,5-14,00 mm</t>
  </si>
  <si>
    <t>Kotwica do uchwycenia tkanki. Trzy wysuwane, zagięte ostrza do mocowania w twardych tkankach, długosć robocza 165 lub 220 cm</t>
  </si>
  <si>
    <t xml:space="preserve">Jednorazowa elektroda typu walcowatego, bipolarna  przeznaczona do ablacji zwężeń dróg żółciowych , w trakcie ECPW. Wyposażona w system monitorowania temperatury tkanki. Długość robocza do wyboru 11, 22, 18 i 33 mm, długość całkowita 175cm, średnica narzędzia 7 Fr./18G.
Przeznaczona do generatora VIVA Combo. Do prowadników o średnicy 0,035 cala 
</t>
  </si>
  <si>
    <t>60</t>
  </si>
  <si>
    <t xml:space="preserve">Proteza do dróg żółciowych i trzustkowych, usuwalna, samorozprężalna, wykonana z nitinolu, o strukturze w formie połączonych pierścieni pokrywana PTFE w środku i silikonem na końcach. Komórki stentu o nieregularnych kształtach, końce poszerzone. Rozmiary stentu: średnica 8 lub 10 mm, długość w zakresie 4,5,6,7,8,9,10,12 cm (dla każdego rozmiaru). Po trzy znaczniki na obu końcach  i dwa znaczniki w części środkowej widoczne w RTG. Zestaw do wprowadzania pod kontrolą endoskopu o śr. max 8,5 Fr , dł. zestawu do wprowadzania 180 cm. Możliwość zastosowania krótkiego lub  długiego prowadnika do zakładania protezy. Osobne porty do prowadnika i podawania kontrastu. </t>
  </si>
  <si>
    <t>30</t>
  </si>
  <si>
    <t>Proteza do dróg żółciowych samorozprężalna, usuwalna. Wykonana z nitinolu o strukturze siatki, całkowicie pokryta silikonem, z atraumatycznymi końcami, z lassem do usunięcia stentu w części proksymalnej, o średnicy 6,8 lub 10 mm, długość 4,5,6,7,8,9,10,12 cm (dla każdego rozmiaru). Po trzy znaczniki na obu końcach i dwa znaczniki w części środkowej widoczne w RTG. Zestaw do wprowadzania pod kontrolą endoskopu o śr. max 8,5Fr, dł. zestawu do wprowadzania 180 cm. Możliwość zastosowania krótkiego lub  długiego prowadnika do zakładania protezy. Osobne porty do prowadnika i podawania kontrastu. Możliwość zakładania przezskórnego oraz możliwość repozycji.</t>
  </si>
  <si>
    <t>70</t>
  </si>
  <si>
    <t xml:space="preserve">Proteza do dróg żółciowych samorozprężalna niepokrywana typu LCD,  posiadająca na całej długości  większe oczka pozwalające na przełożenie drugiej protezy samorozprężalnej lub plastikowej, trzy znaczniki platynowe na obu końcach i dwa w środkowej części widoczne w RTG, średnica protezy po rozprężeniu  10mm, długość protezy do wyboru 6 i 8 cm, średnica zestawy do wprowadzania max 8Fr, długość zestawu do wprowadzania 180cm,(pakowane po 1 szt). </t>
  </si>
  <si>
    <t>80</t>
  </si>
  <si>
    <t xml:space="preserve">Proteza do dróg żółciowych samorozprężalna nitinolowa, niepokrywana do wnęki wątroby, przeznaczona do aplikacji typu „side by side” (dwie protezy aplikowane jednocześnie przez kanał roboczy), specjalna konstrukcja z drutu plecionego. Konstrukcja ułatwiająca dostosowanie się protezy do anatomicznego kształtu przewodu żółciowego bez wywierania wzmożonego nacisku na ściany w miejscach zagięć. Po trzy znaczniki na obu końcach i dwa znaczniki w środkowej części widoczne w RTG. Rozmiary stentu: średnica 6 lub 8, , długość 4, 5, 6, 7, 8, 9 10, 12 cm. Średnica zestawu do wprowadzania 6Fr, długość zestawu do wprowadzania 180cm. </t>
  </si>
  <si>
    <t>Proteza do dróg żółciowych samorozprężalna, . Wykonana z nitinolu o strukturze siatki, niepokrywana, z atraumatycznymi końcami, o średnicy 6,8 lub 10 mm, długość 4,5,6,7,8,9,10,12 cm (dla każdego rozmiaru). Po trzy znaczniki na obu końcach i dwa znaczniki w części środkowej widoczne w RTG. Zestaw do wprowadzania pod kontrolą endoskopu o śr. max 8Fr, dł. zestawu do wprowadzania 180 cm. Możliwość zastosowania krótkiego lub  długiego prowadnika do zakładania protezy. Osobne porty do prowadnika i podawania kontrastu. Możliwość zakładania przezskórnego oraz możliwość repozycji.(pakowane po 1 szt)</t>
  </si>
  <si>
    <r>
      <t>Typ</t>
    </r>
    <r>
      <rPr>
        <b/>
        <sz val="10"/>
        <rFont val="Arial"/>
        <family val="2"/>
        <charset val="238"/>
      </rPr>
      <t xml:space="preserve"> HOT</t>
    </r>
    <r>
      <rPr>
        <sz val="10"/>
        <rFont val="Arial"/>
        <family val="2"/>
        <charset val="238"/>
      </rPr>
      <t xml:space="preserve"> </t>
    </r>
    <r>
      <rPr>
        <b/>
        <sz val="10"/>
        <rFont val="Arial"/>
        <family val="2"/>
        <charset val="238"/>
      </rPr>
      <t xml:space="preserve">SPAXUS </t>
    </r>
    <r>
      <rPr>
        <sz val="10"/>
        <color indexed="8"/>
        <rFont val="Arial"/>
        <family val="2"/>
        <charset val="238"/>
      </rPr>
      <t xml:space="preserve">Proteza samorozprężalna do drenażu torbieli trzustkowych i pęcherzyka żółciowego, pokrywana w całości, z kołnierzami z obu końców zabezpieczającymi przed migracją, kołnierze kryzowane zapewniające zbliżenie drenowanych zbiorników, długość protezy 20 mm, średnica do wyboru: proteza 8mm/kołnierz 23mm, proteza 10mm/kołnierz 25mm, proteza 16mm/kołnierz 31mm, aplikator zakończony elektrodą,  długość aplikatora 180 cm, średnica aplikatora max 10 Fr. Usuwalna.
</t>
    </r>
  </si>
  <si>
    <t xml:space="preserve">Proteza do dwunastnicy i odźwiernika, samorozprężalna, wykonana z nitinolu,  o strukturze w formie połączonych pierścieni niepokrywana, o średnicy w zakresie 18-24 mm przezendoskopowa, 18-28 mm po prowadniku,  długość w zakresie 6-15 cm.  Po cztery znaczniki na obu końcach i dwa znaczniki w części środkowej widoczne w RTG. Zestaw  do wprowadzania pod kontrolą endoskopu o  śr max 10Fr, długość zestawu do wprowadzania 180 cm.  Zestaw  do wprowadzania po prowadniku 12-18 Fr długość zestawu do wprowadzania 135cm.   </t>
  </si>
  <si>
    <t xml:space="preserve">Proteza do jelita grubego, samorozprężalna, wykonana z nitinolu,  o strukturze w formie połączonych pierścieni niepokrywana, o średnicy w zakresie 18-28 mm przezendoskopowa, 18-30 mm po prowadniku,  długość w zakresie 6-15 cm.  Po cztery znaczniki na obu końcach i dwa znaczniki w części środkowej widoczne w RTG. Zestaw  do wprowadzania pod kontrolą endoskopu o  śr max 10,5 Fr, długość zestawu do wprowadzania 220cm.  Zestaw  do wprowadzania po prowadniku 16-18 Fr długość zestawu do wprowadzania 70cm.   </t>
  </si>
  <si>
    <t>Zestaw do połnościennej resekcji ściany żołądka-dwunastnicy w kładzie: klips  gotowy do założenia, z nakładką  na końcówkę endoskopu, mechanizm zwalniający montowany na kanale roboczym, rękaw na endoskop, pętla do odciecia. 
Oraz sonda do znakowania zmiany, szcypce do usunięcia materiału, prowadnik i balon.
Długość robocza 180 cm. 
Do endoskopów o rozmiarach 10,5-12,0 mm.</t>
  </si>
  <si>
    <t>Jednorazowa elektroda typu igłowego, monopolarna przeznaczona do ablacji zmian w trzustce pod kontrolą EUS. Wyposażona w system chłodzenia pancerza wymuszonym obiegiem cieczy. Regulowana głębokość wprowadzenia ostrza do zmiany. Przeznaczona do generatora VIVA Combo.</t>
  </si>
  <si>
    <t>Ilość w szt. W "Banku"</t>
  </si>
  <si>
    <t>Wartość brutto w zł "Banku"</t>
  </si>
  <si>
    <t>opcja 20%</t>
  </si>
  <si>
    <t>ogółem</t>
  </si>
  <si>
    <t>Siatka do usuwania  polipów o wymiarach min 3 x 6 cm, wykonana z materiału nie zawierającego latexu, długość robocza narzędzia 230 cm, średnica robocza 2,5mm, oczka siatki 1,2mm. Jednorazowa.</t>
  </si>
  <si>
    <t>Opis przedmiotu zamówienia</t>
  </si>
  <si>
    <t>zst.</t>
  </si>
  <si>
    <t>Nazwa i nr dokumentu dopuszczajacego do obrotu i używania (Deklaracja Zgodności i certyfikat CE)</t>
  </si>
  <si>
    <t>Cena opakowania handlowego netto w zł</t>
  </si>
  <si>
    <t>Cena opakowania handlowego brutto w zł</t>
  </si>
  <si>
    <t>EAN 13 opakowania handlowego</t>
  </si>
  <si>
    <t>PAKIET Nr 1 -  Pętle i sprzęt do polipektomii i endosonografii,sfinkerotomy, prowadnice do wprowadzania instrumentarium do zabiegów ECPW i atraumatyczne protezy także do wprowadzania równoległego</t>
  </si>
  <si>
    <t>PAKIET Nr 2 - Protezy samorozprężalne przełykowe z systemem antymigracyjnym+protezy do  górnej części przełyku</t>
  </si>
  <si>
    <t>PAKIET Nr 3 - Protezy samorozprężalne do złośliwych i łagodnych zwężeń  dróg żółciowych i trzustkowych i do drenażu torbieli trzustki</t>
  </si>
  <si>
    <t xml:space="preserve">PAKIET Nr 4 - Stenty nitylonowe do leczenia paliatywnego niedrożności jelit i tamowania krwawień z żylaków przełyku </t>
  </si>
  <si>
    <t>PAKIET Nr 5 - Sprzęt jednorazowy do usuwania licznych polipów oraz do zabiegów ECPW także na pętli Roux-Y</t>
  </si>
  <si>
    <t>PAKIET Nr 6</t>
  </si>
  <si>
    <t>PAKIET Nr 7</t>
  </si>
  <si>
    <t xml:space="preserve">PAKIET Nr 8  </t>
  </si>
  <si>
    <t>PAKIET Nr 9</t>
  </si>
  <si>
    <t>PAKIET Nr 10</t>
  </si>
  <si>
    <t>PAKIET Nr 11</t>
  </si>
  <si>
    <t>PAKIET Nr 12</t>
  </si>
  <si>
    <t xml:space="preserve">Nasadka zabiegowa na endoskop ST Hood: Do wyboru przez Zamawiającego: 
- średnica: 9,5-9,9mm długość:11,8 mm 
- średnica: 9,8-10,5 długość: 12,4 mm  -średnica : 10,9-11,8 długość: 13,4 mm 
- średnica: 12,6-13,2 mm długość: 15,0 mm </t>
  </si>
  <si>
    <t>15.</t>
  </si>
  <si>
    <t xml:space="preserve"> Nóż igłowy jednorazowego użytku; posiadający 3 oddzielne kanały: na prowadnicę, cięciwę i do iniekcji środka kontrastującego; posiadający 
zintegrowany uchwyt; końcówka dystalna posiadająca dwukolorowy system znaczników ułatwiających ustawienie noża i ocenę odległości w obrazie 
endoskopowym; końcówka dystalna narzędzia posiadająca znacznik widoczny w promieniach RTG; posiadająca zaczep C umożliwiający mocowanie do 
rękojeści endoskopu; kompatybilny z V-Systemem - posiada znacznik V; długość narzędzia 2400mm; średnica końcówki dystalnej 1,6mm (5Fr); 
średnica ostrza 0,2mm; długość ostrza 5mm; maksymalna średnica części wprowadzanej do endoskopu 2,5mm; kompatybilny z minimalnym 
kanałem roboczym endoskopu 2,8mm; maksymalna średnica współpracującej prowadnicy 0,035'' (0,89mm); dostarczany z umieszczonym w 
części dystalnej narzędzia zagiętym mandrynem zapewniającym stabilność; dostarczany w sterylnym, gotowy do użytku; 1 sztuka w 
opakowaniu</t>
  </si>
  <si>
    <t>Zestaw do pełnościennej resekcji ściany jelita w składzie: klips  gotowy do założenia, z nakładką  na końcówkę endoskopu, mechanizm zwalniający montowany na kanale roboczym, rękaw na endoskop, pętla do odciecia. 
Oraz sonda do znakowania zmiany, szczypce do usunięcia materiału. Długość robocza 220 cm. 
Do endoskopów o rozmiarach  11,5-13,2mm</t>
  </si>
  <si>
    <r>
      <t xml:space="preserve">Proteza do jelita grubego i dojelitowa  samorozprężalna, wykonana z nitinolu, o strukturze siatki, całkowicie pokryta silikonem lub końce nagie, z atraumatycznymi końcami, z lassem, o średnicy w zakresie </t>
    </r>
    <r>
      <rPr>
        <sz val="10"/>
        <rFont val="Arial"/>
        <family val="2"/>
        <charset val="238"/>
      </rPr>
      <t>18-22 mm</t>
    </r>
    <r>
      <rPr>
        <sz val="10"/>
        <color indexed="8"/>
        <rFont val="Arial"/>
        <family val="2"/>
        <charset val="238"/>
      </rPr>
      <t xml:space="preserve"> przezendoskopowa, 18-28 mm po prowadniku, długość w zakresie 6-15 cm.  Po cztery znaczniki na obu końcach i dwa znaczniki w części środkowej widoczne w RTG. Zestaw  do wprowadzania pod kontrolą endoskopu o  śr max 10,5 Fr, długość zestawu do wprowadzania 220cm.  Zestaw  do wprowadzania po prowadniku 16-22 Fr, długość zestawu do wprowadzania 70cm.</t>
    </r>
  </si>
  <si>
    <r>
      <t xml:space="preserve">Proteza do dwunastnicy i odźwiernika, samorozprężalna, wykonana z nitinolu,   o strukturze siatki, z kołnierzami z obu stron, całkowicie pokryta silikonem lub z końcami  niepokrywanymi, końce protez atraumatyczne, z lassem. O średnicy w zakresie </t>
    </r>
    <r>
      <rPr>
        <sz val="10"/>
        <rFont val="Arial"/>
        <family val="2"/>
        <charset val="238"/>
      </rPr>
      <t>18-22 mm</t>
    </r>
    <r>
      <rPr>
        <sz val="10"/>
        <color indexed="8"/>
        <rFont val="Arial"/>
        <family val="2"/>
        <charset val="238"/>
      </rPr>
      <t xml:space="preserve"> przezendoskopowa, 18-28 mm po prowadniku,  długość w zakresie 6-15 cm. Po cztery znaczniki na obu końcach i dwa znaczniki w części środkowej widoczne w RTG. Zestaw  do wprowadzania pod kontrolą endoskopu o  śr max 10,5 Fr, długość zestawu do wprowadzania 180 cm.  Zestaw  do wprowadzania po prowadniku 16-22 Fr długość zestawu do wprowadzania 135 cm.   </t>
    </r>
  </si>
  <si>
    <t xml:space="preserve">Proteza samorozprężalna do dróg żółciowych, do aplikacji pod kontrolą EUS przez ścianę żołądka, pokrywana w 70 procentach w 30 procentach 
niepokrywana od strony żołądka powinna posiadać kołnierz, znaczniki na obu końcach i w środku widoczne pod RTG, długość protezy 8 i 10cm, średnica protezy 8 i 10mm, aplikator o długB42:B46ości max 180cm i średnicy 8,5Fr </t>
  </si>
  <si>
    <r>
      <rPr>
        <b/>
        <sz val="10"/>
        <rFont val="Arial"/>
        <family val="2"/>
        <charset val="238"/>
      </rPr>
      <t>Proteza do dróg żółciowych</t>
    </r>
    <r>
      <rPr>
        <sz val="10"/>
        <rFont val="Arial"/>
        <family val="2"/>
        <charset val="238"/>
      </rPr>
      <t xml:space="preserve"> samorozprężalna  całkowicei pokryta, wykonana z nitinolu, </t>
    </r>
    <r>
      <rPr>
        <b/>
        <sz val="10"/>
        <rFont val="Arial"/>
        <family val="2"/>
        <charset val="238"/>
      </rPr>
      <t>o strukturze w formie połączonych pierścieni</t>
    </r>
    <r>
      <rPr>
        <sz val="10"/>
        <rFont val="Arial"/>
        <family val="2"/>
        <charset val="238"/>
      </rPr>
      <t xml:space="preserve">. Nitinolowy splot na zewnątrz i od środka, przedzielone membraną z PTFE. stent o średnicy 6,8 lub 10 mm, długości w zakresie 4,5,6,7,8,9,10,12 ( dla każdego 
rozmiaru. Znaczniki platynowe na obu końcach widoczne w RTG, Zestaw do wprowadzania pod kontrolą endoskopu o śr. max 8Fr, długość zestawu do wprowadzania 180cm.                                          </t>
    </r>
  </si>
  <si>
    <t>Opis przedmiotu zamówienia+B41:B44B42B41:B45B41:B45B41:B44B41:B45B41:B46B41:B45B41:B47B42B41:B45B41:BB41:B46+B41:B45</t>
  </si>
  <si>
    <r>
      <rPr>
        <b/>
        <sz val="10"/>
        <rFont val="Arial"/>
        <family val="2"/>
        <charset val="238"/>
      </rPr>
      <t>Proteza do dróg żółciowych i trzustkowych</t>
    </r>
    <r>
      <rPr>
        <sz val="10"/>
        <rFont val="Arial"/>
        <family val="2"/>
        <charset val="238"/>
      </rPr>
      <t xml:space="preserve"> przeznaczona do łagodnych zwężeń, usuwalna, samorozprężalna,  wykonana z nitinolu, o strukturze w formie połączonych pierścieni pokrywana PTFE w środku i silikonem na końcach. Komórki stentu o nieregularnych kształtach. Rozmiary stentu: średnica 6, 8 lub 10 mm,</t>
    </r>
    <r>
      <rPr>
        <strike/>
        <sz val="10"/>
        <rFont val="Arial"/>
        <family val="2"/>
        <charset val="238"/>
      </rPr>
      <t xml:space="preserve">
</t>
    </r>
    <r>
      <rPr>
        <sz val="10"/>
        <rFont val="Arial"/>
        <family val="2"/>
        <charset val="238"/>
      </rPr>
      <t xml:space="preserve">.długości w
zakresie 4,5,6,7,8,9,10,12 ( dla każdego rozmiaru). . Znaczniki platynowe na obu końcach widoczne w RTG, Zestaw do wprowadzania pod kontrolą endoskopu o śr. max 8,5 Fr, długość zestawu do wprowadzania 180cm, </t>
    </r>
  </si>
  <si>
    <r>
      <rPr>
        <b/>
        <sz val="10"/>
        <rFont val="Arial"/>
        <family val="2"/>
        <charset val="238"/>
      </rPr>
      <t>Proteza drenażu torbieli trzustki</t>
    </r>
    <r>
      <rPr>
        <sz val="10"/>
        <rFont val="Arial"/>
        <family val="2"/>
        <charset val="238"/>
      </rPr>
      <t xml:space="preserve">, samorozprężalna, całkowicie pokrywana, usuwalna. Na obu końcach duże kołnierze zapobiegajace przemieszczaniu się stentu. Rozmiary stentu: średnica wewnętrzna 12 , 14 lub 16mm, długość 20mm, 
średnica kołnierza odpowiednio 22, 24 lub 26 mm.  Zestaw do wprowadzania o śr. max. 10,5 Fr i dł. 180 cm. </t>
    </r>
  </si>
  <si>
    <r>
      <rPr>
        <b/>
        <sz val="10"/>
        <rFont val="Arial"/>
        <family val="2"/>
        <charset val="238"/>
      </rPr>
      <t>Proteza do dróg żółciowych</t>
    </r>
    <r>
      <rPr>
        <sz val="10"/>
        <rFont val="Arial"/>
        <family val="2"/>
        <charset val="238"/>
      </rPr>
      <t xml:space="preserve"> samorozprężalna usuwalna, wykonana z nitinolu, </t>
    </r>
    <r>
      <rPr>
        <b/>
        <sz val="10"/>
        <rFont val="Arial"/>
        <family val="2"/>
        <charset val="238"/>
      </rPr>
      <t>o strukturze siatki</t>
    </r>
    <r>
      <rPr>
        <sz val="10"/>
        <rFont val="Arial"/>
        <family val="2"/>
        <charset val="238"/>
      </rPr>
      <t>, całkowicie pokryta silikonem, z atraumatycznymi końcami,z 2 lassami do usunięcia stentu w części proksymalnej i dystalnej, o średnicy 6,8 lub 10 mm, . Znaczniki na obu końcach i 2 znaczniki w części środkowej, widoczne w RTG, Zestaw do wprowadzania pod kontrolą endoskopu</t>
    </r>
    <r>
      <rPr>
        <strike/>
        <sz val="10"/>
        <rFont val="Arial"/>
        <family val="2"/>
        <charset val="238"/>
      </rPr>
      <t xml:space="preserve"> </t>
    </r>
    <r>
      <rPr>
        <sz val="10"/>
        <rFont val="Arial"/>
        <family val="2"/>
        <charset val="238"/>
      </rPr>
      <t>o śr max 8,5Fr, długość zestawu do wprowadzania 180 cm, możliwość częściowego schowania protezy przy wysunięciu w celu repozycjonowania. Możliwośc zastosowania krótkiego lub długiego i długiego prowadnika do zakładania protezy.</t>
    </r>
  </si>
  <si>
    <r>
      <rPr>
        <b/>
        <sz val="10"/>
        <rFont val="Arial"/>
        <family val="2"/>
        <charset val="238"/>
      </rPr>
      <t>Proteza samorozprężalna do przełyku częściowo pokrywana</t>
    </r>
    <r>
      <rPr>
        <sz val="10"/>
        <rFont val="Arial"/>
        <family val="2"/>
        <charset val="238"/>
      </rPr>
      <t>. Wykonana z siatki z nitinolu, końce poszerzane, nagie, atraumatyczne zakończenia, pokrywana silikonem. Znaczniki RTG po 4 znaczniki na końcach, 
2 w środku protezy. Średnica 16-28 mm , długość 6-15 cm. .System uwalniania proksymalny lub dystalny o 
średnicy w zakresie 16Fr do 22Fr i długości systemu 
70cm. Średnica protezy 16-28 mm, długość 6-15cm 
lub przez endoskop (TTS)
o średnicy 10,5 Fr i długości systemu 160 cm. 
Średnica protezy 18-22 mm, długość 6-15cm</t>
    </r>
  </si>
  <si>
    <r>
      <rPr>
        <b/>
        <sz val="10"/>
        <rFont val="Arial"/>
        <family val="2"/>
        <charset val="238"/>
      </rPr>
      <t>Proteza samorozprężalna do przełyku z systemem antymigracyjnym</t>
    </r>
    <r>
      <rPr>
        <sz val="10"/>
        <rFont val="Arial"/>
        <family val="2"/>
        <charset val="238"/>
      </rPr>
      <t xml:space="preserve">. Wykonana z siatki z nitinolu, końce poszerzane, pokrywana silikonem, system antymigracyjny w postaci dodatkowe warstwy wykonanej z niepokrywanej, rozszerzonej siatki nitinolowej mocowanej proksymalnie. Znaczniki RTG po 4 znaczniki na końcach, 2 w środku protezy. Średnica 16-28 mm , długość 6-15 cm. System uwalniania </t>
    </r>
    <r>
      <rPr>
        <strike/>
        <sz val="10"/>
        <rFont val="Arial"/>
        <family val="2"/>
        <charset val="238"/>
      </rPr>
      <t>proksymalny lub system</t>
    </r>
    <r>
      <rPr>
        <sz val="10"/>
        <rFont val="Arial"/>
        <family val="2"/>
        <charset val="238"/>
      </rPr>
      <t xml:space="preserve"> dystalny, długość systemu 70 cm.</t>
    </r>
  </si>
  <si>
    <r>
      <rPr>
        <b/>
        <sz val="10"/>
        <rFont val="Arial"/>
        <family val="2"/>
        <charset val="238"/>
      </rPr>
      <t>Proteza samorozprężalna do przełyku z systemem antymigracyjnym i zastawką antyrefluksową</t>
    </r>
    <r>
      <rPr>
        <sz val="10"/>
        <rFont val="Arial"/>
        <family val="2"/>
        <charset val="238"/>
      </rPr>
      <t>.                                                                         
Wykonana z siatki z nitinolu, końce poszerzane, pokrywana silikonem, system antymigracyjny w postaci dodatkowe warstwy wykonanej z niepokrywanej, rozszerzonej siatki nitinolowej mocowanej proksymalnie, zastawka antymigracyjna typu rękaw, wykonany z PTFE ze wzmocnieniem z pętli drutu nitinoloweg. Znaczniki RTG po 4 znaczniki na końcach, 2 w środku protezy. Średnica 16-28 mm , długość 6-15 cm. System uwalniania dystalny, długość systemu 70 cm.</t>
    </r>
  </si>
  <si>
    <t>Proteza samorozprężalna do przełyku całkowicie 
pokrywana. Usuwalna. Wykonana z siatki z nitinolu, 
końce poszerzane, pokrywane, atraumatyczne 
zakończenia, pokrywana silikonem. Znaczniki RTG po 
4 znaczniki na końcach, 2 w środku protezy. 
Średnica 16-28 mm , długość 6-15 cm. System uwalniania proksymalny lub dystalny o
średnicy w zakresie 16Fr do 22Fr i długości systemu 
70cm. Średnica protezy 16-28 mm, długość 6-15cm 
lub przez endoskop (TTS) o średnicy 10,5 Fr i 
długości systemu 160
cm. Średnica protezy 18-22 mm, długość 6-15cm</t>
  </si>
  <si>
    <r>
      <t xml:space="preserve">Jednorazowa </t>
    </r>
    <r>
      <rPr>
        <b/>
        <sz val="10"/>
        <rFont val="Arial"/>
        <family val="2"/>
        <charset val="238"/>
      </rPr>
      <t xml:space="preserve">proteza plastikowa typu pig-tail </t>
    </r>
    <r>
      <rPr>
        <sz val="10"/>
        <rFont val="Arial"/>
        <family val="2"/>
        <charset val="238"/>
      </rPr>
      <t>wykonana z EVA o optymalnej sztywności i giętkości; średnica 7Fr, odległość między ogonkami protezy 30, 40, 50, 60, 70, 80, 90, 100, 120, 150mm; atraumatyczne zagięcie minimalizuje efekt dotykania końcem protezy ściany przewodów żółciowych i ściany dwunastnicy; atraumatyczna, doskonała widoczność we fluoroskopii; niebieski kolor dla doskonałej widoczności w endoskopowym polu widzenia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</si>
</sst>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8" formatCode="#,##0.00\ &quot;zł&quot;;[Red]\-#,##0.00\ &quot;zł&quot;"/>
    <numFmt numFmtId="44" formatCode="_-* #,##0.00\ &quot;zł&quot;_-;\-* #,##0.00\ &quot;zł&quot;_-;_-* &quot;-&quot;??\ &quot;zł&quot;_-;_-@_-"/>
    <numFmt numFmtId="164" formatCode="_-* #,##0.00\ &quot;zł&quot;_-;\-* #,##0.00\ &quot;zł&quot;_-;_-* &quot;-&quot;??\ &quot;zł&quot;_-;_-@"/>
    <numFmt numFmtId="165" formatCode="#,##0.00\ &quot;zł&quot;"/>
    <numFmt numFmtId="166" formatCode="[$-415]General"/>
    <numFmt numFmtId="167" formatCode="[$-415]0%"/>
    <numFmt numFmtId="168" formatCode="&quot; &quot;#,##0.00&quot; zł &quot;;&quot;-&quot;#,##0.00&quot; zł &quot;;&quot; -&quot;#&quot; zł &quot;;&quot; &quot;@&quot; &quot;"/>
    <numFmt numFmtId="169" formatCode="#,##0.00&quot; &quot;[$zł-415];[Red]&quot;-&quot;#,##0.00&quot; &quot;[$zł-415]"/>
  </numFmts>
  <fonts count="22" x14ac:knownFonts="1">
    <font>
      <sz val="11"/>
      <color theme="1"/>
      <name val="Calibri"/>
      <family val="2"/>
      <scheme val="minor"/>
    </font>
    <font>
      <sz val="11"/>
      <color theme="1"/>
      <name val="Calibri"/>
      <family val="2"/>
      <scheme val="minor"/>
    </font>
    <font>
      <b/>
      <sz val="10"/>
      <color theme="1"/>
      <name val="Arial"/>
      <family val="2"/>
      <charset val="238"/>
    </font>
    <font>
      <sz val="10"/>
      <color theme="1"/>
      <name val="Arial"/>
      <family val="2"/>
      <charset val="238"/>
    </font>
    <font>
      <sz val="10"/>
      <name val="Arial"/>
      <family val="2"/>
      <charset val="238"/>
    </font>
    <font>
      <b/>
      <sz val="10"/>
      <name val="Arial"/>
      <family val="2"/>
      <charset val="238"/>
    </font>
    <font>
      <sz val="10"/>
      <color rgb="FFFF0000"/>
      <name val="Arial"/>
      <family val="2"/>
      <charset val="238"/>
    </font>
    <font>
      <sz val="10"/>
      <color indexed="8"/>
      <name val="Arial"/>
      <family val="2"/>
      <charset val="238"/>
    </font>
    <font>
      <b/>
      <sz val="10"/>
      <color rgb="FF000000"/>
      <name val="Arial"/>
      <family val="2"/>
      <charset val="238"/>
    </font>
    <font>
      <sz val="11"/>
      <color indexed="8"/>
      <name val="Calibri"/>
      <family val="2"/>
      <charset val="238"/>
    </font>
    <font>
      <b/>
      <sz val="10"/>
      <color indexed="8"/>
      <name val="Arial"/>
      <family val="2"/>
      <charset val="238"/>
    </font>
    <font>
      <sz val="10"/>
      <color rgb="FF000000"/>
      <name val="Arial"/>
      <family val="2"/>
      <charset val="238"/>
    </font>
    <font>
      <sz val="11"/>
      <color rgb="FF000000"/>
      <name val="Calibri"/>
      <family val="2"/>
      <charset val="238"/>
    </font>
    <font>
      <b/>
      <sz val="10"/>
      <color rgb="FFFF0000"/>
      <name val="Arial"/>
      <family val="2"/>
      <charset val="238"/>
    </font>
    <font>
      <strike/>
      <sz val="10"/>
      <color theme="1"/>
      <name val="Arial"/>
      <family val="2"/>
      <charset val="238"/>
    </font>
    <font>
      <strike/>
      <sz val="10"/>
      <name val="Arial"/>
      <family val="2"/>
      <charset val="238"/>
    </font>
    <font>
      <sz val="11"/>
      <color theme="1"/>
      <name val="Arial"/>
      <family val="2"/>
      <charset val="238"/>
    </font>
    <font>
      <b/>
      <i/>
      <sz val="16"/>
      <color theme="1"/>
      <name val="Arial"/>
      <family val="2"/>
      <charset val="238"/>
    </font>
    <font>
      <b/>
      <i/>
      <u/>
      <sz val="11"/>
      <color theme="1"/>
      <name val="Arial"/>
      <family val="2"/>
      <charset val="238"/>
    </font>
    <font>
      <sz val="11"/>
      <color indexed="8"/>
      <name val="Calibri"/>
      <family val="2"/>
    </font>
    <font>
      <sz val="8"/>
      <color theme="1"/>
      <name val="Arial"/>
      <family val="2"/>
      <charset val="238"/>
    </font>
    <font>
      <b/>
      <sz val="8"/>
      <color rgb="FF000000"/>
      <name val="Arial"/>
      <family val="2"/>
      <charset val="238"/>
    </font>
  </fonts>
  <fills count="7">
    <fill>
      <patternFill patternType="none"/>
    </fill>
    <fill>
      <patternFill patternType="gray125"/>
    </fill>
    <fill>
      <patternFill patternType="solid">
        <fgColor theme="0"/>
        <bgColor indexed="64"/>
      </patternFill>
    </fill>
    <fill>
      <patternFill patternType="solid">
        <fgColor rgb="FFFFFFFF"/>
        <bgColor rgb="FFFFFFFF"/>
      </patternFill>
    </fill>
    <fill>
      <patternFill patternType="solid">
        <fgColor theme="0"/>
        <bgColor indexed="26"/>
      </patternFill>
    </fill>
    <fill>
      <patternFill patternType="solid">
        <fgColor theme="7" tint="0.79998168889431442"/>
        <bgColor indexed="64"/>
      </patternFill>
    </fill>
    <fill>
      <patternFill patternType="solid">
        <fgColor indexed="9"/>
        <bgColor indexed="64"/>
      </patternFill>
    </fill>
  </fills>
  <borders count="14">
    <border>
      <left/>
      <right/>
      <top/>
      <bottom/>
      <diagonal/>
    </border>
    <border>
      <left style="thin">
        <color auto="1"/>
      </left>
      <right style="thin">
        <color auto="1"/>
      </right>
      <top style="thin">
        <color indexed="64"/>
      </top>
      <bottom style="thin">
        <color auto="1"/>
      </bottom>
      <diagonal/>
    </border>
    <border>
      <left/>
      <right/>
      <top/>
      <bottom style="thin">
        <color indexed="64"/>
      </bottom>
      <diagonal/>
    </border>
    <border>
      <left style="thin">
        <color auto="1"/>
      </left>
      <right style="thin">
        <color auto="1"/>
      </right>
      <top style="thin">
        <color indexed="64"/>
      </top>
      <bottom/>
      <diagonal/>
    </border>
    <border>
      <left style="thin">
        <color auto="1"/>
      </left>
      <right/>
      <top style="thin">
        <color indexed="64"/>
      </top>
      <bottom style="thin">
        <color auto="1"/>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hair">
        <color indexed="8"/>
      </left>
      <right style="hair">
        <color indexed="8"/>
      </right>
      <top style="hair">
        <color indexed="8"/>
      </top>
      <bottom style="hair">
        <color indexed="8"/>
      </bottom>
      <diagonal/>
    </border>
    <border>
      <left style="hair">
        <color indexed="8"/>
      </left>
      <right style="hair">
        <color indexed="8"/>
      </right>
      <top style="hair">
        <color indexed="8"/>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indexed="64"/>
      </top>
      <bottom/>
      <diagonal/>
    </border>
    <border>
      <left style="hair">
        <color indexed="8"/>
      </left>
      <right style="hair">
        <color indexed="8"/>
      </right>
      <top/>
      <bottom/>
      <diagonal/>
    </border>
    <border>
      <left/>
      <right/>
      <top style="thin">
        <color rgb="FF000000"/>
      </top>
      <bottom style="thin">
        <color rgb="FF000000"/>
      </bottom>
      <diagonal/>
    </border>
  </borders>
  <cellStyleXfs count="22">
    <xf numFmtId="0" fontId="0" fillId="0" borderId="0"/>
    <xf numFmtId="44" fontId="1" fillId="0" borderId="0" applyFont="0" applyFill="0" applyBorder="0" applyAlignment="0" applyProtection="0"/>
    <xf numFmtId="9" fontId="1" fillId="0" borderId="0" applyFont="0" applyFill="0" applyBorder="0" applyAlignment="0" applyProtection="0"/>
    <xf numFmtId="44" fontId="9" fillId="0" borderId="0" applyFont="0" applyFill="0" applyBorder="0" applyAlignment="0" applyProtection="0"/>
    <xf numFmtId="0" fontId="4" fillId="0" borderId="0"/>
    <xf numFmtId="166" fontId="12" fillId="0" borderId="0"/>
    <xf numFmtId="0" fontId="3" fillId="0" borderId="0"/>
    <xf numFmtId="0" fontId="1" fillId="0" borderId="0"/>
    <xf numFmtId="0" fontId="16" fillId="0" borderId="0"/>
    <xf numFmtId="168" fontId="12" fillId="0" borderId="0"/>
    <xf numFmtId="0" fontId="12" fillId="0" borderId="0"/>
    <xf numFmtId="167" fontId="12" fillId="0" borderId="0"/>
    <xf numFmtId="0" fontId="17" fillId="0" borderId="0">
      <alignment horizontal="center"/>
    </xf>
    <xf numFmtId="0" fontId="17" fillId="0" borderId="0">
      <alignment horizontal="center" textRotation="90"/>
    </xf>
    <xf numFmtId="166" fontId="11" fillId="0" borderId="0"/>
    <xf numFmtId="166" fontId="11" fillId="0" borderId="0"/>
    <xf numFmtId="166" fontId="12" fillId="0" borderId="0"/>
    <xf numFmtId="0" fontId="18" fillId="0" borderId="0"/>
    <xf numFmtId="169" fontId="18" fillId="0" borderId="0"/>
    <xf numFmtId="168" fontId="12" fillId="0" borderId="0"/>
    <xf numFmtId="0" fontId="19" fillId="0" borderId="0"/>
    <xf numFmtId="166" fontId="12" fillId="0" borderId="0" applyBorder="0" applyProtection="0"/>
  </cellStyleXfs>
  <cellXfs count="120">
    <xf numFmtId="0" fontId="0" fillId="0" borderId="0" xfId="0"/>
    <xf numFmtId="0" fontId="3" fillId="2" borderId="0" xfId="0" applyFont="1" applyFill="1" applyAlignment="1">
      <alignment vertical="center"/>
    </xf>
    <xf numFmtId="0" fontId="3" fillId="2" borderId="0" xfId="0" applyFont="1" applyFill="1" applyAlignment="1">
      <alignment horizontal="center" vertical="center"/>
    </xf>
    <xf numFmtId="0" fontId="4" fillId="2" borderId="1" xfId="0" applyFont="1" applyFill="1" applyBorder="1" applyAlignment="1">
      <alignment horizontal="center" vertical="center" wrapText="1"/>
    </xf>
    <xf numFmtId="164" fontId="4" fillId="2" borderId="1" xfId="0" applyNumberFormat="1" applyFont="1" applyFill="1" applyBorder="1" applyAlignment="1">
      <alignment horizontal="center" vertical="center" wrapText="1"/>
    </xf>
    <xf numFmtId="165" fontId="4"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4" fillId="0" borderId="1" xfId="0" applyFont="1" applyBorder="1" applyAlignment="1">
      <alignment horizontal="center" vertical="center" wrapText="1"/>
    </xf>
    <xf numFmtId="3" fontId="5" fillId="0" borderId="1" xfId="0" applyNumberFormat="1" applyFont="1" applyBorder="1" applyAlignment="1">
      <alignment horizontal="center" vertical="center" wrapText="1"/>
    </xf>
    <xf numFmtId="0" fontId="3" fillId="0" borderId="1" xfId="0" applyFont="1" applyBorder="1" applyAlignment="1">
      <alignment horizontal="center" vertical="center"/>
    </xf>
    <xf numFmtId="44" fontId="3" fillId="2" borderId="1" xfId="0" applyNumberFormat="1" applyFont="1" applyFill="1" applyBorder="1" applyAlignment="1">
      <alignment horizontal="center" vertical="center"/>
    </xf>
    <xf numFmtId="0" fontId="2" fillId="2" borderId="2" xfId="0" applyFont="1" applyFill="1" applyBorder="1" applyAlignment="1">
      <alignment vertical="center" wrapText="1"/>
    </xf>
    <xf numFmtId="0" fontId="4" fillId="0" borderId="1" xfId="0" applyFont="1" applyBorder="1" applyAlignment="1">
      <alignment vertical="center" wrapText="1"/>
    </xf>
    <xf numFmtId="0" fontId="3" fillId="2" borderId="1" xfId="0" applyFont="1" applyFill="1" applyBorder="1" applyAlignment="1">
      <alignment vertical="center"/>
    </xf>
    <xf numFmtId="0" fontId="3" fillId="0" borderId="1" xfId="0" applyFont="1" applyBorder="1" applyAlignment="1">
      <alignment vertical="center" wrapText="1"/>
    </xf>
    <xf numFmtId="0" fontId="4" fillId="2" borderId="0" xfId="0" applyFont="1" applyFill="1" applyAlignment="1">
      <alignment vertical="center"/>
    </xf>
    <xf numFmtId="0" fontId="7" fillId="0" borderId="1" xfId="0" applyFont="1" applyBorder="1" applyAlignment="1">
      <alignment vertical="center" wrapText="1"/>
    </xf>
    <xf numFmtId="0" fontId="11" fillId="0" borderId="1" xfId="0" applyFont="1" applyBorder="1" applyAlignment="1">
      <alignment vertical="center" wrapText="1"/>
    </xf>
    <xf numFmtId="0" fontId="4" fillId="2" borderId="1" xfId="0" applyFont="1" applyFill="1" applyBorder="1" applyAlignment="1">
      <alignment vertical="center" wrapText="1"/>
    </xf>
    <xf numFmtId="44" fontId="5" fillId="2" borderId="1" xfId="3" applyFont="1" applyFill="1" applyBorder="1" applyAlignment="1">
      <alignment vertical="center"/>
    </xf>
    <xf numFmtId="0" fontId="3" fillId="2" borderId="3" xfId="0" applyFont="1" applyFill="1" applyBorder="1" applyAlignment="1">
      <alignment vertical="center"/>
    </xf>
    <xf numFmtId="0" fontId="5" fillId="2" borderId="0" xfId="0" applyFont="1" applyFill="1" applyAlignment="1">
      <alignment vertical="center" wrapText="1"/>
    </xf>
    <xf numFmtId="165" fontId="5" fillId="2" borderId="0" xfId="0" applyNumberFormat="1" applyFont="1" applyFill="1" applyAlignment="1">
      <alignment horizontal="right" vertical="center" wrapText="1"/>
    </xf>
    <xf numFmtId="44" fontId="5" fillId="2" borderId="0" xfId="0" applyNumberFormat="1" applyFont="1" applyFill="1" applyAlignment="1">
      <alignment vertical="center" wrapText="1"/>
    </xf>
    <xf numFmtId="165" fontId="5" fillId="2" borderId="0" xfId="0" applyNumberFormat="1" applyFont="1" applyFill="1" applyAlignment="1">
      <alignment horizontal="center" vertical="center" wrapText="1"/>
    </xf>
    <xf numFmtId="0" fontId="4" fillId="2" borderId="1" xfId="0" applyFont="1" applyFill="1" applyBorder="1" applyAlignment="1" applyProtection="1">
      <alignment horizontal="left" vertical="center" wrapText="1"/>
      <protection locked="0"/>
    </xf>
    <xf numFmtId="44" fontId="5" fillId="0" borderId="4" xfId="3" applyFont="1" applyFill="1" applyBorder="1" applyAlignment="1">
      <alignment vertical="center"/>
    </xf>
    <xf numFmtId="9" fontId="4" fillId="2" borderId="1" xfId="0" applyNumberFormat="1" applyFont="1" applyFill="1" applyBorder="1" applyAlignment="1">
      <alignment horizontal="center" vertical="center" wrapText="1"/>
    </xf>
    <xf numFmtId="0" fontId="4" fillId="2" borderId="1" xfId="0" applyFont="1" applyFill="1" applyBorder="1" applyAlignment="1" applyProtection="1">
      <alignment horizontal="left" vertical="center" wrapText="1" shrinkToFit="1"/>
      <protection locked="0"/>
    </xf>
    <xf numFmtId="0" fontId="2" fillId="2" borderId="0" xfId="0" applyFont="1" applyFill="1" applyAlignment="1">
      <alignment horizontal="center" vertical="center"/>
    </xf>
    <xf numFmtId="0" fontId="4" fillId="2" borderId="1" xfId="0" applyFont="1" applyFill="1" applyBorder="1" applyAlignment="1">
      <alignment horizontal="left" vertical="center" wrapText="1"/>
    </xf>
    <xf numFmtId="0" fontId="4" fillId="0" borderId="4" xfId="0" applyFont="1" applyBorder="1" applyAlignment="1">
      <alignment horizontal="center" vertical="center" wrapText="1"/>
    </xf>
    <xf numFmtId="44" fontId="5" fillId="0" borderId="1" xfId="3" applyFont="1" applyFill="1" applyBorder="1" applyAlignment="1">
      <alignment vertical="center"/>
    </xf>
    <xf numFmtId="44" fontId="5" fillId="0" borderId="3" xfId="3" applyFont="1" applyFill="1" applyBorder="1" applyAlignment="1">
      <alignment vertical="center"/>
    </xf>
    <xf numFmtId="0" fontId="7" fillId="2" borderId="1" xfId="0" applyFont="1" applyFill="1" applyBorder="1" applyAlignment="1" applyProtection="1">
      <alignment horizontal="left" vertical="center" wrapText="1"/>
      <protection locked="0"/>
    </xf>
    <xf numFmtId="167" fontId="11" fillId="3" borderId="5" xfId="5" applyNumberFormat="1" applyFont="1" applyFill="1" applyBorder="1" applyAlignment="1">
      <alignment horizontal="center" vertical="center" wrapText="1"/>
    </xf>
    <xf numFmtId="0" fontId="13" fillId="2" borderId="2" xfId="0" applyFont="1" applyFill="1" applyBorder="1" applyAlignment="1">
      <alignment vertical="center" wrapText="1"/>
    </xf>
    <xf numFmtId="3" fontId="5" fillId="2" borderId="1" xfId="0" applyNumberFormat="1" applyFont="1" applyFill="1" applyBorder="1" applyAlignment="1">
      <alignment horizontal="center" vertical="center" wrapText="1"/>
    </xf>
    <xf numFmtId="0" fontId="5" fillId="0" borderId="1" xfId="0" applyFont="1" applyBorder="1" applyAlignment="1">
      <alignment horizontal="center" vertical="center"/>
    </xf>
    <xf numFmtId="9" fontId="4" fillId="4" borderId="1" xfId="2" applyFont="1" applyFill="1" applyBorder="1" applyAlignment="1">
      <alignment horizontal="center" vertical="center"/>
    </xf>
    <xf numFmtId="0" fontId="7" fillId="2" borderId="1" xfId="0" applyFont="1" applyFill="1" applyBorder="1" applyAlignment="1">
      <alignment vertical="center" wrapText="1"/>
    </xf>
    <xf numFmtId="0" fontId="3" fillId="0" borderId="0" xfId="0" applyFont="1"/>
    <xf numFmtId="0" fontId="3" fillId="0" borderId="0" xfId="0" applyFont="1" applyAlignment="1">
      <alignment horizontal="center" vertical="center"/>
    </xf>
    <xf numFmtId="0" fontId="7" fillId="0" borderId="1" xfId="0" applyFont="1" applyBorder="1" applyAlignment="1">
      <alignment horizontal="center" vertical="center" wrapText="1"/>
    </xf>
    <xf numFmtId="3" fontId="10" fillId="0" borderId="1" xfId="0" applyNumberFormat="1" applyFont="1" applyBorder="1" applyAlignment="1">
      <alignment horizontal="center" vertical="center" wrapText="1"/>
    </xf>
    <xf numFmtId="0" fontId="10" fillId="0" borderId="7" xfId="0" applyFont="1" applyBorder="1" applyAlignment="1">
      <alignment horizontal="center" vertical="center" wrapText="1"/>
    </xf>
    <xf numFmtId="0" fontId="3" fillId="0" borderId="1" xfId="0" applyFont="1" applyBorder="1"/>
    <xf numFmtId="49" fontId="10"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2" fillId="0" borderId="1" xfId="0" applyFont="1" applyBorder="1" applyAlignment="1">
      <alignment horizontal="center" vertical="center"/>
    </xf>
    <xf numFmtId="9" fontId="3" fillId="0" borderId="1" xfId="0" applyNumberFormat="1" applyFont="1" applyBorder="1" applyAlignment="1">
      <alignment horizontal="center" vertical="center"/>
    </xf>
    <xf numFmtId="0" fontId="3" fillId="2" borderId="1" xfId="0" applyFont="1" applyFill="1" applyBorder="1" applyAlignment="1">
      <alignment horizontal="left" vertical="center" wrapText="1"/>
    </xf>
    <xf numFmtId="44" fontId="3" fillId="2" borderId="11" xfId="0" applyNumberFormat="1" applyFont="1" applyFill="1" applyBorder="1" applyAlignment="1">
      <alignment horizontal="center" vertical="center"/>
    </xf>
    <xf numFmtId="0" fontId="2" fillId="2" borderId="10" xfId="0" applyFont="1" applyFill="1" applyBorder="1" applyAlignment="1">
      <alignment horizontal="center" vertical="center"/>
    </xf>
    <xf numFmtId="44" fontId="2" fillId="2" borderId="10" xfId="0" applyNumberFormat="1" applyFont="1" applyFill="1" applyBorder="1" applyAlignment="1">
      <alignment horizontal="center" vertical="center"/>
    </xf>
    <xf numFmtId="0" fontId="3" fillId="2" borderId="10" xfId="0" applyFont="1" applyFill="1" applyBorder="1" applyAlignment="1">
      <alignment horizontal="center" vertical="center" wrapText="1"/>
    </xf>
    <xf numFmtId="44" fontId="2" fillId="2" borderId="0" xfId="0" applyNumberFormat="1" applyFont="1" applyFill="1" applyAlignment="1">
      <alignment horizontal="center" vertical="center"/>
    </xf>
    <xf numFmtId="44" fontId="2" fillId="2" borderId="10" xfId="0" applyNumberFormat="1" applyFont="1" applyFill="1" applyBorder="1" applyAlignment="1">
      <alignment vertical="center"/>
    </xf>
    <xf numFmtId="44" fontId="3" fillId="5" borderId="1" xfId="0" applyNumberFormat="1" applyFont="1" applyFill="1" applyBorder="1" applyAlignment="1">
      <alignment horizontal="center" vertical="center"/>
    </xf>
    <xf numFmtId="165" fontId="5" fillId="2" borderId="10" xfId="0" applyNumberFormat="1" applyFont="1" applyFill="1" applyBorder="1" applyAlignment="1">
      <alignment horizontal="center" vertical="center" wrapText="1"/>
    </xf>
    <xf numFmtId="44" fontId="5" fillId="2" borderId="10" xfId="0" applyNumberFormat="1" applyFont="1" applyFill="1" applyBorder="1" applyAlignment="1">
      <alignment vertical="center" wrapText="1"/>
    </xf>
    <xf numFmtId="0" fontId="3" fillId="5" borderId="1" xfId="0" applyFont="1" applyFill="1" applyBorder="1" applyAlignment="1">
      <alignment horizontal="center" vertical="center" wrapText="1"/>
    </xf>
    <xf numFmtId="44" fontId="2" fillId="0" borderId="10" xfId="0" applyNumberFormat="1" applyFont="1" applyBorder="1"/>
    <xf numFmtId="0" fontId="2" fillId="0" borderId="10" xfId="0" applyFont="1" applyBorder="1" applyAlignment="1">
      <alignment horizontal="center"/>
    </xf>
    <xf numFmtId="44" fontId="2" fillId="0" borderId="10" xfId="0" applyNumberFormat="1" applyFont="1" applyBorder="1" applyAlignment="1">
      <alignment horizontal="center"/>
    </xf>
    <xf numFmtId="0" fontId="2" fillId="2" borderId="10" xfId="0" applyFont="1" applyFill="1" applyBorder="1" applyAlignment="1">
      <alignment horizontal="center"/>
    </xf>
    <xf numFmtId="44" fontId="2" fillId="2" borderId="10" xfId="0" applyNumberFormat="1" applyFont="1" applyFill="1" applyBorder="1" applyAlignment="1">
      <alignment horizontal="center"/>
    </xf>
    <xf numFmtId="44" fontId="7" fillId="5" borderId="1" xfId="6" applyNumberFormat="1" applyFont="1" applyFill="1" applyBorder="1" applyAlignment="1">
      <alignment horizontal="center" vertical="center"/>
    </xf>
    <xf numFmtId="0" fontId="2" fillId="0" borderId="10" xfId="0" applyFont="1" applyBorder="1" applyAlignment="1">
      <alignment horizontal="center" vertical="center"/>
    </xf>
    <xf numFmtId="0" fontId="6" fillId="2" borderId="0" xfId="0" applyFont="1" applyFill="1" applyAlignment="1">
      <alignment vertical="center" wrapText="1"/>
    </xf>
    <xf numFmtId="44" fontId="2" fillId="2" borderId="0" xfId="0" applyNumberFormat="1" applyFont="1" applyFill="1" applyAlignment="1">
      <alignment vertical="center"/>
    </xf>
    <xf numFmtId="0" fontId="3" fillId="2" borderId="0" xfId="0" applyFont="1" applyFill="1" applyAlignment="1">
      <alignment vertical="center" wrapText="1"/>
    </xf>
    <xf numFmtId="0" fontId="3" fillId="0" borderId="10" xfId="0" applyFont="1" applyBorder="1" applyAlignment="1">
      <alignment horizontal="center" vertical="center"/>
    </xf>
    <xf numFmtId="9" fontId="3" fillId="2" borderId="10" xfId="0" applyNumberFormat="1" applyFont="1" applyFill="1" applyBorder="1" applyAlignment="1">
      <alignment horizontal="center" vertical="center"/>
    </xf>
    <xf numFmtId="0" fontId="3" fillId="0" borderId="10" xfId="0" applyFont="1" applyBorder="1" applyAlignment="1">
      <alignment vertical="center" wrapText="1"/>
    </xf>
    <xf numFmtId="0" fontId="3" fillId="0" borderId="10" xfId="0" applyFont="1" applyBorder="1" applyAlignment="1">
      <alignment vertical="center"/>
    </xf>
    <xf numFmtId="0" fontId="4" fillId="2" borderId="10" xfId="0" applyFont="1" applyFill="1" applyBorder="1" applyAlignment="1">
      <alignment horizontal="center" vertical="center" wrapText="1"/>
    </xf>
    <xf numFmtId="0" fontId="5" fillId="0" borderId="12" xfId="0" applyFont="1" applyBorder="1" applyAlignment="1">
      <alignment horizontal="center" vertical="center" wrapText="1"/>
    </xf>
    <xf numFmtId="0" fontId="5" fillId="0" borderId="10" xfId="0" applyFont="1" applyBorder="1" applyAlignment="1">
      <alignment horizontal="center" vertical="center" wrapText="1"/>
    </xf>
    <xf numFmtId="0" fontId="14" fillId="2" borderId="0" xfId="0" applyFont="1" applyFill="1" applyAlignment="1">
      <alignment vertical="center"/>
    </xf>
    <xf numFmtId="9" fontId="4" fillId="2" borderId="10" xfId="0" applyNumberFormat="1" applyFont="1" applyFill="1" applyBorder="1" applyAlignment="1">
      <alignment horizontal="center" vertical="center" wrapText="1"/>
    </xf>
    <xf numFmtId="166" fontId="11" fillId="0" borderId="5" xfId="5" applyFont="1" applyBorder="1" applyAlignment="1">
      <alignment horizontal="center" vertical="center" wrapText="1"/>
    </xf>
    <xf numFmtId="44" fontId="2" fillId="2" borderId="0" xfId="0" applyNumberFormat="1" applyFont="1" applyFill="1" applyAlignment="1">
      <alignment horizontal="center"/>
    </xf>
    <xf numFmtId="0" fontId="20" fillId="2" borderId="10" xfId="0" applyFont="1" applyFill="1" applyBorder="1" applyAlignment="1">
      <alignment horizontal="center" vertical="center" wrapText="1"/>
    </xf>
    <xf numFmtId="0" fontId="7" fillId="6" borderId="0" xfId="20" applyFont="1" applyFill="1" applyAlignment="1">
      <alignment vertical="center"/>
    </xf>
    <xf numFmtId="44" fontId="3" fillId="2" borderId="10" xfId="0" applyNumberFormat="1" applyFont="1" applyFill="1" applyBorder="1" applyAlignment="1">
      <alignment horizontal="center" vertical="center"/>
    </xf>
    <xf numFmtId="9" fontId="11" fillId="3" borderId="5" xfId="10" applyNumberFormat="1" applyFont="1" applyFill="1" applyBorder="1" applyAlignment="1">
      <alignment horizontal="center" vertical="center" wrapText="1"/>
    </xf>
    <xf numFmtId="44" fontId="2" fillId="0" borderId="0" xfId="0" applyNumberFormat="1" applyFont="1" applyAlignment="1">
      <alignment horizontal="center"/>
    </xf>
    <xf numFmtId="44" fontId="2" fillId="0" borderId="0" xfId="0" applyNumberFormat="1" applyFont="1"/>
    <xf numFmtId="166" fontId="21" fillId="2" borderId="10" xfId="21" applyFont="1" applyFill="1" applyBorder="1" applyAlignment="1" applyProtection="1">
      <alignment horizontal="center" vertical="center" wrapText="1"/>
    </xf>
    <xf numFmtId="0" fontId="3" fillId="2" borderId="10" xfId="0" applyFont="1" applyFill="1" applyBorder="1" applyAlignment="1">
      <alignment vertical="center"/>
    </xf>
    <xf numFmtId="0" fontId="3" fillId="2" borderId="11" xfId="0" applyFont="1" applyFill="1" applyBorder="1" applyAlignment="1">
      <alignment vertical="center"/>
    </xf>
    <xf numFmtId="0" fontId="3" fillId="0" borderId="10" xfId="0" applyFont="1" applyBorder="1"/>
    <xf numFmtId="0" fontId="3" fillId="0" borderId="10" xfId="0" applyFont="1" applyBorder="1" applyAlignment="1">
      <alignment horizontal="center" wrapText="1"/>
    </xf>
    <xf numFmtId="0" fontId="3" fillId="5" borderId="1" xfId="0" applyFont="1" applyFill="1" applyBorder="1" applyAlignment="1">
      <alignment horizontal="center" vertical="center"/>
    </xf>
    <xf numFmtId="8" fontId="3" fillId="0" borderId="1" xfId="0" applyNumberFormat="1" applyFont="1" applyBorder="1" applyAlignment="1">
      <alignment horizontal="center" vertical="center"/>
    </xf>
    <xf numFmtId="8" fontId="7" fillId="0" borderId="1" xfId="0" applyNumberFormat="1" applyFont="1" applyBorder="1" applyAlignment="1">
      <alignment horizontal="center" vertical="center" wrapText="1"/>
    </xf>
    <xf numFmtId="8" fontId="4" fillId="0" borderId="1" xfId="0" applyNumberFormat="1" applyFont="1" applyBorder="1" applyAlignment="1">
      <alignment horizontal="center" vertical="center" wrapText="1"/>
    </xf>
    <xf numFmtId="44" fontId="4" fillId="0" borderId="1" xfId="0" applyNumberFormat="1" applyFont="1" applyBorder="1" applyAlignment="1">
      <alignment horizontal="center" vertical="center" wrapText="1"/>
    </xf>
    <xf numFmtId="44" fontId="7" fillId="0" borderId="1" xfId="0" applyNumberFormat="1" applyFont="1" applyBorder="1" applyAlignment="1">
      <alignment horizontal="center" vertical="center" wrapText="1"/>
    </xf>
    <xf numFmtId="44" fontId="4" fillId="0" borderId="1" xfId="0" applyNumberFormat="1" applyFont="1" applyBorder="1" applyAlignment="1">
      <alignment horizontal="center" vertical="center"/>
    </xf>
    <xf numFmtId="44" fontId="4" fillId="0" borderId="1" xfId="1" applyFont="1" applyFill="1" applyBorder="1" applyAlignment="1" applyProtection="1">
      <alignment horizontal="center" vertical="center"/>
    </xf>
    <xf numFmtId="44" fontId="4" fillId="0" borderId="3" xfId="0" applyNumberFormat="1" applyFont="1" applyBorder="1" applyAlignment="1">
      <alignment horizontal="center" vertical="center"/>
    </xf>
    <xf numFmtId="44" fontId="11" fillId="0" borderId="1" xfId="3" applyFont="1" applyFill="1" applyBorder="1" applyAlignment="1" applyProtection="1">
      <alignment vertical="center"/>
    </xf>
    <xf numFmtId="164" fontId="4" fillId="0" borderId="10" xfId="0" applyNumberFormat="1" applyFont="1" applyBorder="1" applyAlignment="1">
      <alignment horizontal="center" vertical="center" wrapText="1"/>
    </xf>
    <xf numFmtId="44" fontId="4" fillId="0" borderId="1" xfId="3" applyFont="1" applyFill="1" applyBorder="1" applyAlignment="1">
      <alignment vertical="center"/>
    </xf>
    <xf numFmtId="44" fontId="4" fillId="0" borderId="10" xfId="3" applyFont="1" applyFill="1" applyBorder="1" applyAlignment="1">
      <alignment vertical="center"/>
    </xf>
    <xf numFmtId="168" fontId="11" fillId="0" borderId="13" xfId="19" applyFont="1" applyBorder="1" applyAlignment="1">
      <alignment vertical="center"/>
    </xf>
    <xf numFmtId="44" fontId="4" fillId="0" borderId="6" xfId="3" applyFont="1" applyFill="1" applyBorder="1" applyAlignment="1">
      <alignment vertical="center"/>
    </xf>
    <xf numFmtId="44" fontId="4" fillId="0" borderId="3" xfId="3" applyFont="1" applyFill="1" applyBorder="1" applyAlignment="1">
      <alignment vertical="center"/>
    </xf>
    <xf numFmtId="44" fontId="3" fillId="0" borderId="10" xfId="0" applyNumberFormat="1" applyFont="1" applyBorder="1" applyAlignment="1">
      <alignment horizontal="center" vertical="center"/>
    </xf>
    <xf numFmtId="44" fontId="3" fillId="0" borderId="10" xfId="0" applyNumberFormat="1" applyFont="1" applyBorder="1" applyAlignment="1">
      <alignment vertical="center"/>
    </xf>
    <xf numFmtId="44" fontId="3" fillId="2" borderId="0" xfId="0" applyNumberFormat="1" applyFont="1" applyFill="1" applyAlignment="1">
      <alignment vertical="center"/>
    </xf>
    <xf numFmtId="0" fontId="4" fillId="0" borderId="0" xfId="0" applyFont="1" applyAlignment="1">
      <alignment horizontal="left" vertical="center" wrapText="1"/>
    </xf>
    <xf numFmtId="0" fontId="3" fillId="2" borderId="0" xfId="0" applyFont="1" applyFill="1" applyAlignment="1">
      <alignment horizontal="center" vertical="center" wrapText="1"/>
    </xf>
    <xf numFmtId="0" fontId="5" fillId="2" borderId="2" xfId="0" applyFont="1" applyFill="1" applyBorder="1" applyAlignment="1">
      <alignment horizontal="left" vertical="center" wrapText="1"/>
    </xf>
    <xf numFmtId="0" fontId="2" fillId="2" borderId="2" xfId="0" applyFont="1" applyFill="1" applyBorder="1" applyAlignment="1">
      <alignment horizontal="left" vertical="center" wrapText="1"/>
    </xf>
  </cellXfs>
  <cellStyles count="22">
    <cellStyle name="Excel Built-in Currency" xfId="9" xr:uid="{C7721119-9D66-4816-ACE2-EB59C1A04275}"/>
    <cellStyle name="Excel Built-in Normal" xfId="5" xr:uid="{88E35EFE-CED9-4AA8-B955-9D6213A87A82}"/>
    <cellStyle name="Excel Built-in Normal 1" xfId="10" xr:uid="{9F7AAD04-5F4C-4B02-951B-0B413E01B3DB}"/>
    <cellStyle name="Excel Built-in Percent" xfId="11" xr:uid="{4068B949-03F9-4A27-BE5E-CD490C8E171E}"/>
    <cellStyle name="Heading" xfId="12" xr:uid="{4487D98F-4EFB-41C1-9F63-3A4C9B073C9C}"/>
    <cellStyle name="Heading1" xfId="13" xr:uid="{84D67D61-B064-466D-BA1B-A45D092B4968}"/>
    <cellStyle name="Normalny" xfId="0" builtinId="0"/>
    <cellStyle name="Normalny 11" xfId="6" xr:uid="{4B1D1FF4-096C-4D01-9E37-22D7F611FAE4}"/>
    <cellStyle name="Normalny 11 2" xfId="14" xr:uid="{8DB32CD6-432A-42C1-A35F-9899C979AB08}"/>
    <cellStyle name="Normalny 2" xfId="4" xr:uid="{BA6326B2-FFB2-494B-9027-5C52CAD2A8F9}"/>
    <cellStyle name="Normalny 2 2" xfId="15" xr:uid="{48F86D2F-BF95-4A43-9798-60E42029CF29}"/>
    <cellStyle name="Normalny 3" xfId="7" xr:uid="{9336A9DA-8868-4F2A-970E-9AA2B6CD05A8}"/>
    <cellStyle name="Normalny 3 2" xfId="16" xr:uid="{6BBB4B2C-04B9-474B-8DB1-D3EEAB05B4F3}"/>
    <cellStyle name="Normalny 4" xfId="8" xr:uid="{5C97A454-6F21-4475-9457-B4AA0E0B4F39}"/>
    <cellStyle name="Normalny 8" xfId="21" xr:uid="{D712A756-7F2B-4DD3-9CD4-B33ABD1277FB}"/>
    <cellStyle name="Normalny_Arkusz1" xfId="20" xr:uid="{7E6400EF-0DCA-405D-A3D2-03CCB5C7B3A6}"/>
    <cellStyle name="Procentowy" xfId="2" builtinId="5"/>
    <cellStyle name="Result" xfId="17" xr:uid="{B5CA8BFB-8BBA-4C1D-A621-D70127FE5064}"/>
    <cellStyle name="Result2" xfId="18" xr:uid="{6F10BB4E-D5AA-4A77-B59D-815183130D94}"/>
    <cellStyle name="Walutowy" xfId="1" builtinId="4"/>
    <cellStyle name="Walutowy 2 2" xfId="3" xr:uid="{91594A47-B1E0-4E09-A68C-100923849445}"/>
    <cellStyle name="Walutowy 2 2 2" xfId="19" xr:uid="{53575A52-ADC6-42E9-8510-C52808157B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U157"/>
  <sheetViews>
    <sheetView tabSelected="1" view="pageBreakPreview" zoomScaleNormal="100" zoomScaleSheetLayoutView="100" workbookViewId="0">
      <selection activeCell="A2" sqref="A2:I2"/>
    </sheetView>
  </sheetViews>
  <sheetFormatPr defaultColWidth="9.140625" defaultRowHeight="12.75" x14ac:dyDescent="0.25"/>
  <cols>
    <col min="1" max="1" width="4.7109375" style="1" customWidth="1"/>
    <col min="2" max="2" width="43.5703125" style="1" customWidth="1"/>
    <col min="3" max="3" width="6.28515625" style="1" customWidth="1"/>
    <col min="4" max="4" width="8.5703125" style="1" customWidth="1"/>
    <col min="5" max="5" width="18.140625" style="1" customWidth="1"/>
    <col min="6" max="6" width="15" style="1" customWidth="1"/>
    <col min="7" max="7" width="16.85546875" style="1" customWidth="1"/>
    <col min="8" max="8" width="15.140625" style="1" bestFit="1" customWidth="1"/>
    <col min="9" max="9" width="14.7109375" style="1" customWidth="1"/>
    <col min="10" max="10" width="17" style="1" customWidth="1"/>
    <col min="11" max="13" width="15.7109375" style="1" customWidth="1"/>
    <col min="14" max="15" width="15.42578125" style="1" customWidth="1"/>
    <col min="16" max="16" width="9.140625" style="1"/>
    <col min="17" max="17" width="12.7109375" style="1" customWidth="1"/>
    <col min="18" max="18" width="13.28515625" style="2" customWidth="1"/>
    <col min="19" max="20" width="9.140625" style="1"/>
    <col min="21" max="21" width="18.140625" style="1" customWidth="1"/>
    <col min="22" max="16384" width="9.140625" style="1"/>
  </cols>
  <sheetData>
    <row r="2" spans="1:21" x14ac:dyDescent="0.25">
      <c r="A2" s="119" t="s">
        <v>92</v>
      </c>
      <c r="B2" s="119"/>
      <c r="C2" s="119"/>
      <c r="D2" s="119"/>
      <c r="E2" s="119"/>
      <c r="F2" s="119"/>
      <c r="G2" s="119"/>
      <c r="H2" s="119"/>
      <c r="I2" s="119"/>
      <c r="J2" s="12"/>
    </row>
    <row r="3" spans="1:21" ht="90" x14ac:dyDescent="0.25">
      <c r="A3" s="3" t="s">
        <v>0</v>
      </c>
      <c r="B3" s="3" t="s">
        <v>86</v>
      </c>
      <c r="C3" s="3" t="s">
        <v>1</v>
      </c>
      <c r="D3" s="3" t="s">
        <v>2</v>
      </c>
      <c r="E3" s="3" t="s">
        <v>3</v>
      </c>
      <c r="F3" s="3" t="s">
        <v>4</v>
      </c>
      <c r="G3" s="4" t="s">
        <v>5</v>
      </c>
      <c r="H3" s="3" t="s">
        <v>6</v>
      </c>
      <c r="I3" s="3" t="s">
        <v>7</v>
      </c>
      <c r="J3" s="5" t="s">
        <v>8</v>
      </c>
      <c r="K3" s="3" t="s">
        <v>9</v>
      </c>
      <c r="L3" s="92" t="s">
        <v>89</v>
      </c>
      <c r="M3" s="92" t="s">
        <v>90</v>
      </c>
      <c r="N3" s="86" t="s">
        <v>88</v>
      </c>
      <c r="O3" s="92" t="s">
        <v>91</v>
      </c>
      <c r="P3" s="6" t="s">
        <v>10</v>
      </c>
      <c r="Q3" s="58" t="s">
        <v>81</v>
      </c>
      <c r="R3" s="58" t="s">
        <v>82</v>
      </c>
      <c r="S3" s="72"/>
      <c r="U3" s="74"/>
    </row>
    <row r="4" spans="1:21" ht="140.25" x14ac:dyDescent="0.25">
      <c r="A4" s="3" t="s">
        <v>14</v>
      </c>
      <c r="B4" s="18" t="s">
        <v>28</v>
      </c>
      <c r="C4" s="8" t="s">
        <v>11</v>
      </c>
      <c r="D4" s="9">
        <v>150</v>
      </c>
      <c r="E4" s="75"/>
      <c r="F4" s="74"/>
      <c r="G4" s="113"/>
      <c r="H4" s="76"/>
      <c r="I4" s="11">
        <f>(G4*H4)+G4</f>
        <v>0</v>
      </c>
      <c r="J4" s="11">
        <f>D4*G4</f>
        <v>0</v>
      </c>
      <c r="K4" s="11">
        <f>(J4*H4)+J4</f>
        <v>0</v>
      </c>
      <c r="L4" s="88"/>
      <c r="M4" s="88"/>
      <c r="N4" s="14"/>
      <c r="O4" s="93"/>
      <c r="P4" s="14"/>
      <c r="Q4" s="7" t="s">
        <v>12</v>
      </c>
      <c r="R4" s="7" t="s">
        <v>12</v>
      </c>
    </row>
    <row r="5" spans="1:21" ht="153" x14ac:dyDescent="0.25">
      <c r="A5" s="3" t="s">
        <v>15</v>
      </c>
      <c r="B5" s="18" t="s">
        <v>29</v>
      </c>
      <c r="C5" s="8" t="s">
        <v>11</v>
      </c>
      <c r="D5" s="9">
        <v>100</v>
      </c>
      <c r="E5" s="75"/>
      <c r="F5" s="77"/>
      <c r="G5" s="114"/>
      <c r="H5" s="76"/>
      <c r="I5" s="11">
        <f t="shared" ref="I5:I17" si="0">(G5*H5)+G5</f>
        <v>0</v>
      </c>
      <c r="J5" s="11">
        <f t="shared" ref="J5:J17" si="1">D5*G5</f>
        <v>0</v>
      </c>
      <c r="K5" s="11">
        <f t="shared" ref="K5:K17" si="2">(J5*H5)+J5</f>
        <v>0</v>
      </c>
      <c r="L5" s="88"/>
      <c r="M5" s="88"/>
      <c r="N5" s="14"/>
      <c r="O5" s="93"/>
      <c r="P5" s="14"/>
      <c r="Q5" s="7" t="s">
        <v>12</v>
      </c>
      <c r="R5" s="7" t="s">
        <v>12</v>
      </c>
    </row>
    <row r="6" spans="1:21" ht="114.75" x14ac:dyDescent="0.25">
      <c r="A6" s="3" t="s">
        <v>16</v>
      </c>
      <c r="B6" s="18" t="s">
        <v>30</v>
      </c>
      <c r="C6" s="8" t="s">
        <v>11</v>
      </c>
      <c r="D6" s="9">
        <v>40</v>
      </c>
      <c r="E6" s="75"/>
      <c r="F6" s="78"/>
      <c r="G6" s="114"/>
      <c r="H6" s="76"/>
      <c r="I6" s="11">
        <f t="shared" si="0"/>
        <v>0</v>
      </c>
      <c r="J6" s="11">
        <f t="shared" si="1"/>
        <v>0</v>
      </c>
      <c r="K6" s="11">
        <f t="shared" si="2"/>
        <v>0</v>
      </c>
      <c r="L6" s="88"/>
      <c r="M6" s="88"/>
      <c r="N6" s="14"/>
      <c r="O6" s="93"/>
      <c r="P6" s="14"/>
      <c r="Q6" s="7" t="s">
        <v>12</v>
      </c>
      <c r="R6" s="7" t="s">
        <v>12</v>
      </c>
    </row>
    <row r="7" spans="1:21" ht="51" x14ac:dyDescent="0.25">
      <c r="A7" s="3" t="s">
        <v>17</v>
      </c>
      <c r="B7" s="13" t="s">
        <v>31</v>
      </c>
      <c r="C7" s="8" t="s">
        <v>11</v>
      </c>
      <c r="D7" s="9">
        <v>20</v>
      </c>
      <c r="E7" s="75"/>
      <c r="F7" s="78"/>
      <c r="G7" s="114"/>
      <c r="H7" s="76"/>
      <c r="I7" s="11">
        <f t="shared" si="0"/>
        <v>0</v>
      </c>
      <c r="J7" s="11">
        <f t="shared" si="1"/>
        <v>0</v>
      </c>
      <c r="K7" s="11">
        <f t="shared" si="2"/>
        <v>0</v>
      </c>
      <c r="L7" s="88"/>
      <c r="M7" s="88"/>
      <c r="N7" s="14"/>
      <c r="O7" s="93"/>
      <c r="P7" s="14"/>
      <c r="Q7" s="7" t="s">
        <v>12</v>
      </c>
      <c r="R7" s="7" t="s">
        <v>12</v>
      </c>
    </row>
    <row r="8" spans="1:21" ht="51" x14ac:dyDescent="0.25">
      <c r="A8" s="3" t="s">
        <v>18</v>
      </c>
      <c r="B8" s="13" t="s">
        <v>32</v>
      </c>
      <c r="C8" s="8" t="s">
        <v>11</v>
      </c>
      <c r="D8" s="9">
        <v>10</v>
      </c>
      <c r="E8" s="75"/>
      <c r="F8" s="78"/>
      <c r="G8" s="114"/>
      <c r="H8" s="76"/>
      <c r="I8" s="11">
        <f t="shared" si="0"/>
        <v>0</v>
      </c>
      <c r="J8" s="11">
        <f t="shared" si="1"/>
        <v>0</v>
      </c>
      <c r="K8" s="11">
        <f t="shared" si="2"/>
        <v>0</v>
      </c>
      <c r="L8" s="88"/>
      <c r="M8" s="88"/>
      <c r="N8" s="14"/>
      <c r="O8" s="93"/>
      <c r="P8" s="14"/>
      <c r="Q8" s="7" t="s">
        <v>12</v>
      </c>
      <c r="R8" s="7" t="s">
        <v>12</v>
      </c>
    </row>
    <row r="9" spans="1:21" ht="127.5" x14ac:dyDescent="0.25">
      <c r="A9" s="3" t="s">
        <v>19</v>
      </c>
      <c r="B9" s="13" t="s">
        <v>33</v>
      </c>
      <c r="C9" s="8" t="s">
        <v>11</v>
      </c>
      <c r="D9" s="9">
        <v>5</v>
      </c>
      <c r="E9" s="75"/>
      <c r="F9" s="78"/>
      <c r="G9" s="114"/>
      <c r="H9" s="76"/>
      <c r="I9" s="11">
        <f t="shared" si="0"/>
        <v>0</v>
      </c>
      <c r="J9" s="11">
        <f t="shared" si="1"/>
        <v>0</v>
      </c>
      <c r="K9" s="11">
        <f t="shared" si="2"/>
        <v>0</v>
      </c>
      <c r="L9" s="88"/>
      <c r="M9" s="88"/>
      <c r="N9" s="14"/>
      <c r="O9" s="93"/>
      <c r="P9" s="14"/>
      <c r="Q9" s="7" t="s">
        <v>12</v>
      </c>
      <c r="R9" s="7" t="s">
        <v>12</v>
      </c>
    </row>
    <row r="10" spans="1:21" ht="89.25" x14ac:dyDescent="0.25">
      <c r="A10" s="3" t="s">
        <v>20</v>
      </c>
      <c r="B10" s="13" t="s">
        <v>34</v>
      </c>
      <c r="C10" s="8" t="s">
        <v>11</v>
      </c>
      <c r="D10" s="9">
        <v>12</v>
      </c>
      <c r="E10" s="75"/>
      <c r="F10" s="78"/>
      <c r="G10" s="113"/>
      <c r="H10" s="76"/>
      <c r="I10" s="11">
        <f t="shared" si="0"/>
        <v>0</v>
      </c>
      <c r="J10" s="11">
        <f t="shared" si="1"/>
        <v>0</v>
      </c>
      <c r="K10" s="11">
        <f t="shared" si="2"/>
        <v>0</v>
      </c>
      <c r="L10" s="88"/>
      <c r="M10" s="88"/>
      <c r="N10" s="14"/>
      <c r="O10" s="93"/>
      <c r="P10" s="14"/>
      <c r="Q10" s="7" t="s">
        <v>12</v>
      </c>
      <c r="R10" s="7" t="s">
        <v>12</v>
      </c>
      <c r="S10" s="72"/>
    </row>
    <row r="11" spans="1:21" ht="102" x14ac:dyDescent="0.25">
      <c r="A11" s="3" t="s">
        <v>21</v>
      </c>
      <c r="B11" s="13" t="s">
        <v>35</v>
      </c>
      <c r="C11" s="8" t="s">
        <v>87</v>
      </c>
      <c r="D11" s="9">
        <v>40</v>
      </c>
      <c r="E11" s="78"/>
      <c r="F11" s="78"/>
      <c r="G11" s="113"/>
      <c r="H11" s="76"/>
      <c r="I11" s="11">
        <f t="shared" si="0"/>
        <v>0</v>
      </c>
      <c r="J11" s="11">
        <f t="shared" si="1"/>
        <v>0</v>
      </c>
      <c r="K11" s="11">
        <f t="shared" si="2"/>
        <v>0</v>
      </c>
      <c r="L11" s="88"/>
      <c r="M11" s="88"/>
      <c r="N11" s="14"/>
      <c r="O11" s="93"/>
      <c r="P11" s="14"/>
      <c r="Q11" s="7" t="s">
        <v>12</v>
      </c>
      <c r="R11" s="7" t="s">
        <v>12</v>
      </c>
    </row>
    <row r="12" spans="1:21" ht="165.75" x14ac:dyDescent="0.25">
      <c r="A12" s="3" t="s">
        <v>22</v>
      </c>
      <c r="B12" s="13" t="s">
        <v>36</v>
      </c>
      <c r="C12" s="8" t="s">
        <v>11</v>
      </c>
      <c r="D12" s="9">
        <v>200</v>
      </c>
      <c r="E12" s="75"/>
      <c r="F12" s="78"/>
      <c r="G12" s="113"/>
      <c r="H12" s="76"/>
      <c r="I12" s="11">
        <f t="shared" si="0"/>
        <v>0</v>
      </c>
      <c r="J12" s="11">
        <f t="shared" si="1"/>
        <v>0</v>
      </c>
      <c r="K12" s="11">
        <f t="shared" si="2"/>
        <v>0</v>
      </c>
      <c r="L12" s="88"/>
      <c r="M12" s="88"/>
      <c r="N12" s="14"/>
      <c r="O12" s="93"/>
      <c r="P12" s="14"/>
      <c r="Q12" s="7" t="s">
        <v>12</v>
      </c>
      <c r="R12" s="7" t="s">
        <v>12</v>
      </c>
    </row>
    <row r="13" spans="1:21" ht="216.75" x14ac:dyDescent="0.25">
      <c r="A13" s="3" t="s">
        <v>23</v>
      </c>
      <c r="B13" s="13" t="s">
        <v>37</v>
      </c>
      <c r="C13" s="8" t="s">
        <v>11</v>
      </c>
      <c r="D13" s="9">
        <v>100</v>
      </c>
      <c r="E13" s="75"/>
      <c r="F13" s="78"/>
      <c r="G13" s="113"/>
      <c r="H13" s="76"/>
      <c r="I13" s="11">
        <f t="shared" si="0"/>
        <v>0</v>
      </c>
      <c r="J13" s="11">
        <f t="shared" si="1"/>
        <v>0</v>
      </c>
      <c r="K13" s="11">
        <f t="shared" si="2"/>
        <v>0</v>
      </c>
      <c r="L13" s="88"/>
      <c r="M13" s="88"/>
      <c r="N13" s="14"/>
      <c r="O13" s="93"/>
      <c r="P13" s="14"/>
      <c r="Q13" s="7" t="s">
        <v>12</v>
      </c>
      <c r="R13" s="7" t="s">
        <v>12</v>
      </c>
    </row>
    <row r="14" spans="1:21" ht="140.25" x14ac:dyDescent="0.25">
      <c r="A14" s="3" t="s">
        <v>24</v>
      </c>
      <c r="B14" s="13" t="s">
        <v>120</v>
      </c>
      <c r="C14" s="8" t="s">
        <v>11</v>
      </c>
      <c r="D14" s="9">
        <v>30</v>
      </c>
      <c r="E14" s="75"/>
      <c r="F14" s="78"/>
      <c r="G14" s="113"/>
      <c r="H14" s="76"/>
      <c r="I14" s="11">
        <f t="shared" si="0"/>
        <v>0</v>
      </c>
      <c r="J14" s="11">
        <f t="shared" si="1"/>
        <v>0</v>
      </c>
      <c r="K14" s="11">
        <f t="shared" si="2"/>
        <v>0</v>
      </c>
      <c r="L14" s="88"/>
      <c r="M14" s="88"/>
      <c r="N14" s="14"/>
      <c r="O14" s="93"/>
      <c r="P14" s="14"/>
      <c r="Q14" s="7" t="s">
        <v>12</v>
      </c>
      <c r="R14" s="7" t="s">
        <v>12</v>
      </c>
    </row>
    <row r="15" spans="1:21" ht="242.25" x14ac:dyDescent="0.25">
      <c r="A15" s="3" t="s">
        <v>25</v>
      </c>
      <c r="B15" s="13" t="s">
        <v>38</v>
      </c>
      <c r="C15" s="8" t="s">
        <v>11</v>
      </c>
      <c r="D15" s="9">
        <v>20</v>
      </c>
      <c r="E15" s="75"/>
      <c r="F15" s="78"/>
      <c r="G15" s="113"/>
      <c r="H15" s="76"/>
      <c r="I15" s="11">
        <f t="shared" si="0"/>
        <v>0</v>
      </c>
      <c r="J15" s="11">
        <f t="shared" si="1"/>
        <v>0</v>
      </c>
      <c r="K15" s="11">
        <f t="shared" si="2"/>
        <v>0</v>
      </c>
      <c r="L15" s="88"/>
      <c r="M15" s="88"/>
      <c r="N15" s="14"/>
      <c r="O15" s="93"/>
      <c r="P15" s="14"/>
      <c r="Q15" s="7" t="s">
        <v>12</v>
      </c>
      <c r="R15" s="7" t="s">
        <v>12</v>
      </c>
    </row>
    <row r="16" spans="1:21" ht="165.75" x14ac:dyDescent="0.25">
      <c r="A16" s="3" t="s">
        <v>26</v>
      </c>
      <c r="B16" s="13" t="s">
        <v>39</v>
      </c>
      <c r="C16" s="8" t="s">
        <v>11</v>
      </c>
      <c r="D16" s="9">
        <v>20</v>
      </c>
      <c r="E16" s="75"/>
      <c r="F16" s="78"/>
      <c r="G16" s="113"/>
      <c r="H16" s="76"/>
      <c r="I16" s="11">
        <f t="shared" si="0"/>
        <v>0</v>
      </c>
      <c r="J16" s="11">
        <f t="shared" si="1"/>
        <v>0</v>
      </c>
      <c r="K16" s="11">
        <f t="shared" si="2"/>
        <v>0</v>
      </c>
      <c r="L16" s="88"/>
      <c r="M16" s="88"/>
      <c r="N16" s="14"/>
      <c r="O16" s="93"/>
      <c r="P16" s="14"/>
      <c r="Q16" s="7" t="s">
        <v>12</v>
      </c>
      <c r="R16" s="7" t="s">
        <v>12</v>
      </c>
    </row>
    <row r="17" spans="1:21" ht="165.75" x14ac:dyDescent="0.25">
      <c r="A17" s="3" t="s">
        <v>27</v>
      </c>
      <c r="B17" s="13" t="s">
        <v>40</v>
      </c>
      <c r="C17" s="8" t="s">
        <v>11</v>
      </c>
      <c r="D17" s="9">
        <v>600</v>
      </c>
      <c r="E17" s="75"/>
      <c r="F17" s="78"/>
      <c r="G17" s="113"/>
      <c r="H17" s="76"/>
      <c r="I17" s="55">
        <f t="shared" si="0"/>
        <v>0</v>
      </c>
      <c r="J17" s="55">
        <f t="shared" si="1"/>
        <v>0</v>
      </c>
      <c r="K17" s="55">
        <f t="shared" si="2"/>
        <v>0</v>
      </c>
      <c r="L17" s="55"/>
      <c r="M17" s="55"/>
      <c r="N17" s="14"/>
      <c r="O17" s="93"/>
      <c r="P17" s="14"/>
      <c r="Q17" s="7" t="s">
        <v>12</v>
      </c>
      <c r="R17" s="7" t="s">
        <v>12</v>
      </c>
    </row>
    <row r="18" spans="1:21" ht="313.5" customHeight="1" x14ac:dyDescent="0.2">
      <c r="A18" s="3" t="s">
        <v>105</v>
      </c>
      <c r="B18" s="96" t="s">
        <v>106</v>
      </c>
      <c r="C18" s="8" t="s">
        <v>11</v>
      </c>
      <c r="D18" s="9">
        <v>200</v>
      </c>
      <c r="E18" s="75"/>
      <c r="F18" s="78"/>
      <c r="G18" s="113"/>
      <c r="H18" s="76"/>
      <c r="I18" s="55">
        <f t="shared" ref="I18" si="3">(G18*H18)+G18</f>
        <v>0</v>
      </c>
      <c r="J18" s="55">
        <f t="shared" ref="J18" si="4">D18*G18</f>
        <v>0</v>
      </c>
      <c r="K18" s="55">
        <f t="shared" ref="K18" si="5">(J18*H18)+J18</f>
        <v>0</v>
      </c>
      <c r="L18" s="88"/>
      <c r="M18" s="88"/>
      <c r="N18" s="14"/>
      <c r="O18" s="93"/>
      <c r="P18" s="14"/>
      <c r="Q18" s="7" t="s">
        <v>12</v>
      </c>
      <c r="R18" s="7" t="s">
        <v>12</v>
      </c>
    </row>
    <row r="19" spans="1:21" x14ac:dyDescent="0.25">
      <c r="I19" s="56" t="s">
        <v>13</v>
      </c>
      <c r="J19" s="57">
        <f>SUM(J4:J18)</f>
        <v>0</v>
      </c>
      <c r="K19" s="57">
        <f>SUM(K4:K18)</f>
        <v>0</v>
      </c>
      <c r="L19" s="59"/>
      <c r="M19" s="59"/>
    </row>
    <row r="20" spans="1:21" x14ac:dyDescent="0.25">
      <c r="I20" s="56" t="s">
        <v>83</v>
      </c>
      <c r="J20" s="57">
        <f>J19/5</f>
        <v>0</v>
      </c>
      <c r="K20" s="57">
        <f>K19/5</f>
        <v>0</v>
      </c>
      <c r="L20" s="59"/>
      <c r="M20" s="59"/>
    </row>
    <row r="21" spans="1:21" x14ac:dyDescent="0.25">
      <c r="I21" s="56" t="s">
        <v>84</v>
      </c>
      <c r="J21" s="57">
        <f>SUM(J19:J20)</f>
        <v>0</v>
      </c>
      <c r="K21" s="57">
        <f>SUM(K19:K20)</f>
        <v>0</v>
      </c>
      <c r="L21" s="59"/>
      <c r="M21" s="59"/>
    </row>
    <row r="24" spans="1:21" x14ac:dyDescent="0.25">
      <c r="A24" s="119" t="s">
        <v>93</v>
      </c>
      <c r="B24" s="119"/>
      <c r="C24" s="119"/>
      <c r="D24" s="119"/>
      <c r="E24" s="119"/>
      <c r="F24" s="119"/>
      <c r="G24" s="119"/>
      <c r="H24" s="119"/>
      <c r="I24" s="119"/>
      <c r="J24" s="12"/>
    </row>
    <row r="25" spans="1:21" ht="90" x14ac:dyDescent="0.25">
      <c r="A25" s="3" t="s">
        <v>0</v>
      </c>
      <c r="B25" s="3" t="s">
        <v>86</v>
      </c>
      <c r="C25" s="3" t="s">
        <v>1</v>
      </c>
      <c r="D25" s="3" t="s">
        <v>2</v>
      </c>
      <c r="E25" s="3" t="s">
        <v>3</v>
      </c>
      <c r="F25" s="3" t="s">
        <v>4</v>
      </c>
      <c r="G25" s="4" t="s">
        <v>5</v>
      </c>
      <c r="H25" s="3" t="s">
        <v>6</v>
      </c>
      <c r="I25" s="3" t="s">
        <v>7</v>
      </c>
      <c r="J25" s="5" t="s">
        <v>8</v>
      </c>
      <c r="K25" s="3" t="s">
        <v>9</v>
      </c>
      <c r="L25" s="92" t="s">
        <v>89</v>
      </c>
      <c r="M25" s="92" t="s">
        <v>90</v>
      </c>
      <c r="N25" s="86" t="s">
        <v>88</v>
      </c>
      <c r="O25" s="92" t="s">
        <v>91</v>
      </c>
      <c r="P25" s="6" t="s">
        <v>10</v>
      </c>
      <c r="Q25" s="58" t="s">
        <v>81</v>
      </c>
      <c r="R25" s="58" t="s">
        <v>82</v>
      </c>
      <c r="S25" s="72"/>
      <c r="U25" s="74"/>
    </row>
    <row r="26" spans="1:21" ht="181.5" customHeight="1" x14ac:dyDescent="0.25">
      <c r="A26" s="3" t="s">
        <v>14</v>
      </c>
      <c r="B26" s="116" t="s">
        <v>119</v>
      </c>
      <c r="C26" s="3" t="s">
        <v>11</v>
      </c>
      <c r="D26" s="9">
        <v>3</v>
      </c>
      <c r="E26" s="8"/>
      <c r="F26" s="27"/>
      <c r="G26" s="108"/>
      <c r="H26" s="28"/>
      <c r="I26" s="11">
        <f t="shared" ref="I26:I30" si="6">(G26*H26)+G26</f>
        <v>0</v>
      </c>
      <c r="J26" s="11">
        <f t="shared" ref="J26:J30" si="7">D26*G26</f>
        <v>0</v>
      </c>
      <c r="K26" s="11">
        <f>(J26*H26)+J26</f>
        <v>0</v>
      </c>
      <c r="L26" s="88"/>
      <c r="M26" s="88"/>
      <c r="N26" s="14"/>
      <c r="O26" s="93"/>
      <c r="P26" s="14"/>
      <c r="Q26" s="64">
        <v>1</v>
      </c>
      <c r="R26" s="61">
        <f>G26*Q26+G26*Q26*H26</f>
        <v>0</v>
      </c>
      <c r="U26" s="74"/>
    </row>
    <row r="27" spans="1:21" ht="171" customHeight="1" x14ac:dyDescent="0.25">
      <c r="A27" s="3" t="s">
        <v>15</v>
      </c>
      <c r="B27" s="26" t="s">
        <v>116</v>
      </c>
      <c r="C27" s="3" t="s">
        <v>11</v>
      </c>
      <c r="D27" s="9">
        <v>3</v>
      </c>
      <c r="E27" s="8"/>
      <c r="F27" s="27"/>
      <c r="G27" s="108"/>
      <c r="H27" s="28"/>
      <c r="I27" s="11">
        <f t="shared" si="6"/>
        <v>0</v>
      </c>
      <c r="J27" s="11">
        <f t="shared" si="7"/>
        <v>0</v>
      </c>
      <c r="K27" s="11">
        <f>(J27*H27)+J27</f>
        <v>0</v>
      </c>
      <c r="L27" s="88"/>
      <c r="M27" s="88"/>
      <c r="N27" s="14"/>
      <c r="O27" s="93"/>
      <c r="P27" s="14"/>
      <c r="Q27" s="64">
        <v>1</v>
      </c>
      <c r="R27" s="61">
        <f>G27*Q27+G27*Q27*H27</f>
        <v>0</v>
      </c>
      <c r="U27" s="82"/>
    </row>
    <row r="28" spans="1:21" ht="140.25" x14ac:dyDescent="0.25">
      <c r="A28" s="3" t="s">
        <v>16</v>
      </c>
      <c r="B28" s="26" t="s">
        <v>117</v>
      </c>
      <c r="C28" s="3" t="s">
        <v>11</v>
      </c>
      <c r="D28" s="9">
        <v>5</v>
      </c>
      <c r="E28" s="8"/>
      <c r="F28" s="27"/>
      <c r="G28" s="108"/>
      <c r="H28" s="28"/>
      <c r="I28" s="11">
        <f t="shared" si="6"/>
        <v>0</v>
      </c>
      <c r="J28" s="11">
        <f t="shared" si="7"/>
        <v>0</v>
      </c>
      <c r="K28" s="11">
        <f>(J28*H28)+J28</f>
        <v>0</v>
      </c>
      <c r="L28" s="88"/>
      <c r="M28" s="88"/>
      <c r="N28" s="14"/>
      <c r="O28" s="93"/>
      <c r="P28" s="14"/>
      <c r="Q28" s="64">
        <v>1</v>
      </c>
      <c r="R28" s="61">
        <f>G28*Q28+G28*Q28*H28</f>
        <v>0</v>
      </c>
    </row>
    <row r="29" spans="1:21" ht="178.5" x14ac:dyDescent="0.25">
      <c r="A29" s="3" t="s">
        <v>17</v>
      </c>
      <c r="B29" s="26" t="s">
        <v>118</v>
      </c>
      <c r="C29" s="3" t="s">
        <v>11</v>
      </c>
      <c r="D29" s="9">
        <v>5</v>
      </c>
      <c r="E29" s="8"/>
      <c r="F29" s="27"/>
      <c r="G29" s="108"/>
      <c r="H29" s="28"/>
      <c r="I29" s="11">
        <f t="shared" si="6"/>
        <v>0</v>
      </c>
      <c r="J29" s="11">
        <f t="shared" si="7"/>
        <v>0</v>
      </c>
      <c r="K29" s="11">
        <f>(J29*H29)+J29</f>
        <v>0</v>
      </c>
      <c r="L29" s="88"/>
      <c r="M29" s="88"/>
      <c r="N29" s="14"/>
      <c r="O29" s="93"/>
      <c r="P29" s="14"/>
      <c r="Q29" s="64">
        <v>1</v>
      </c>
      <c r="R29" s="61">
        <f>G29*Q29+G29*Q29*H29</f>
        <v>0</v>
      </c>
    </row>
    <row r="30" spans="1:21" ht="127.5" x14ac:dyDescent="0.25">
      <c r="A30" s="3" t="s">
        <v>18</v>
      </c>
      <c r="B30" s="29" t="s">
        <v>41</v>
      </c>
      <c r="C30" s="3" t="s">
        <v>11</v>
      </c>
      <c r="D30" s="9">
        <v>3</v>
      </c>
      <c r="E30" s="8"/>
      <c r="F30" s="27"/>
      <c r="G30" s="108"/>
      <c r="H30" s="28"/>
      <c r="I30" s="55">
        <f t="shared" si="6"/>
        <v>0</v>
      </c>
      <c r="J30" s="55">
        <f t="shared" si="7"/>
        <v>0</v>
      </c>
      <c r="K30" s="55">
        <f>(J30*H30)+J30</f>
        <v>0</v>
      </c>
      <c r="L30" s="55"/>
      <c r="M30" s="55"/>
      <c r="N30" s="14"/>
      <c r="O30" s="93"/>
      <c r="P30" s="14"/>
      <c r="Q30" s="64">
        <v>1</v>
      </c>
      <c r="R30" s="61">
        <f>G30*Q30+G30*Q30*H30</f>
        <v>0</v>
      </c>
    </row>
    <row r="31" spans="1:21" x14ac:dyDescent="0.25">
      <c r="A31" s="16"/>
      <c r="B31" s="22"/>
      <c r="C31" s="22"/>
      <c r="D31" s="23"/>
      <c r="E31" s="23"/>
      <c r="F31" s="23"/>
      <c r="G31" s="23"/>
      <c r="H31" s="24"/>
      <c r="I31" s="56" t="s">
        <v>13</v>
      </c>
      <c r="J31" s="57">
        <f>SUM(J26:J30)</f>
        <v>0</v>
      </c>
      <c r="K31" s="57">
        <f>SUM(K26:K30)</f>
        <v>0</v>
      </c>
      <c r="L31" s="59"/>
      <c r="M31" s="59"/>
    </row>
    <row r="32" spans="1:21" x14ac:dyDescent="0.25">
      <c r="A32" s="16"/>
      <c r="B32" s="22"/>
      <c r="C32" s="22"/>
      <c r="D32" s="23"/>
      <c r="E32" s="23"/>
      <c r="F32" s="23"/>
      <c r="G32" s="23"/>
      <c r="H32" s="24"/>
      <c r="I32" s="56" t="s">
        <v>83</v>
      </c>
      <c r="J32" s="57">
        <f>J31/5</f>
        <v>0</v>
      </c>
      <c r="K32" s="57">
        <f>K31/5</f>
        <v>0</v>
      </c>
      <c r="L32" s="59"/>
      <c r="M32" s="59"/>
    </row>
    <row r="33" spans="1:21" x14ac:dyDescent="0.25">
      <c r="A33" s="16"/>
      <c r="B33" s="22"/>
      <c r="C33" s="22"/>
      <c r="D33" s="23"/>
      <c r="E33" s="23"/>
      <c r="F33" s="23"/>
      <c r="G33" s="23"/>
      <c r="H33" s="24"/>
      <c r="I33" s="56" t="s">
        <v>84</v>
      </c>
      <c r="J33" s="57">
        <f>SUM(J31:J32)</f>
        <v>0</v>
      </c>
      <c r="K33" s="57">
        <f>SUM(K31:K32)</f>
        <v>0</v>
      </c>
      <c r="L33" s="59"/>
      <c r="M33" s="59"/>
    </row>
    <row r="34" spans="1:21" x14ac:dyDescent="0.25">
      <c r="A34" s="16"/>
      <c r="B34" s="22"/>
      <c r="C34" s="22"/>
      <c r="D34" s="23"/>
      <c r="E34" s="23"/>
      <c r="F34" s="23"/>
      <c r="G34" s="23"/>
      <c r="H34" s="24"/>
      <c r="I34" s="30"/>
      <c r="J34" s="30"/>
      <c r="K34" s="30"/>
      <c r="L34" s="30"/>
      <c r="M34" s="30"/>
    </row>
    <row r="35" spans="1:21" x14ac:dyDescent="0.25">
      <c r="A35" s="16"/>
      <c r="B35" s="22"/>
      <c r="C35" s="22"/>
      <c r="D35" s="23"/>
      <c r="E35" s="23"/>
      <c r="F35" s="23"/>
      <c r="G35" s="23"/>
      <c r="H35" s="24"/>
      <c r="I35" s="30"/>
      <c r="J35" s="30"/>
      <c r="K35" s="30"/>
      <c r="L35" s="30"/>
      <c r="M35" s="30"/>
    </row>
    <row r="36" spans="1:21" x14ac:dyDescent="0.25">
      <c r="A36" s="119" t="s">
        <v>94</v>
      </c>
      <c r="B36" s="119"/>
      <c r="C36" s="119"/>
      <c r="D36" s="119"/>
      <c r="E36" s="119"/>
      <c r="F36" s="119"/>
      <c r="G36" s="119"/>
      <c r="H36" s="119"/>
      <c r="I36" s="119"/>
      <c r="J36" s="12"/>
    </row>
    <row r="37" spans="1:21" ht="90" x14ac:dyDescent="0.25">
      <c r="A37" s="3" t="s">
        <v>0</v>
      </c>
      <c r="B37" s="3" t="s">
        <v>112</v>
      </c>
      <c r="C37" s="3" t="s">
        <v>1</v>
      </c>
      <c r="D37" s="3" t="s">
        <v>2</v>
      </c>
      <c r="E37" s="3" t="s">
        <v>3</v>
      </c>
      <c r="F37" s="3" t="s">
        <v>4</v>
      </c>
      <c r="G37" s="4" t="s">
        <v>5</v>
      </c>
      <c r="H37" s="3" t="s">
        <v>6</v>
      </c>
      <c r="I37" s="3" t="s">
        <v>7</v>
      </c>
      <c r="J37" s="5" t="s">
        <v>8</v>
      </c>
      <c r="K37" s="3" t="s">
        <v>9</v>
      </c>
      <c r="L37" s="92" t="s">
        <v>89</v>
      </c>
      <c r="M37" s="92" t="s">
        <v>90</v>
      </c>
      <c r="N37" s="86" t="s">
        <v>88</v>
      </c>
      <c r="O37" s="92" t="s">
        <v>91</v>
      </c>
      <c r="P37" s="6" t="s">
        <v>10</v>
      </c>
      <c r="Q37" s="58" t="s">
        <v>81</v>
      </c>
      <c r="R37" s="58" t="s">
        <v>82</v>
      </c>
      <c r="S37" s="72"/>
      <c r="U37" s="74"/>
    </row>
    <row r="38" spans="1:21" ht="178.5" x14ac:dyDescent="0.25">
      <c r="A38" s="3" t="s">
        <v>14</v>
      </c>
      <c r="B38" s="31" t="s">
        <v>115</v>
      </c>
      <c r="C38" s="3" t="s">
        <v>11</v>
      </c>
      <c r="D38" s="9">
        <v>25</v>
      </c>
      <c r="E38" s="32"/>
      <c r="F38" s="33"/>
      <c r="G38" s="108"/>
      <c r="H38" s="28"/>
      <c r="I38" s="11">
        <f t="shared" ref="I38:I42" si="8">(G38*H38)+G38</f>
        <v>0</v>
      </c>
      <c r="J38" s="11">
        <f t="shared" ref="J38:J42" si="9">D38*G38</f>
        <v>0</v>
      </c>
      <c r="K38" s="11">
        <f>(J38*H38)+J38</f>
        <v>0</v>
      </c>
      <c r="L38" s="88"/>
      <c r="M38" s="88"/>
      <c r="N38" s="14"/>
      <c r="O38" s="93"/>
      <c r="P38" s="14"/>
      <c r="Q38" s="64">
        <v>10</v>
      </c>
      <c r="R38" s="61">
        <f>G38*Q38+G38*Q38*H38</f>
        <v>0</v>
      </c>
    </row>
    <row r="39" spans="1:21" ht="140.25" x14ac:dyDescent="0.25">
      <c r="A39" s="3" t="s">
        <v>15</v>
      </c>
      <c r="B39" s="26" t="s">
        <v>111</v>
      </c>
      <c r="C39" s="3" t="s">
        <v>11</v>
      </c>
      <c r="D39" s="9">
        <v>7</v>
      </c>
      <c r="E39" s="32"/>
      <c r="F39" s="33"/>
      <c r="G39" s="108"/>
      <c r="H39" s="28"/>
      <c r="I39" s="11">
        <f t="shared" si="8"/>
        <v>0</v>
      </c>
      <c r="J39" s="11">
        <f t="shared" si="9"/>
        <v>0</v>
      </c>
      <c r="K39" s="11">
        <f>(J39*H39)+J39</f>
        <v>0</v>
      </c>
      <c r="L39" s="88"/>
      <c r="M39" s="88"/>
      <c r="N39" s="14"/>
      <c r="O39" s="93"/>
      <c r="P39" s="14"/>
      <c r="Q39" s="64">
        <v>3</v>
      </c>
      <c r="R39" s="61">
        <f>G39*Q39+G39*Q39*H39</f>
        <v>0</v>
      </c>
    </row>
    <row r="40" spans="1:21" ht="178.5" x14ac:dyDescent="0.25">
      <c r="A40" s="3" t="s">
        <v>16</v>
      </c>
      <c r="B40" s="26" t="s">
        <v>113</v>
      </c>
      <c r="C40" s="3" t="s">
        <v>11</v>
      </c>
      <c r="D40" s="9">
        <v>7</v>
      </c>
      <c r="E40" s="32"/>
      <c r="F40" s="33"/>
      <c r="G40" s="108"/>
      <c r="H40" s="28"/>
      <c r="I40" s="11">
        <f t="shared" si="8"/>
        <v>0</v>
      </c>
      <c r="J40" s="11">
        <f t="shared" si="9"/>
        <v>0</v>
      </c>
      <c r="K40" s="11">
        <f>(J40*H40)+J40</f>
        <v>0</v>
      </c>
      <c r="L40" s="88"/>
      <c r="M40" s="88"/>
      <c r="N40" s="14"/>
      <c r="O40" s="93"/>
      <c r="P40" s="14"/>
      <c r="Q40" s="64">
        <v>3</v>
      </c>
      <c r="R40" s="61">
        <f>G40*Q40+G40*Q40*H40</f>
        <v>0</v>
      </c>
    </row>
    <row r="41" spans="1:21" ht="114.75" x14ac:dyDescent="0.25">
      <c r="A41" s="3" t="s">
        <v>17</v>
      </c>
      <c r="B41" s="26" t="s">
        <v>114</v>
      </c>
      <c r="C41" s="3" t="s">
        <v>11</v>
      </c>
      <c r="D41" s="9">
        <v>5</v>
      </c>
      <c r="E41" s="32"/>
      <c r="F41" s="34"/>
      <c r="G41" s="112"/>
      <c r="H41" s="28"/>
      <c r="I41" s="11">
        <f t="shared" si="8"/>
        <v>0</v>
      </c>
      <c r="J41" s="11">
        <f t="shared" si="9"/>
        <v>0</v>
      </c>
      <c r="K41" s="11">
        <f>(J41*H41)+J41</f>
        <v>0</v>
      </c>
      <c r="L41" s="55"/>
      <c r="M41" s="55"/>
      <c r="N41" s="21"/>
      <c r="O41" s="94"/>
      <c r="P41" s="21"/>
      <c r="Q41" s="64">
        <v>2</v>
      </c>
      <c r="R41" s="61">
        <f>G41*Q41+G41*Q41*H41</f>
        <v>0</v>
      </c>
    </row>
    <row r="42" spans="1:21" ht="102" x14ac:dyDescent="0.25">
      <c r="A42" s="3" t="s">
        <v>18</v>
      </c>
      <c r="B42" s="26" t="s">
        <v>110</v>
      </c>
      <c r="C42" s="3" t="s">
        <v>11</v>
      </c>
      <c r="D42" s="9">
        <v>5</v>
      </c>
      <c r="E42" s="32"/>
      <c r="F42" s="33"/>
      <c r="G42" s="108"/>
      <c r="H42" s="28"/>
      <c r="I42" s="55">
        <f t="shared" si="8"/>
        <v>0</v>
      </c>
      <c r="J42" s="55">
        <f t="shared" si="9"/>
        <v>0</v>
      </c>
      <c r="K42" s="55">
        <f>(J42*H42)+J42</f>
        <v>0</v>
      </c>
      <c r="L42" s="55"/>
      <c r="M42" s="55"/>
      <c r="N42" s="14"/>
      <c r="O42" s="93"/>
      <c r="P42" s="14"/>
      <c r="Q42" s="64">
        <v>4</v>
      </c>
      <c r="R42" s="61">
        <f>G42*Q42+G42*Q42*H42</f>
        <v>0</v>
      </c>
    </row>
    <row r="43" spans="1:21" x14ac:dyDescent="0.25">
      <c r="A43" s="16"/>
      <c r="B43" s="22"/>
      <c r="C43" s="22"/>
      <c r="D43" s="23"/>
      <c r="E43" s="23"/>
      <c r="F43" s="23"/>
      <c r="G43" s="23"/>
      <c r="H43" s="24"/>
      <c r="I43" s="56" t="s">
        <v>13</v>
      </c>
      <c r="J43" s="57">
        <f>SUM(J38:J42)</f>
        <v>0</v>
      </c>
      <c r="K43" s="57">
        <f>SUM(K38:K42)</f>
        <v>0</v>
      </c>
      <c r="L43" s="59"/>
      <c r="M43" s="59"/>
    </row>
    <row r="44" spans="1:21" x14ac:dyDescent="0.25">
      <c r="A44" s="16"/>
      <c r="B44" s="22"/>
      <c r="C44" s="22"/>
      <c r="D44" s="23"/>
      <c r="E44" s="23"/>
      <c r="F44" s="23"/>
      <c r="G44" s="23"/>
      <c r="H44" s="24"/>
      <c r="I44" s="62" t="s">
        <v>83</v>
      </c>
      <c r="J44" s="63">
        <f>J43/5</f>
        <v>0</v>
      </c>
      <c r="K44" s="60">
        <f>K43/5</f>
        <v>0</v>
      </c>
      <c r="L44" s="73"/>
      <c r="M44" s="73"/>
    </row>
    <row r="45" spans="1:21" x14ac:dyDescent="0.25">
      <c r="A45" s="16"/>
      <c r="B45" s="22"/>
      <c r="C45" s="22"/>
      <c r="D45" s="23"/>
      <c r="E45" s="23"/>
      <c r="F45" s="23"/>
      <c r="G45" s="23"/>
      <c r="H45" s="24"/>
      <c r="I45" s="62" t="s">
        <v>84</v>
      </c>
      <c r="J45" s="63">
        <f>SUM(J43:J44)</f>
        <v>0</v>
      </c>
      <c r="K45" s="60">
        <f>SUM(K43:K44)</f>
        <v>0</v>
      </c>
      <c r="L45" s="73"/>
      <c r="M45" s="73"/>
    </row>
    <row r="46" spans="1:21" x14ac:dyDescent="0.25">
      <c r="A46" s="16"/>
      <c r="B46" s="22"/>
      <c r="C46" s="22"/>
      <c r="D46" s="23"/>
      <c r="E46" s="23"/>
      <c r="F46" s="23"/>
      <c r="G46" s="23"/>
      <c r="H46" s="24"/>
      <c r="I46" s="25"/>
      <c r="J46" s="24"/>
    </row>
    <row r="47" spans="1:21" x14ac:dyDescent="0.25">
      <c r="A47" s="16"/>
      <c r="B47" s="22"/>
      <c r="C47" s="22"/>
      <c r="D47" s="23"/>
      <c r="E47" s="23"/>
      <c r="F47" s="23"/>
      <c r="G47" s="23"/>
      <c r="H47" s="24"/>
      <c r="I47" s="25"/>
      <c r="J47" s="24"/>
    </row>
    <row r="48" spans="1:21" x14ac:dyDescent="0.25">
      <c r="A48" s="119" t="s">
        <v>95</v>
      </c>
      <c r="B48" s="119"/>
      <c r="C48" s="119"/>
      <c r="D48" s="119"/>
      <c r="E48" s="119"/>
      <c r="F48" s="119"/>
      <c r="G48" s="119"/>
      <c r="H48" s="119"/>
      <c r="I48" s="119"/>
      <c r="J48" s="12"/>
    </row>
    <row r="49" spans="1:21" ht="90" x14ac:dyDescent="0.25">
      <c r="A49" s="3" t="s">
        <v>0</v>
      </c>
      <c r="B49" s="3" t="s">
        <v>86</v>
      </c>
      <c r="C49" s="3" t="s">
        <v>1</v>
      </c>
      <c r="D49" s="3" t="s">
        <v>2</v>
      </c>
      <c r="E49" s="3" t="s">
        <v>3</v>
      </c>
      <c r="F49" s="3" t="s">
        <v>4</v>
      </c>
      <c r="G49" s="4" t="s">
        <v>5</v>
      </c>
      <c r="H49" s="3" t="s">
        <v>6</v>
      </c>
      <c r="I49" s="3" t="s">
        <v>7</v>
      </c>
      <c r="J49" s="5" t="s">
        <v>8</v>
      </c>
      <c r="K49" s="3" t="s">
        <v>9</v>
      </c>
      <c r="L49" s="92" t="s">
        <v>89</v>
      </c>
      <c r="M49" s="92" t="s">
        <v>90</v>
      </c>
      <c r="N49" s="86" t="s">
        <v>88</v>
      </c>
      <c r="O49" s="92" t="s">
        <v>91</v>
      </c>
      <c r="P49" s="6" t="s">
        <v>10</v>
      </c>
      <c r="Q49" s="58" t="s">
        <v>81</v>
      </c>
      <c r="R49" s="58" t="s">
        <v>82</v>
      </c>
      <c r="S49" s="72"/>
      <c r="U49" s="74"/>
    </row>
    <row r="50" spans="1:21" ht="127.5" x14ac:dyDescent="0.25">
      <c r="A50" s="3" t="s">
        <v>14</v>
      </c>
      <c r="B50" s="35" t="s">
        <v>43</v>
      </c>
      <c r="C50" s="3" t="s">
        <v>11</v>
      </c>
      <c r="D50" s="9">
        <v>10</v>
      </c>
      <c r="E50" s="13"/>
      <c r="F50" s="33"/>
      <c r="G50" s="111"/>
      <c r="H50" s="36"/>
      <c r="I50" s="11">
        <f t="shared" ref="I50:I51" si="10">(G50*H50)+G50</f>
        <v>0</v>
      </c>
      <c r="J50" s="11">
        <f t="shared" ref="J50:J51" si="11">D50*G50</f>
        <v>0</v>
      </c>
      <c r="K50" s="11">
        <f>(J50*H50)+J50</f>
        <v>0</v>
      </c>
      <c r="L50" s="88"/>
      <c r="M50" s="88"/>
      <c r="N50" s="14"/>
      <c r="O50" s="93"/>
      <c r="P50" s="14"/>
      <c r="Q50" s="7" t="s">
        <v>12</v>
      </c>
      <c r="R50" s="7" t="s">
        <v>12</v>
      </c>
    </row>
    <row r="51" spans="1:21" ht="140.25" x14ac:dyDescent="0.25">
      <c r="A51" s="3" t="s">
        <v>15</v>
      </c>
      <c r="B51" s="26" t="s">
        <v>44</v>
      </c>
      <c r="C51" s="3" t="s">
        <v>11</v>
      </c>
      <c r="D51" s="9">
        <v>10</v>
      </c>
      <c r="E51" s="13"/>
      <c r="F51" s="33"/>
      <c r="G51" s="111"/>
      <c r="H51" s="36"/>
      <c r="I51" s="55">
        <f t="shared" si="10"/>
        <v>0</v>
      </c>
      <c r="J51" s="55">
        <f t="shared" si="11"/>
        <v>0</v>
      </c>
      <c r="K51" s="55">
        <f>(J51*H51)+J51</f>
        <v>0</v>
      </c>
      <c r="L51" s="55"/>
      <c r="M51" s="55"/>
      <c r="N51" s="14"/>
      <c r="O51" s="93"/>
      <c r="P51" s="14"/>
      <c r="Q51" s="7" t="s">
        <v>12</v>
      </c>
      <c r="R51" s="7" t="s">
        <v>12</v>
      </c>
    </row>
    <row r="52" spans="1:21" x14ac:dyDescent="0.25">
      <c r="A52" s="16"/>
      <c r="B52" s="22"/>
      <c r="C52" s="22"/>
      <c r="D52" s="23"/>
      <c r="E52" s="23"/>
      <c r="F52" s="23"/>
      <c r="G52" s="23"/>
      <c r="H52" s="24"/>
      <c r="I52" s="56" t="s">
        <v>13</v>
      </c>
      <c r="J52" s="57">
        <f>SUM(J50:J51)</f>
        <v>0</v>
      </c>
      <c r="K52" s="57">
        <f>SUM(K50:K51)</f>
        <v>0</v>
      </c>
      <c r="L52" s="59"/>
      <c r="M52" s="59"/>
    </row>
    <row r="53" spans="1:21" x14ac:dyDescent="0.25">
      <c r="A53" s="16"/>
      <c r="B53" s="22"/>
      <c r="C53" s="22"/>
      <c r="D53" s="23"/>
      <c r="E53" s="23"/>
      <c r="F53" s="23"/>
      <c r="G53" s="23"/>
      <c r="H53" s="24"/>
      <c r="I53" s="56" t="s">
        <v>83</v>
      </c>
      <c r="J53" s="57">
        <f>J52/5</f>
        <v>0</v>
      </c>
      <c r="K53" s="57">
        <f>K52/5</f>
        <v>0</v>
      </c>
      <c r="L53" s="59"/>
      <c r="M53" s="59"/>
    </row>
    <row r="54" spans="1:21" x14ac:dyDescent="0.25">
      <c r="A54" s="16"/>
      <c r="B54" s="22"/>
      <c r="C54" s="22"/>
      <c r="D54" s="23"/>
      <c r="E54" s="23"/>
      <c r="F54" s="23"/>
      <c r="G54" s="23"/>
      <c r="H54" s="24"/>
      <c r="I54" s="62" t="s">
        <v>84</v>
      </c>
      <c r="J54" s="63">
        <f>SUM(J52:J53)</f>
        <v>0</v>
      </c>
      <c r="K54" s="60">
        <f>SUM(K52:K53)</f>
        <v>0</v>
      </c>
      <c r="L54" s="73"/>
      <c r="M54" s="73"/>
    </row>
    <row r="55" spans="1:21" x14ac:dyDescent="0.25">
      <c r="A55" s="16"/>
      <c r="B55" s="22"/>
      <c r="C55" s="22"/>
      <c r="D55" s="23"/>
      <c r="E55" s="23"/>
      <c r="F55" s="23"/>
      <c r="G55" s="23"/>
      <c r="H55" s="24"/>
      <c r="I55" s="25"/>
      <c r="J55" s="24"/>
    </row>
    <row r="56" spans="1:21" x14ac:dyDescent="0.25">
      <c r="A56" s="119" t="s">
        <v>96</v>
      </c>
      <c r="B56" s="119"/>
      <c r="C56" s="119"/>
      <c r="D56" s="119"/>
      <c r="E56" s="119"/>
      <c r="F56" s="119"/>
      <c r="G56" s="119"/>
      <c r="H56" s="119"/>
      <c r="I56" s="119"/>
      <c r="J56" s="12"/>
    </row>
    <row r="57" spans="1:21" ht="90" x14ac:dyDescent="0.25">
      <c r="A57" s="3" t="s">
        <v>0</v>
      </c>
      <c r="B57" s="3" t="s">
        <v>86</v>
      </c>
      <c r="C57" s="3" t="s">
        <v>1</v>
      </c>
      <c r="D57" s="3" t="s">
        <v>2</v>
      </c>
      <c r="E57" s="3" t="s">
        <v>3</v>
      </c>
      <c r="F57" s="3" t="s">
        <v>4</v>
      </c>
      <c r="G57" s="4" t="s">
        <v>5</v>
      </c>
      <c r="H57" s="3" t="s">
        <v>6</v>
      </c>
      <c r="I57" s="3" t="s">
        <v>7</v>
      </c>
      <c r="J57" s="5" t="s">
        <v>8</v>
      </c>
      <c r="K57" s="3" t="s">
        <v>9</v>
      </c>
      <c r="L57" s="92" t="s">
        <v>89</v>
      </c>
      <c r="M57" s="92" t="s">
        <v>90</v>
      </c>
      <c r="N57" s="86" t="s">
        <v>88</v>
      </c>
      <c r="O57" s="92" t="s">
        <v>91</v>
      </c>
      <c r="P57" s="6" t="s">
        <v>10</v>
      </c>
      <c r="Q57" s="58" t="s">
        <v>81</v>
      </c>
      <c r="R57" s="58" t="s">
        <v>82</v>
      </c>
      <c r="S57" s="72"/>
      <c r="U57" s="74"/>
    </row>
    <row r="58" spans="1:21" ht="153" x14ac:dyDescent="0.25">
      <c r="A58" s="3" t="s">
        <v>14</v>
      </c>
      <c r="B58" s="35" t="s">
        <v>45</v>
      </c>
      <c r="C58" s="3" t="s">
        <v>11</v>
      </c>
      <c r="D58" s="9">
        <v>20</v>
      </c>
      <c r="E58" s="84"/>
      <c r="F58" s="33"/>
      <c r="G58" s="110"/>
      <c r="H58" s="36"/>
      <c r="I58" s="11">
        <f t="shared" ref="I58:I65" si="12">(G58*H58)+G58</f>
        <v>0</v>
      </c>
      <c r="J58" s="11">
        <f t="shared" ref="J58:J65" si="13">D58*G58</f>
        <v>0</v>
      </c>
      <c r="K58" s="11">
        <f t="shared" ref="K58:K65" si="14">(J58*H58)+J58</f>
        <v>0</v>
      </c>
      <c r="L58" s="88"/>
      <c r="M58" s="88"/>
      <c r="N58" s="14"/>
      <c r="O58" s="93"/>
      <c r="P58" s="14"/>
      <c r="Q58" s="7" t="s">
        <v>12</v>
      </c>
      <c r="R58" s="7" t="s">
        <v>12</v>
      </c>
    </row>
    <row r="59" spans="1:21" ht="102" x14ac:dyDescent="0.25">
      <c r="A59" s="3" t="s">
        <v>15</v>
      </c>
      <c r="B59" s="35" t="s">
        <v>46</v>
      </c>
      <c r="C59" s="3" t="s">
        <v>11</v>
      </c>
      <c r="D59" s="9">
        <v>40</v>
      </c>
      <c r="E59" s="84"/>
      <c r="F59" s="33"/>
      <c r="G59" s="110"/>
      <c r="H59" s="89"/>
      <c r="I59" s="11">
        <f t="shared" si="12"/>
        <v>0</v>
      </c>
      <c r="J59" s="11">
        <f t="shared" si="13"/>
        <v>0</v>
      </c>
      <c r="K59" s="11">
        <f t="shared" si="14"/>
        <v>0</v>
      </c>
      <c r="L59" s="88"/>
      <c r="M59" s="88"/>
      <c r="N59" s="14"/>
      <c r="O59" s="93"/>
      <c r="P59" s="14"/>
      <c r="Q59" s="7" t="s">
        <v>12</v>
      </c>
      <c r="R59" s="7" t="s">
        <v>12</v>
      </c>
    </row>
    <row r="60" spans="1:21" ht="89.25" x14ac:dyDescent="0.25">
      <c r="A60" s="3" t="s">
        <v>16</v>
      </c>
      <c r="B60" s="26" t="s">
        <v>47</v>
      </c>
      <c r="C60" s="3" t="s">
        <v>11</v>
      </c>
      <c r="D60" s="9">
        <v>10</v>
      </c>
      <c r="E60" s="84"/>
      <c r="F60" s="33"/>
      <c r="G60" s="110"/>
      <c r="H60" s="89"/>
      <c r="I60" s="11">
        <f t="shared" si="12"/>
        <v>0</v>
      </c>
      <c r="J60" s="11">
        <f t="shared" si="13"/>
        <v>0</v>
      </c>
      <c r="K60" s="11">
        <f t="shared" si="14"/>
        <v>0</v>
      </c>
      <c r="L60" s="88"/>
      <c r="M60" s="88"/>
      <c r="N60" s="14"/>
      <c r="O60" s="93"/>
      <c r="P60" s="14"/>
      <c r="Q60" s="7" t="s">
        <v>12</v>
      </c>
      <c r="R60" s="7" t="s">
        <v>12</v>
      </c>
    </row>
    <row r="61" spans="1:21" ht="89.25" x14ac:dyDescent="0.25">
      <c r="A61" s="3" t="s">
        <v>17</v>
      </c>
      <c r="B61" s="29" t="s">
        <v>48</v>
      </c>
      <c r="C61" s="3" t="s">
        <v>11</v>
      </c>
      <c r="D61" s="9">
        <v>10</v>
      </c>
      <c r="E61" s="84"/>
      <c r="F61" s="33"/>
      <c r="G61" s="110"/>
      <c r="H61" s="36"/>
      <c r="I61" s="11">
        <f t="shared" si="12"/>
        <v>0</v>
      </c>
      <c r="J61" s="11">
        <f t="shared" si="13"/>
        <v>0</v>
      </c>
      <c r="K61" s="11">
        <f t="shared" si="14"/>
        <v>0</v>
      </c>
      <c r="L61" s="88"/>
      <c r="M61" s="88"/>
      <c r="N61" s="14"/>
      <c r="O61" s="93"/>
      <c r="P61" s="14"/>
      <c r="Q61" s="7" t="s">
        <v>12</v>
      </c>
      <c r="R61" s="7" t="s">
        <v>12</v>
      </c>
    </row>
    <row r="62" spans="1:21" ht="89.25" x14ac:dyDescent="0.25">
      <c r="A62" s="3" t="s">
        <v>18</v>
      </c>
      <c r="B62" s="31" t="s">
        <v>49</v>
      </c>
      <c r="C62" s="3" t="s">
        <v>11</v>
      </c>
      <c r="D62" s="9">
        <v>30</v>
      </c>
      <c r="E62" s="84"/>
      <c r="F62" s="33"/>
      <c r="G62" s="110"/>
      <c r="H62" s="89"/>
      <c r="I62" s="11">
        <f t="shared" si="12"/>
        <v>0</v>
      </c>
      <c r="J62" s="11">
        <f t="shared" si="13"/>
        <v>0</v>
      </c>
      <c r="K62" s="11">
        <f t="shared" si="14"/>
        <v>0</v>
      </c>
      <c r="L62" s="88"/>
      <c r="M62" s="88"/>
      <c r="N62" s="14"/>
      <c r="O62" s="93"/>
      <c r="P62" s="14"/>
      <c r="Q62" s="7" t="s">
        <v>12</v>
      </c>
      <c r="R62" s="7" t="s">
        <v>12</v>
      </c>
    </row>
    <row r="63" spans="1:21" ht="89.25" x14ac:dyDescent="0.25">
      <c r="A63" s="3" t="s">
        <v>19</v>
      </c>
      <c r="B63" s="26" t="s">
        <v>50</v>
      </c>
      <c r="C63" s="3" t="s">
        <v>11</v>
      </c>
      <c r="D63" s="9">
        <v>20</v>
      </c>
      <c r="E63" s="84"/>
      <c r="F63" s="33"/>
      <c r="G63" s="110"/>
      <c r="H63" s="36"/>
      <c r="I63" s="11">
        <f t="shared" si="12"/>
        <v>0</v>
      </c>
      <c r="J63" s="11">
        <f t="shared" si="13"/>
        <v>0</v>
      </c>
      <c r="K63" s="11">
        <f t="shared" si="14"/>
        <v>0</v>
      </c>
      <c r="L63" s="88"/>
      <c r="M63" s="88"/>
      <c r="N63" s="14"/>
      <c r="O63" s="93"/>
      <c r="P63" s="14"/>
      <c r="Q63" s="7" t="s">
        <v>12</v>
      </c>
      <c r="R63" s="7" t="s">
        <v>12</v>
      </c>
    </row>
    <row r="64" spans="1:21" ht="63.75" x14ac:dyDescent="0.25">
      <c r="A64" s="3" t="s">
        <v>20</v>
      </c>
      <c r="B64" s="35" t="s">
        <v>51</v>
      </c>
      <c r="C64" s="3" t="s">
        <v>11</v>
      </c>
      <c r="D64" s="9">
        <v>20</v>
      </c>
      <c r="E64" s="84"/>
      <c r="F64" s="33"/>
      <c r="G64" s="110"/>
      <c r="H64" s="89"/>
      <c r="I64" s="11">
        <f t="shared" si="12"/>
        <v>0</v>
      </c>
      <c r="J64" s="11">
        <f t="shared" si="13"/>
        <v>0</v>
      </c>
      <c r="K64" s="11">
        <f t="shared" si="14"/>
        <v>0</v>
      </c>
      <c r="L64" s="88"/>
      <c r="M64" s="88"/>
      <c r="N64" s="14"/>
      <c r="O64" s="93"/>
      <c r="P64" s="14"/>
      <c r="Q64" s="7" t="s">
        <v>12</v>
      </c>
      <c r="R64" s="7" t="s">
        <v>12</v>
      </c>
    </row>
    <row r="65" spans="1:21" ht="63.75" x14ac:dyDescent="0.25">
      <c r="A65" s="3" t="s">
        <v>21</v>
      </c>
      <c r="B65" s="35" t="s">
        <v>52</v>
      </c>
      <c r="C65" s="3" t="s">
        <v>11</v>
      </c>
      <c r="D65" s="9">
        <v>30</v>
      </c>
      <c r="E65" s="84"/>
      <c r="F65" s="33"/>
      <c r="G65" s="110"/>
      <c r="H65" s="36"/>
      <c r="I65" s="55">
        <f t="shared" si="12"/>
        <v>0</v>
      </c>
      <c r="J65" s="55">
        <f t="shared" si="13"/>
        <v>0</v>
      </c>
      <c r="K65" s="55">
        <f t="shared" si="14"/>
        <v>0</v>
      </c>
      <c r="L65" s="55"/>
      <c r="M65" s="55"/>
      <c r="N65" s="14"/>
      <c r="O65" s="93"/>
      <c r="P65" s="14"/>
      <c r="Q65" s="7" t="s">
        <v>12</v>
      </c>
      <c r="R65" s="7" t="s">
        <v>12</v>
      </c>
    </row>
    <row r="66" spans="1:21" x14ac:dyDescent="0.25">
      <c r="A66" s="16"/>
      <c r="B66" s="22"/>
      <c r="C66" s="22"/>
      <c r="D66" s="23"/>
      <c r="E66" s="84"/>
      <c r="F66" s="23"/>
      <c r="G66" s="23"/>
      <c r="H66" s="24"/>
      <c r="I66" s="56" t="s">
        <v>13</v>
      </c>
      <c r="J66" s="57">
        <f>SUM(J58:J65)</f>
        <v>0</v>
      </c>
      <c r="K66" s="57">
        <f>SUM(K58:K65)</f>
        <v>0</v>
      </c>
      <c r="L66" s="59"/>
      <c r="M66" s="59"/>
    </row>
    <row r="67" spans="1:21" x14ac:dyDescent="0.25">
      <c r="A67" s="16"/>
      <c r="B67" s="22"/>
      <c r="C67" s="22"/>
      <c r="D67" s="23"/>
      <c r="E67" s="23"/>
      <c r="F67" s="23"/>
      <c r="G67" s="23"/>
      <c r="H67" s="24"/>
      <c r="I67" s="56" t="s">
        <v>83</v>
      </c>
      <c r="J67" s="63">
        <f>J66/5</f>
        <v>0</v>
      </c>
      <c r="K67" s="60">
        <f>K66/5</f>
        <v>0</v>
      </c>
      <c r="L67" s="73"/>
      <c r="M67" s="73"/>
    </row>
    <row r="68" spans="1:21" x14ac:dyDescent="0.25">
      <c r="A68" s="16"/>
      <c r="B68" s="22"/>
      <c r="C68" s="22"/>
      <c r="D68" s="23"/>
      <c r="E68" s="23"/>
      <c r="F68" s="23"/>
      <c r="G68" s="23"/>
      <c r="H68" s="24"/>
      <c r="I68" s="62" t="s">
        <v>84</v>
      </c>
      <c r="J68" s="63">
        <f>SUM(J66:J67)</f>
        <v>0</v>
      </c>
      <c r="K68" s="60">
        <f>SUM(K66:K67)</f>
        <v>0</v>
      </c>
      <c r="L68" s="73"/>
      <c r="M68" s="73"/>
    </row>
    <row r="69" spans="1:21" x14ac:dyDescent="0.25">
      <c r="A69" s="16"/>
      <c r="B69" s="22"/>
      <c r="C69" s="22"/>
      <c r="D69" s="23"/>
      <c r="E69" s="23"/>
      <c r="F69" s="23"/>
      <c r="G69" s="23"/>
      <c r="H69" s="24"/>
      <c r="I69" s="25"/>
      <c r="J69" s="24"/>
    </row>
    <row r="71" spans="1:21" x14ac:dyDescent="0.25">
      <c r="A71" s="118" t="s">
        <v>97</v>
      </c>
      <c r="B71" s="118"/>
      <c r="C71" s="118"/>
      <c r="D71" s="118"/>
      <c r="E71" s="118"/>
      <c r="F71" s="37"/>
      <c r="G71" s="37"/>
      <c r="H71" s="37"/>
      <c r="I71" s="37"/>
      <c r="J71" s="37"/>
    </row>
    <row r="72" spans="1:21" ht="90" x14ac:dyDescent="0.25">
      <c r="A72" s="3" t="s">
        <v>0</v>
      </c>
      <c r="B72" s="3" t="s">
        <v>86</v>
      </c>
      <c r="C72" s="3" t="s">
        <v>1</v>
      </c>
      <c r="D72" s="3" t="s">
        <v>2</v>
      </c>
      <c r="E72" s="3" t="s">
        <v>3</v>
      </c>
      <c r="F72" s="3" t="s">
        <v>4</v>
      </c>
      <c r="G72" s="4" t="s">
        <v>5</v>
      </c>
      <c r="H72" s="3" t="s">
        <v>6</v>
      </c>
      <c r="I72" s="3" t="s">
        <v>7</v>
      </c>
      <c r="J72" s="5" t="s">
        <v>8</v>
      </c>
      <c r="K72" s="3" t="s">
        <v>9</v>
      </c>
      <c r="L72" s="92" t="s">
        <v>89</v>
      </c>
      <c r="M72" s="92" t="s">
        <v>90</v>
      </c>
      <c r="N72" s="86" t="s">
        <v>88</v>
      </c>
      <c r="O72" s="92" t="s">
        <v>91</v>
      </c>
      <c r="P72" s="6" t="s">
        <v>10</v>
      </c>
      <c r="Q72" s="58" t="s">
        <v>81</v>
      </c>
      <c r="R72" s="58" t="s">
        <v>82</v>
      </c>
      <c r="S72" s="72"/>
      <c r="U72" s="74"/>
    </row>
    <row r="73" spans="1:21" ht="38.25" x14ac:dyDescent="0.25">
      <c r="A73" s="3" t="s">
        <v>14</v>
      </c>
      <c r="B73" s="15" t="s">
        <v>53</v>
      </c>
      <c r="C73" s="3" t="s">
        <v>11</v>
      </c>
      <c r="D73" s="38">
        <v>20</v>
      </c>
      <c r="E73" s="19"/>
      <c r="F73" s="20"/>
      <c r="G73" s="109"/>
      <c r="H73" s="83"/>
      <c r="I73" s="11">
        <f t="shared" ref="I73" si="15">(G73*H73)+G73</f>
        <v>0</v>
      </c>
      <c r="J73" s="11">
        <f t="shared" ref="J73" si="16">D73*G73</f>
        <v>0</v>
      </c>
      <c r="K73" s="11">
        <f>(J73*H73)+J73</f>
        <v>0</v>
      </c>
      <c r="L73" s="88"/>
      <c r="M73" s="88"/>
      <c r="N73" s="14"/>
      <c r="O73" s="93"/>
      <c r="P73" s="14"/>
      <c r="Q73" s="7" t="s">
        <v>12</v>
      </c>
      <c r="R73" s="7" t="s">
        <v>12</v>
      </c>
    </row>
    <row r="74" spans="1:21" x14ac:dyDescent="0.25">
      <c r="I74" s="56" t="s">
        <v>13</v>
      </c>
      <c r="J74" s="57">
        <f>SUM(J73:J73)</f>
        <v>0</v>
      </c>
      <c r="K74" s="57">
        <f>SUM(K73:K73)</f>
        <v>0</v>
      </c>
      <c r="L74" s="59"/>
      <c r="M74" s="59"/>
    </row>
    <row r="75" spans="1:21" x14ac:dyDescent="0.25">
      <c r="I75" s="56" t="s">
        <v>83</v>
      </c>
      <c r="J75" s="57">
        <f>J74/5</f>
        <v>0</v>
      </c>
      <c r="K75" s="57">
        <f>K74/5</f>
        <v>0</v>
      </c>
      <c r="L75" s="59"/>
      <c r="M75" s="59"/>
    </row>
    <row r="76" spans="1:21" ht="14.25" customHeight="1" x14ac:dyDescent="0.25">
      <c r="I76" s="56" t="s">
        <v>84</v>
      </c>
      <c r="J76" s="60">
        <f>SUM(J74:J75)</f>
        <v>0</v>
      </c>
      <c r="K76" s="60">
        <f>SUM(K74:K75)</f>
        <v>0</v>
      </c>
      <c r="L76" s="73"/>
      <c r="M76" s="73"/>
    </row>
    <row r="77" spans="1:21" ht="14.25" customHeight="1" x14ac:dyDescent="0.25">
      <c r="I77" s="30"/>
      <c r="J77" s="73"/>
      <c r="K77" s="73"/>
      <c r="L77" s="73"/>
      <c r="M77" s="73"/>
    </row>
    <row r="78" spans="1:21" ht="14.25" customHeight="1" x14ac:dyDescent="0.25">
      <c r="I78" s="30"/>
      <c r="J78" s="73"/>
      <c r="K78" s="73"/>
      <c r="L78" s="73"/>
      <c r="M78" s="73"/>
    </row>
    <row r="79" spans="1:21" x14ac:dyDescent="0.25">
      <c r="A79" s="118" t="s">
        <v>98</v>
      </c>
      <c r="B79" s="118"/>
      <c r="C79" s="118"/>
      <c r="D79" s="118"/>
      <c r="E79" s="118"/>
      <c r="F79" s="37"/>
      <c r="G79" s="37"/>
      <c r="H79" s="37"/>
      <c r="I79" s="37"/>
      <c r="J79" s="37"/>
    </row>
    <row r="80" spans="1:21" ht="90" x14ac:dyDescent="0.25">
      <c r="A80" s="3" t="s">
        <v>0</v>
      </c>
      <c r="B80" s="3" t="s">
        <v>86</v>
      </c>
      <c r="C80" s="3" t="s">
        <v>1</v>
      </c>
      <c r="D80" s="3" t="s">
        <v>2</v>
      </c>
      <c r="E80" s="3" t="s">
        <v>3</v>
      </c>
      <c r="F80" s="3" t="s">
        <v>4</v>
      </c>
      <c r="G80" s="4" t="s">
        <v>5</v>
      </c>
      <c r="H80" s="3" t="s">
        <v>6</v>
      </c>
      <c r="I80" s="3" t="s">
        <v>7</v>
      </c>
      <c r="J80" s="5" t="s">
        <v>8</v>
      </c>
      <c r="K80" s="3" t="s">
        <v>9</v>
      </c>
      <c r="L80" s="92" t="s">
        <v>89</v>
      </c>
      <c r="M80" s="92" t="s">
        <v>90</v>
      </c>
      <c r="N80" s="86" t="s">
        <v>88</v>
      </c>
      <c r="O80" s="92" t="s">
        <v>91</v>
      </c>
      <c r="P80" s="6" t="s">
        <v>10</v>
      </c>
      <c r="Q80" s="58" t="s">
        <v>81</v>
      </c>
      <c r="R80" s="58" t="s">
        <v>82</v>
      </c>
      <c r="S80" s="72"/>
      <c r="U80" s="87"/>
    </row>
    <row r="81" spans="1:21" ht="51" x14ac:dyDescent="0.25">
      <c r="A81" s="3" t="s">
        <v>14</v>
      </c>
      <c r="B81" s="15" t="s">
        <v>54</v>
      </c>
      <c r="C81" s="3" t="s">
        <v>11</v>
      </c>
      <c r="D81" s="38">
        <v>20</v>
      </c>
      <c r="E81" s="19"/>
      <c r="F81" s="20"/>
      <c r="G81" s="108"/>
      <c r="H81" s="28"/>
      <c r="I81" s="11">
        <f t="shared" ref="I81" si="17">(G81*H81)+G81</f>
        <v>0</v>
      </c>
      <c r="J81" s="11">
        <f t="shared" ref="J81" si="18">D81*G81</f>
        <v>0</v>
      </c>
      <c r="K81" s="11">
        <f>(J81*H81)+J81</f>
        <v>0</v>
      </c>
      <c r="L81" s="88"/>
      <c r="M81" s="88"/>
      <c r="N81" s="14"/>
      <c r="O81" s="93"/>
      <c r="P81" s="14"/>
      <c r="Q81" s="7" t="s">
        <v>12</v>
      </c>
      <c r="R81" s="7" t="s">
        <v>12</v>
      </c>
    </row>
    <row r="82" spans="1:21" ht="14.25" customHeight="1" x14ac:dyDescent="0.25">
      <c r="I82" s="56" t="s">
        <v>13</v>
      </c>
      <c r="J82" s="57">
        <f>SUM(J78:J81)</f>
        <v>0</v>
      </c>
      <c r="K82" s="57">
        <f>SUM(K78:K81)</f>
        <v>0</v>
      </c>
      <c r="L82" s="59"/>
      <c r="M82" s="59"/>
    </row>
    <row r="83" spans="1:21" ht="14.25" customHeight="1" x14ac:dyDescent="0.25">
      <c r="I83" s="56" t="s">
        <v>83</v>
      </c>
      <c r="J83" s="57">
        <f>J82/5</f>
        <v>0</v>
      </c>
      <c r="K83" s="57">
        <f>K82/5</f>
        <v>0</v>
      </c>
      <c r="L83" s="59"/>
      <c r="M83" s="59"/>
    </row>
    <row r="84" spans="1:21" ht="14.25" customHeight="1" x14ac:dyDescent="0.25">
      <c r="I84" s="56" t="s">
        <v>84</v>
      </c>
      <c r="J84" s="60">
        <f>SUM(J82:J83)</f>
        <v>0</v>
      </c>
      <c r="K84" s="60">
        <f>SUM(K82:K83)</f>
        <v>0</v>
      </c>
      <c r="L84" s="73"/>
      <c r="M84" s="73"/>
    </row>
    <row r="85" spans="1:21" x14ac:dyDescent="0.25">
      <c r="I85" s="30"/>
      <c r="J85" s="73"/>
      <c r="K85" s="73"/>
      <c r="L85" s="73"/>
      <c r="M85" s="73"/>
    </row>
    <row r="86" spans="1:21" ht="14.25" customHeight="1" x14ac:dyDescent="0.25">
      <c r="I86" s="30"/>
      <c r="J86" s="73"/>
      <c r="K86" s="73"/>
      <c r="L86" s="73"/>
      <c r="M86" s="73"/>
    </row>
    <row r="87" spans="1:21" x14ac:dyDescent="0.25">
      <c r="A87" s="118" t="s">
        <v>99</v>
      </c>
      <c r="B87" s="118"/>
      <c r="C87" s="118"/>
      <c r="D87" s="118"/>
      <c r="E87" s="118"/>
      <c r="F87" s="37"/>
      <c r="G87" s="37"/>
      <c r="H87" s="37"/>
      <c r="I87" s="37"/>
      <c r="J87" s="37"/>
    </row>
    <row r="88" spans="1:21" ht="90" x14ac:dyDescent="0.25">
      <c r="A88" s="3" t="s">
        <v>0</v>
      </c>
      <c r="B88" s="3" t="s">
        <v>86</v>
      </c>
      <c r="C88" s="3" t="s">
        <v>1</v>
      </c>
      <c r="D88" s="3" t="s">
        <v>2</v>
      </c>
      <c r="E88" s="3" t="s">
        <v>3</v>
      </c>
      <c r="F88" s="3" t="s">
        <v>4</v>
      </c>
      <c r="G88" s="4" t="s">
        <v>5</v>
      </c>
      <c r="H88" s="3" t="s">
        <v>6</v>
      </c>
      <c r="I88" s="3" t="s">
        <v>7</v>
      </c>
      <c r="J88" s="5" t="s">
        <v>8</v>
      </c>
      <c r="K88" s="3" t="s">
        <v>9</v>
      </c>
      <c r="L88" s="92" t="s">
        <v>89</v>
      </c>
      <c r="M88" s="92" t="s">
        <v>90</v>
      </c>
      <c r="N88" s="86" t="s">
        <v>88</v>
      </c>
      <c r="O88" s="92" t="s">
        <v>91</v>
      </c>
      <c r="P88" s="6" t="s">
        <v>10</v>
      </c>
      <c r="Q88" s="58" t="s">
        <v>81</v>
      </c>
      <c r="R88" s="58" t="s">
        <v>82</v>
      </c>
      <c r="S88" s="72"/>
      <c r="U88" s="74"/>
    </row>
    <row r="89" spans="1:21" ht="38.25" x14ac:dyDescent="0.25">
      <c r="A89" s="3" t="s">
        <v>14</v>
      </c>
      <c r="B89" s="15" t="s">
        <v>55</v>
      </c>
      <c r="C89" s="3" t="s">
        <v>11</v>
      </c>
      <c r="D89" s="38">
        <v>30</v>
      </c>
      <c r="E89" s="19"/>
      <c r="F89" s="20"/>
      <c r="G89" s="108"/>
      <c r="H89" s="28"/>
      <c r="I89" s="11">
        <f t="shared" ref="I89" si="19">(G89*H89)+G89</f>
        <v>0</v>
      </c>
      <c r="J89" s="11">
        <f t="shared" ref="J89" si="20">D89*G89</f>
        <v>0</v>
      </c>
      <c r="K89" s="11">
        <f>(J89*H89)+J89</f>
        <v>0</v>
      </c>
      <c r="L89" s="88"/>
      <c r="M89" s="88"/>
      <c r="N89" s="14"/>
      <c r="O89" s="93"/>
      <c r="P89" s="14"/>
      <c r="Q89" s="7" t="s">
        <v>12</v>
      </c>
      <c r="R89" s="7" t="s">
        <v>12</v>
      </c>
    </row>
    <row r="90" spans="1:21" ht="14.25" customHeight="1" x14ac:dyDescent="0.25">
      <c r="I90" s="56" t="s">
        <v>13</v>
      </c>
      <c r="J90" s="57">
        <f>SUM(J86:J89)</f>
        <v>0</v>
      </c>
      <c r="K90" s="57">
        <f>SUM(K86:K89)</f>
        <v>0</v>
      </c>
      <c r="L90" s="59"/>
      <c r="M90" s="59"/>
    </row>
    <row r="91" spans="1:21" ht="14.25" customHeight="1" x14ac:dyDescent="0.25">
      <c r="I91" s="56" t="s">
        <v>83</v>
      </c>
      <c r="J91" s="57">
        <f>J90/5</f>
        <v>0</v>
      </c>
      <c r="K91" s="57">
        <f>K90/5</f>
        <v>0</v>
      </c>
      <c r="L91" s="59"/>
      <c r="M91" s="59"/>
    </row>
    <row r="92" spans="1:21" ht="14.25" customHeight="1" x14ac:dyDescent="0.25">
      <c r="I92" s="56" t="s">
        <v>84</v>
      </c>
      <c r="J92" s="60">
        <f>SUM(J90:J91)</f>
        <v>0</v>
      </c>
      <c r="K92" s="60">
        <f>SUM(K90:K91)</f>
        <v>0</v>
      </c>
      <c r="L92" s="73"/>
      <c r="M92" s="73"/>
    </row>
    <row r="93" spans="1:21" ht="14.25" customHeight="1" x14ac:dyDescent="0.25">
      <c r="I93" s="30"/>
      <c r="J93" s="73"/>
      <c r="K93" s="73"/>
      <c r="L93" s="73"/>
      <c r="M93" s="73"/>
    </row>
    <row r="94" spans="1:21" ht="14.25" customHeight="1" x14ac:dyDescent="0.25">
      <c r="I94" s="30"/>
      <c r="J94" s="73"/>
      <c r="K94" s="73"/>
      <c r="L94" s="73"/>
      <c r="M94" s="73"/>
    </row>
    <row r="95" spans="1:21" x14ac:dyDescent="0.25">
      <c r="A95" s="118" t="s">
        <v>100</v>
      </c>
      <c r="B95" s="118"/>
      <c r="C95" s="118"/>
      <c r="D95" s="118"/>
      <c r="E95" s="118"/>
      <c r="F95" s="37"/>
      <c r="G95" s="37"/>
      <c r="H95" s="37"/>
      <c r="I95" s="37"/>
      <c r="J95" s="37"/>
    </row>
    <row r="96" spans="1:21" ht="90" x14ac:dyDescent="0.25">
      <c r="A96" s="3" t="s">
        <v>0</v>
      </c>
      <c r="B96" s="3" t="s">
        <v>86</v>
      </c>
      <c r="C96" s="3" t="s">
        <v>1</v>
      </c>
      <c r="D96" s="3" t="s">
        <v>2</v>
      </c>
      <c r="E96" s="3" t="s">
        <v>3</v>
      </c>
      <c r="F96" s="3" t="s">
        <v>4</v>
      </c>
      <c r="G96" s="4" t="s">
        <v>5</v>
      </c>
      <c r="H96" s="3" t="s">
        <v>6</v>
      </c>
      <c r="I96" s="3" t="s">
        <v>7</v>
      </c>
      <c r="J96" s="5" t="s">
        <v>8</v>
      </c>
      <c r="K96" s="3" t="s">
        <v>9</v>
      </c>
      <c r="L96" s="92" t="s">
        <v>89</v>
      </c>
      <c r="M96" s="92" t="s">
        <v>90</v>
      </c>
      <c r="N96" s="86" t="s">
        <v>88</v>
      </c>
      <c r="O96" s="92" t="s">
        <v>91</v>
      </c>
      <c r="P96" s="6" t="s">
        <v>10</v>
      </c>
      <c r="Q96" s="58" t="s">
        <v>81</v>
      </c>
      <c r="R96" s="58" t="s">
        <v>82</v>
      </c>
      <c r="S96" s="72"/>
      <c r="U96" s="74"/>
    </row>
    <row r="97" spans="1:21" ht="25.5" x14ac:dyDescent="0.25">
      <c r="A97" s="3" t="s">
        <v>14</v>
      </c>
      <c r="B97" s="15" t="s">
        <v>56</v>
      </c>
      <c r="C97" s="3" t="s">
        <v>11</v>
      </c>
      <c r="D97" s="38">
        <v>2</v>
      </c>
      <c r="E97" s="19"/>
      <c r="F97" s="20"/>
      <c r="G97" s="108"/>
      <c r="H97" s="28"/>
      <c r="I97" s="11">
        <f t="shared" ref="I97" si="21">(G97*H97)+G97</f>
        <v>0</v>
      </c>
      <c r="J97" s="11">
        <f t="shared" ref="J97" si="22">D97*G97</f>
        <v>0</v>
      </c>
      <c r="K97" s="11">
        <f>(J97*H97)+J97</f>
        <v>0</v>
      </c>
      <c r="L97" s="88"/>
      <c r="M97" s="88"/>
      <c r="N97" s="14"/>
      <c r="O97" s="93"/>
      <c r="P97" s="14"/>
      <c r="Q97" s="7" t="s">
        <v>12</v>
      </c>
      <c r="R97" s="7" t="s">
        <v>12</v>
      </c>
    </row>
    <row r="98" spans="1:21" ht="14.25" customHeight="1" x14ac:dyDescent="0.25">
      <c r="I98" s="56" t="s">
        <v>13</v>
      </c>
      <c r="J98" s="57">
        <f>SUM(J94:J97)</f>
        <v>0</v>
      </c>
      <c r="K98" s="57">
        <f>SUM(K94:K97)</f>
        <v>0</v>
      </c>
      <c r="L98" s="59"/>
      <c r="M98" s="59"/>
    </row>
    <row r="99" spans="1:21" ht="14.25" customHeight="1" x14ac:dyDescent="0.25">
      <c r="I99" s="56" t="s">
        <v>83</v>
      </c>
      <c r="J99" s="57">
        <f>J98/5</f>
        <v>0</v>
      </c>
      <c r="K99" s="57">
        <f>K98/5</f>
        <v>0</v>
      </c>
      <c r="L99" s="59"/>
      <c r="M99" s="59"/>
    </row>
    <row r="100" spans="1:21" ht="14.25" customHeight="1" x14ac:dyDescent="0.25">
      <c r="I100" s="56" t="s">
        <v>84</v>
      </c>
      <c r="J100" s="60">
        <f>SUM(J98:J99)</f>
        <v>0</v>
      </c>
      <c r="K100" s="60">
        <f>SUM(K98:K99)</f>
        <v>0</v>
      </c>
      <c r="L100" s="73"/>
      <c r="M100" s="73"/>
    </row>
    <row r="101" spans="1:21" ht="14.25" customHeight="1" x14ac:dyDescent="0.25">
      <c r="I101" s="30"/>
      <c r="J101" s="73"/>
      <c r="K101" s="73"/>
      <c r="L101" s="73"/>
      <c r="M101" s="73"/>
    </row>
    <row r="102" spans="1:21" ht="14.25" customHeight="1" x14ac:dyDescent="0.25">
      <c r="I102" s="30"/>
      <c r="J102" s="73"/>
      <c r="K102" s="73"/>
      <c r="L102" s="73"/>
      <c r="M102" s="73"/>
    </row>
    <row r="103" spans="1:21" ht="14.25" customHeight="1" x14ac:dyDescent="0.25">
      <c r="I103" s="30"/>
      <c r="J103" s="73"/>
      <c r="K103" s="73"/>
      <c r="L103" s="73"/>
      <c r="M103" s="73"/>
    </row>
    <row r="105" spans="1:21" x14ac:dyDescent="0.25">
      <c r="A105" s="118" t="s">
        <v>101</v>
      </c>
      <c r="B105" s="118"/>
      <c r="C105" s="118"/>
      <c r="D105" s="118"/>
      <c r="E105" s="118"/>
      <c r="F105" s="118"/>
      <c r="G105" s="118"/>
      <c r="H105" s="118"/>
      <c r="I105" s="118"/>
      <c r="J105" s="37"/>
    </row>
    <row r="106" spans="1:21" ht="90" x14ac:dyDescent="0.25">
      <c r="A106" s="3" t="s">
        <v>0</v>
      </c>
      <c r="B106" s="3" t="s">
        <v>86</v>
      </c>
      <c r="C106" s="3" t="s">
        <v>1</v>
      </c>
      <c r="D106" s="3" t="s">
        <v>2</v>
      </c>
      <c r="E106" s="3" t="s">
        <v>3</v>
      </c>
      <c r="F106" s="3" t="s">
        <v>4</v>
      </c>
      <c r="G106" s="4" t="s">
        <v>5</v>
      </c>
      <c r="H106" s="3" t="s">
        <v>6</v>
      </c>
      <c r="I106" s="3" t="s">
        <v>7</v>
      </c>
      <c r="J106" s="5" t="s">
        <v>8</v>
      </c>
      <c r="K106" s="3" t="s">
        <v>9</v>
      </c>
      <c r="L106" s="92" t="s">
        <v>89</v>
      </c>
      <c r="M106" s="92" t="s">
        <v>90</v>
      </c>
      <c r="N106" s="86" t="s">
        <v>88</v>
      </c>
      <c r="O106" s="92" t="s">
        <v>91</v>
      </c>
      <c r="P106" s="6" t="s">
        <v>10</v>
      </c>
      <c r="Q106" s="58" t="s">
        <v>81</v>
      </c>
      <c r="R106" s="58" t="s">
        <v>82</v>
      </c>
      <c r="S106" s="72"/>
      <c r="U106" s="74"/>
    </row>
    <row r="107" spans="1:21" ht="63.75" x14ac:dyDescent="0.25">
      <c r="A107" s="79" t="s">
        <v>14</v>
      </c>
      <c r="B107" s="79" t="s">
        <v>85</v>
      </c>
      <c r="C107" s="79" t="s">
        <v>11</v>
      </c>
      <c r="D107" s="79">
        <v>15</v>
      </c>
      <c r="E107" s="79"/>
      <c r="F107" s="79"/>
      <c r="G107" s="107"/>
      <c r="H107" s="28"/>
      <c r="I107" s="11">
        <f t="shared" ref="I107" si="23">(G107*H107)+G107</f>
        <v>0</v>
      </c>
      <c r="J107" s="11">
        <f t="shared" ref="J107" si="24">D107*G107</f>
        <v>0</v>
      </c>
      <c r="K107" s="11">
        <f>(J107*H107)+J107</f>
        <v>0</v>
      </c>
      <c r="L107" s="88"/>
      <c r="M107" s="88"/>
      <c r="N107" s="58"/>
      <c r="O107" s="58"/>
      <c r="P107" s="58"/>
      <c r="Q107" s="58"/>
      <c r="R107" s="58"/>
      <c r="S107" s="72"/>
    </row>
    <row r="108" spans="1:21" x14ac:dyDescent="0.25">
      <c r="I108" s="56" t="s">
        <v>13</v>
      </c>
      <c r="J108" s="57">
        <f>SUM(J104:J107)</f>
        <v>0</v>
      </c>
      <c r="K108" s="57">
        <f>SUM(K104:K107)</f>
        <v>0</v>
      </c>
      <c r="L108" s="59"/>
      <c r="M108" s="59"/>
    </row>
    <row r="109" spans="1:21" x14ac:dyDescent="0.25">
      <c r="I109" s="56" t="s">
        <v>83</v>
      </c>
      <c r="J109" s="57">
        <f>J108/5</f>
        <v>0</v>
      </c>
      <c r="K109" s="57">
        <f>K108/5</f>
        <v>0</v>
      </c>
      <c r="L109" s="59"/>
      <c r="M109" s="59"/>
    </row>
    <row r="110" spans="1:21" x14ac:dyDescent="0.25">
      <c r="I110" s="56" t="s">
        <v>84</v>
      </c>
      <c r="J110" s="60">
        <f>SUM(J108:J109)</f>
        <v>0</v>
      </c>
      <c r="K110" s="60">
        <f>SUM(K108:K109)</f>
        <v>0</v>
      </c>
      <c r="L110" s="73"/>
      <c r="M110" s="73"/>
    </row>
    <row r="112" spans="1:21" s="42" customFormat="1" x14ac:dyDescent="0.2">
      <c r="F112" s="43"/>
      <c r="R112" s="43"/>
    </row>
    <row r="113" spans="1:21" x14ac:dyDescent="0.25">
      <c r="A113" s="118" t="s">
        <v>102</v>
      </c>
      <c r="B113" s="118"/>
      <c r="C113" s="118"/>
      <c r="D113" s="118"/>
      <c r="E113" s="118"/>
      <c r="F113" s="118"/>
      <c r="G113" s="118"/>
      <c r="H113" s="118"/>
      <c r="I113" s="118"/>
      <c r="J113" s="37"/>
    </row>
    <row r="114" spans="1:21" ht="90" x14ac:dyDescent="0.25">
      <c r="A114" s="3" t="s">
        <v>0</v>
      </c>
      <c r="B114" s="3" t="s">
        <v>86</v>
      </c>
      <c r="C114" s="3" t="s">
        <v>1</v>
      </c>
      <c r="D114" s="3" t="s">
        <v>2</v>
      </c>
      <c r="E114" s="3" t="s">
        <v>3</v>
      </c>
      <c r="F114" s="3" t="s">
        <v>4</v>
      </c>
      <c r="G114" s="4" t="s">
        <v>5</v>
      </c>
      <c r="H114" s="3" t="s">
        <v>6</v>
      </c>
      <c r="I114" s="3" t="s">
        <v>7</v>
      </c>
      <c r="J114" s="5" t="s">
        <v>8</v>
      </c>
      <c r="K114" s="3" t="s">
        <v>9</v>
      </c>
      <c r="L114" s="92" t="s">
        <v>89</v>
      </c>
      <c r="M114" s="92" t="s">
        <v>90</v>
      </c>
      <c r="N114" s="86" t="s">
        <v>88</v>
      </c>
      <c r="O114" s="92" t="s">
        <v>91</v>
      </c>
      <c r="P114" s="6" t="s">
        <v>10</v>
      </c>
      <c r="Q114" s="58" t="s">
        <v>81</v>
      </c>
      <c r="R114" s="58" t="s">
        <v>82</v>
      </c>
      <c r="S114" s="72"/>
      <c r="U114" s="74"/>
    </row>
    <row r="115" spans="1:21" s="42" customFormat="1" ht="140.25" x14ac:dyDescent="0.2">
      <c r="A115" s="10">
        <v>1</v>
      </c>
      <c r="B115" s="17" t="s">
        <v>57</v>
      </c>
      <c r="C115" s="44" t="s">
        <v>11</v>
      </c>
      <c r="D115" s="45">
        <v>10</v>
      </c>
      <c r="E115" s="10"/>
      <c r="F115" s="46"/>
      <c r="G115" s="99"/>
      <c r="H115" s="40"/>
      <c r="I115" s="11">
        <f t="shared" ref="I115:I138" si="25">(G115*H115)+G115</f>
        <v>0</v>
      </c>
      <c r="J115" s="11">
        <f t="shared" ref="J115:J138" si="26">D115*G115</f>
        <v>0</v>
      </c>
      <c r="K115" s="11">
        <f t="shared" ref="K115:K138" si="27">(J115*H115)+J115</f>
        <v>0</v>
      </c>
      <c r="L115" s="88"/>
      <c r="M115" s="88"/>
      <c r="N115" s="47"/>
      <c r="O115" s="95"/>
      <c r="P115" s="47"/>
      <c r="Q115" s="64">
        <v>1</v>
      </c>
      <c r="R115" s="70">
        <f>G115*Q115+G115*Q115*H115</f>
        <v>0</v>
      </c>
    </row>
    <row r="116" spans="1:21" s="42" customFormat="1" ht="140.25" x14ac:dyDescent="0.2">
      <c r="A116" s="10">
        <v>2</v>
      </c>
      <c r="B116" s="17" t="s">
        <v>58</v>
      </c>
      <c r="C116" s="44" t="s">
        <v>11</v>
      </c>
      <c r="D116" s="45">
        <v>4</v>
      </c>
      <c r="E116" s="10"/>
      <c r="F116" s="46"/>
      <c r="G116" s="100"/>
      <c r="H116" s="40"/>
      <c r="I116" s="11">
        <f t="shared" si="25"/>
        <v>0</v>
      </c>
      <c r="J116" s="11">
        <f t="shared" si="26"/>
        <v>0</v>
      </c>
      <c r="K116" s="11">
        <f t="shared" si="27"/>
        <v>0</v>
      </c>
      <c r="L116" s="88"/>
      <c r="M116" s="88"/>
      <c r="N116" s="47"/>
      <c r="O116" s="95"/>
      <c r="P116" s="47"/>
      <c r="Q116" s="10" t="s">
        <v>12</v>
      </c>
      <c r="R116" s="10" t="s">
        <v>12</v>
      </c>
    </row>
    <row r="117" spans="1:21" s="42" customFormat="1" ht="153" x14ac:dyDescent="0.2">
      <c r="A117" s="10">
        <v>3</v>
      </c>
      <c r="B117" s="17" t="s">
        <v>59</v>
      </c>
      <c r="C117" s="44" t="s">
        <v>11</v>
      </c>
      <c r="D117" s="45">
        <v>24</v>
      </c>
      <c r="E117" s="10"/>
      <c r="F117" s="46"/>
      <c r="G117" s="101"/>
      <c r="H117" s="40"/>
      <c r="I117" s="7">
        <f>G117*H117+G117</f>
        <v>0</v>
      </c>
      <c r="J117" s="11">
        <f t="shared" si="26"/>
        <v>0</v>
      </c>
      <c r="K117" s="11">
        <f t="shared" si="27"/>
        <v>0</v>
      </c>
      <c r="L117" s="88"/>
      <c r="M117" s="88"/>
      <c r="N117" s="47"/>
      <c r="O117" s="95"/>
      <c r="P117" s="47"/>
      <c r="Q117" s="64">
        <v>1</v>
      </c>
      <c r="R117" s="70">
        <f t="shared" ref="R117:R138" si="28">G117*Q117+G117*Q117*H117</f>
        <v>0</v>
      </c>
    </row>
    <row r="118" spans="1:21" s="42" customFormat="1" ht="165.75" x14ac:dyDescent="0.2">
      <c r="A118" s="10">
        <v>4</v>
      </c>
      <c r="B118" s="17" t="s">
        <v>60</v>
      </c>
      <c r="C118" s="44" t="s">
        <v>11</v>
      </c>
      <c r="D118" s="45">
        <v>10</v>
      </c>
      <c r="E118" s="10"/>
      <c r="F118" s="46"/>
      <c r="G118" s="102"/>
      <c r="H118" s="40"/>
      <c r="I118" s="11">
        <f t="shared" si="25"/>
        <v>0</v>
      </c>
      <c r="J118" s="11">
        <f t="shared" si="26"/>
        <v>0</v>
      </c>
      <c r="K118" s="11">
        <f t="shared" si="27"/>
        <v>0</v>
      </c>
      <c r="L118" s="88"/>
      <c r="M118" s="88"/>
      <c r="N118" s="47"/>
      <c r="O118" s="95"/>
      <c r="P118" s="47"/>
      <c r="Q118" s="64">
        <v>1</v>
      </c>
      <c r="R118" s="70">
        <f t="shared" si="28"/>
        <v>0</v>
      </c>
    </row>
    <row r="119" spans="1:21" s="42" customFormat="1" ht="127.5" x14ac:dyDescent="0.2">
      <c r="A119" s="10">
        <v>5</v>
      </c>
      <c r="B119" s="17" t="s">
        <v>61</v>
      </c>
      <c r="C119" s="44" t="s">
        <v>11</v>
      </c>
      <c r="D119" s="45">
        <v>20</v>
      </c>
      <c r="E119" s="10"/>
      <c r="F119" s="46"/>
      <c r="G119" s="102"/>
      <c r="H119" s="40"/>
      <c r="I119" s="11">
        <f t="shared" si="25"/>
        <v>0</v>
      </c>
      <c r="J119" s="11">
        <f t="shared" si="26"/>
        <v>0</v>
      </c>
      <c r="K119" s="11">
        <f t="shared" si="27"/>
        <v>0</v>
      </c>
      <c r="L119" s="88"/>
      <c r="M119" s="88"/>
      <c r="N119" s="47"/>
      <c r="O119" s="95"/>
      <c r="P119" s="47"/>
      <c r="Q119" s="64">
        <v>1</v>
      </c>
      <c r="R119" s="70">
        <f t="shared" si="28"/>
        <v>0</v>
      </c>
    </row>
    <row r="120" spans="1:21" s="42" customFormat="1" ht="102" x14ac:dyDescent="0.2">
      <c r="A120" s="10">
        <v>6</v>
      </c>
      <c r="B120" s="41" t="s">
        <v>62</v>
      </c>
      <c r="C120" s="44" t="s">
        <v>11</v>
      </c>
      <c r="D120" s="45">
        <v>6</v>
      </c>
      <c r="E120" s="10"/>
      <c r="F120" s="46"/>
      <c r="G120" s="102"/>
      <c r="H120" s="40"/>
      <c r="I120" s="11">
        <f t="shared" si="25"/>
        <v>0</v>
      </c>
      <c r="J120" s="11">
        <f t="shared" si="26"/>
        <v>0</v>
      </c>
      <c r="K120" s="11">
        <f t="shared" si="27"/>
        <v>0</v>
      </c>
      <c r="L120" s="88"/>
      <c r="M120" s="88"/>
      <c r="N120" s="47"/>
      <c r="O120" s="95"/>
      <c r="P120" s="47"/>
      <c r="Q120" s="64">
        <v>1</v>
      </c>
      <c r="R120" s="70">
        <f t="shared" si="28"/>
        <v>0</v>
      </c>
    </row>
    <row r="121" spans="1:21" s="42" customFormat="1" ht="102" x14ac:dyDescent="0.2">
      <c r="A121" s="10">
        <v>7</v>
      </c>
      <c r="B121" s="17" t="s">
        <v>63</v>
      </c>
      <c r="C121" s="44" t="s">
        <v>11</v>
      </c>
      <c r="D121" s="45">
        <v>10</v>
      </c>
      <c r="E121" s="10"/>
      <c r="F121" s="46"/>
      <c r="G121" s="101"/>
      <c r="H121" s="40"/>
      <c r="I121" s="11">
        <f t="shared" si="25"/>
        <v>0</v>
      </c>
      <c r="J121" s="11">
        <f t="shared" si="26"/>
        <v>0</v>
      </c>
      <c r="K121" s="11">
        <f t="shared" si="27"/>
        <v>0</v>
      </c>
      <c r="L121" s="88"/>
      <c r="M121" s="88"/>
      <c r="N121" s="47"/>
      <c r="O121" s="95"/>
      <c r="P121" s="47"/>
      <c r="Q121" s="64">
        <v>1</v>
      </c>
      <c r="R121" s="70">
        <f t="shared" si="28"/>
        <v>0</v>
      </c>
    </row>
    <row r="122" spans="1:21" s="42" customFormat="1" ht="102" x14ac:dyDescent="0.2">
      <c r="A122" s="10">
        <v>8</v>
      </c>
      <c r="B122" s="41" t="s">
        <v>64</v>
      </c>
      <c r="C122" s="44" t="s">
        <v>87</v>
      </c>
      <c r="D122" s="45">
        <v>10</v>
      </c>
      <c r="E122" s="10"/>
      <c r="F122" s="46"/>
      <c r="G122" s="102"/>
      <c r="H122" s="40"/>
      <c r="I122" s="11">
        <f t="shared" si="25"/>
        <v>0</v>
      </c>
      <c r="J122" s="11">
        <f t="shared" si="26"/>
        <v>0</v>
      </c>
      <c r="K122" s="11">
        <f t="shared" si="27"/>
        <v>0</v>
      </c>
      <c r="L122" s="88"/>
      <c r="M122" s="88"/>
      <c r="N122" s="47"/>
      <c r="O122" s="95"/>
      <c r="P122" s="47"/>
      <c r="Q122" s="64">
        <v>1</v>
      </c>
      <c r="R122" s="70">
        <f t="shared" si="28"/>
        <v>0</v>
      </c>
    </row>
    <row r="123" spans="1:21" s="42" customFormat="1" ht="38.25" x14ac:dyDescent="0.2">
      <c r="A123" s="10">
        <v>9</v>
      </c>
      <c r="B123" s="17" t="s">
        <v>65</v>
      </c>
      <c r="C123" s="44" t="s">
        <v>11</v>
      </c>
      <c r="D123" s="45">
        <v>16</v>
      </c>
      <c r="E123" s="10"/>
      <c r="F123" s="46"/>
      <c r="G123" s="103"/>
      <c r="H123" s="40"/>
      <c r="I123" s="11">
        <f t="shared" si="25"/>
        <v>0</v>
      </c>
      <c r="J123" s="11">
        <f t="shared" si="26"/>
        <v>0</v>
      </c>
      <c r="K123" s="11">
        <f t="shared" si="27"/>
        <v>0</v>
      </c>
      <c r="L123" s="88"/>
      <c r="M123" s="88"/>
      <c r="N123" s="47"/>
      <c r="O123" s="95"/>
      <c r="P123" s="47"/>
      <c r="Q123" s="64">
        <v>1</v>
      </c>
      <c r="R123" s="70">
        <f t="shared" si="28"/>
        <v>0</v>
      </c>
    </row>
    <row r="124" spans="1:21" s="42" customFormat="1" ht="38.25" x14ac:dyDescent="0.2">
      <c r="A124" s="10">
        <v>10</v>
      </c>
      <c r="B124" s="17" t="s">
        <v>42</v>
      </c>
      <c r="C124" s="44" t="s">
        <v>11</v>
      </c>
      <c r="D124" s="45">
        <v>16</v>
      </c>
      <c r="E124" s="10"/>
      <c r="F124" s="46"/>
      <c r="G124" s="103"/>
      <c r="H124" s="40"/>
      <c r="I124" s="11">
        <f t="shared" si="25"/>
        <v>0</v>
      </c>
      <c r="J124" s="11">
        <f t="shared" si="26"/>
        <v>0</v>
      </c>
      <c r="K124" s="11">
        <f t="shared" si="27"/>
        <v>0</v>
      </c>
      <c r="L124" s="88"/>
      <c r="M124" s="88"/>
      <c r="N124" s="47"/>
      <c r="O124" s="95"/>
      <c r="P124" s="47"/>
      <c r="Q124" s="64">
        <v>1</v>
      </c>
      <c r="R124" s="70">
        <f t="shared" si="28"/>
        <v>0</v>
      </c>
    </row>
    <row r="125" spans="1:21" s="42" customFormat="1" ht="127.5" x14ac:dyDescent="0.2">
      <c r="A125" s="10">
        <v>11</v>
      </c>
      <c r="B125" s="13" t="s">
        <v>66</v>
      </c>
      <c r="C125" s="44" t="s">
        <v>11</v>
      </c>
      <c r="D125" s="48" t="s">
        <v>67</v>
      </c>
      <c r="E125" s="10"/>
      <c r="F125" s="46"/>
      <c r="G125" s="104"/>
      <c r="H125" s="40"/>
      <c r="I125" s="11">
        <f t="shared" si="25"/>
        <v>0</v>
      </c>
      <c r="J125" s="11">
        <f t="shared" si="26"/>
        <v>0</v>
      </c>
      <c r="K125" s="11">
        <f t="shared" si="27"/>
        <v>0</v>
      </c>
      <c r="L125" s="88"/>
      <c r="M125" s="88"/>
      <c r="N125" s="47"/>
      <c r="O125" s="95"/>
      <c r="P125" s="47"/>
      <c r="Q125" s="64">
        <v>4</v>
      </c>
      <c r="R125" s="70">
        <f t="shared" si="28"/>
        <v>0</v>
      </c>
    </row>
    <row r="126" spans="1:21" s="42" customFormat="1" ht="191.25" x14ac:dyDescent="0.2">
      <c r="A126" s="10">
        <v>12</v>
      </c>
      <c r="B126" s="17" t="s">
        <v>68</v>
      </c>
      <c r="C126" s="44" t="s">
        <v>11</v>
      </c>
      <c r="D126" s="48" t="s">
        <v>69</v>
      </c>
      <c r="E126" s="10"/>
      <c r="F126" s="46"/>
      <c r="G126" s="104"/>
      <c r="H126" s="40"/>
      <c r="I126" s="11">
        <f t="shared" si="25"/>
        <v>0</v>
      </c>
      <c r="J126" s="11">
        <f t="shared" si="26"/>
        <v>0</v>
      </c>
      <c r="K126" s="11">
        <f t="shared" si="27"/>
        <v>0</v>
      </c>
      <c r="L126" s="88"/>
      <c r="M126" s="88"/>
      <c r="N126" s="47"/>
      <c r="O126" s="95"/>
      <c r="P126" s="47"/>
      <c r="Q126" s="64">
        <v>5</v>
      </c>
      <c r="R126" s="70">
        <f t="shared" si="28"/>
        <v>0</v>
      </c>
    </row>
    <row r="127" spans="1:21" s="42" customFormat="1" ht="204" x14ac:dyDescent="0.2">
      <c r="A127" s="10">
        <v>13</v>
      </c>
      <c r="B127" s="17" t="s">
        <v>70</v>
      </c>
      <c r="C127" s="44" t="s">
        <v>11</v>
      </c>
      <c r="D127" s="48" t="s">
        <v>71</v>
      </c>
      <c r="E127" s="10"/>
      <c r="F127" s="46"/>
      <c r="G127" s="104"/>
      <c r="H127" s="40"/>
      <c r="I127" s="11">
        <f t="shared" si="25"/>
        <v>0</v>
      </c>
      <c r="J127" s="11">
        <f t="shared" si="26"/>
        <v>0</v>
      </c>
      <c r="K127" s="11">
        <f t="shared" si="27"/>
        <v>0</v>
      </c>
      <c r="L127" s="88"/>
      <c r="M127" s="88"/>
      <c r="N127" s="47"/>
      <c r="O127" s="95"/>
      <c r="P127" s="47"/>
      <c r="Q127" s="64">
        <v>5</v>
      </c>
      <c r="R127" s="70">
        <f t="shared" si="28"/>
        <v>0</v>
      </c>
    </row>
    <row r="128" spans="1:21" s="42" customFormat="1" ht="140.25" x14ac:dyDescent="0.2">
      <c r="A128" s="10">
        <v>14</v>
      </c>
      <c r="B128" s="17" t="s">
        <v>72</v>
      </c>
      <c r="C128" s="44" t="s">
        <v>11</v>
      </c>
      <c r="D128" s="48" t="s">
        <v>73</v>
      </c>
      <c r="E128" s="10"/>
      <c r="F128" s="46"/>
      <c r="G128" s="104"/>
      <c r="H128" s="40"/>
      <c r="I128" s="11">
        <f t="shared" si="25"/>
        <v>0</v>
      </c>
      <c r="J128" s="11">
        <f t="shared" si="26"/>
        <v>0</v>
      </c>
      <c r="K128" s="11">
        <f t="shared" si="27"/>
        <v>0</v>
      </c>
      <c r="L128" s="88"/>
      <c r="M128" s="88"/>
      <c r="N128" s="47"/>
      <c r="O128" s="95"/>
      <c r="P128" s="47"/>
      <c r="Q128" s="64">
        <v>2</v>
      </c>
      <c r="R128" s="70">
        <f t="shared" si="28"/>
        <v>0</v>
      </c>
    </row>
    <row r="129" spans="1:18" s="42" customFormat="1" ht="191.25" x14ac:dyDescent="0.2">
      <c r="A129" s="10">
        <v>15</v>
      </c>
      <c r="B129" s="13" t="s">
        <v>74</v>
      </c>
      <c r="C129" s="44" t="s">
        <v>11</v>
      </c>
      <c r="D129" s="48" t="s">
        <v>67</v>
      </c>
      <c r="E129" s="10"/>
      <c r="F129" s="46"/>
      <c r="G129" s="104"/>
      <c r="H129" s="40"/>
      <c r="I129" s="11">
        <f t="shared" si="25"/>
        <v>0</v>
      </c>
      <c r="J129" s="11">
        <f t="shared" si="26"/>
        <v>0</v>
      </c>
      <c r="K129" s="11">
        <f t="shared" si="27"/>
        <v>0</v>
      </c>
      <c r="L129" s="88"/>
      <c r="M129" s="88"/>
      <c r="N129" s="47"/>
      <c r="O129" s="95"/>
      <c r="P129" s="47"/>
      <c r="Q129" s="64">
        <v>1</v>
      </c>
      <c r="R129" s="70">
        <f t="shared" si="28"/>
        <v>0</v>
      </c>
    </row>
    <row r="130" spans="1:18" s="42" customFormat="1" ht="178.5" x14ac:dyDescent="0.2">
      <c r="A130" s="10">
        <v>16</v>
      </c>
      <c r="B130" s="17" t="s">
        <v>75</v>
      </c>
      <c r="C130" s="44" t="s">
        <v>11</v>
      </c>
      <c r="D130" s="48" t="s">
        <v>69</v>
      </c>
      <c r="E130" s="10"/>
      <c r="F130" s="46"/>
      <c r="G130" s="104"/>
      <c r="H130" s="40"/>
      <c r="I130" s="11">
        <f t="shared" si="25"/>
        <v>0</v>
      </c>
      <c r="J130" s="11">
        <f t="shared" si="26"/>
        <v>0</v>
      </c>
      <c r="K130" s="11">
        <f t="shared" si="27"/>
        <v>0</v>
      </c>
      <c r="L130" s="88"/>
      <c r="M130" s="88"/>
      <c r="N130" s="47"/>
      <c r="O130" s="95"/>
      <c r="P130" s="47"/>
      <c r="Q130" s="64">
        <v>2</v>
      </c>
      <c r="R130" s="70">
        <f t="shared" si="28"/>
        <v>0</v>
      </c>
    </row>
    <row r="131" spans="1:18" s="42" customFormat="1" ht="153" x14ac:dyDescent="0.2">
      <c r="A131" s="10">
        <v>17</v>
      </c>
      <c r="B131" s="13" t="s">
        <v>76</v>
      </c>
      <c r="C131" s="44" t="s">
        <v>11</v>
      </c>
      <c r="D131" s="49">
        <v>40</v>
      </c>
      <c r="E131" s="10"/>
      <c r="F131" s="50"/>
      <c r="G131" s="103"/>
      <c r="H131" s="40"/>
      <c r="I131" s="11">
        <f t="shared" si="25"/>
        <v>0</v>
      </c>
      <c r="J131" s="11">
        <f t="shared" si="26"/>
        <v>0</v>
      </c>
      <c r="K131" s="11">
        <f t="shared" si="27"/>
        <v>0</v>
      </c>
      <c r="L131" s="88"/>
      <c r="M131" s="88"/>
      <c r="N131" s="47"/>
      <c r="O131" s="95"/>
      <c r="P131" s="47"/>
      <c r="Q131" s="64">
        <v>2</v>
      </c>
      <c r="R131" s="70">
        <f t="shared" si="28"/>
        <v>0</v>
      </c>
    </row>
    <row r="132" spans="1:18" s="42" customFormat="1" ht="153" x14ac:dyDescent="0.2">
      <c r="A132" s="10">
        <v>18</v>
      </c>
      <c r="B132" s="17" t="s">
        <v>77</v>
      </c>
      <c r="C132" s="44" t="s">
        <v>11</v>
      </c>
      <c r="D132" s="49">
        <v>30</v>
      </c>
      <c r="E132" s="10"/>
      <c r="F132" s="50"/>
      <c r="G132" s="103"/>
      <c r="H132" s="40"/>
      <c r="I132" s="11">
        <f t="shared" si="25"/>
        <v>0</v>
      </c>
      <c r="J132" s="11">
        <f t="shared" si="26"/>
        <v>0</v>
      </c>
      <c r="K132" s="11">
        <f t="shared" si="27"/>
        <v>0</v>
      </c>
      <c r="L132" s="88"/>
      <c r="M132" s="88"/>
      <c r="N132" s="47"/>
      <c r="O132" s="95"/>
      <c r="P132" s="47"/>
      <c r="Q132" s="64">
        <v>2</v>
      </c>
      <c r="R132" s="70">
        <f t="shared" si="28"/>
        <v>0</v>
      </c>
    </row>
    <row r="133" spans="1:18" s="42" customFormat="1" ht="178.5" x14ac:dyDescent="0.2">
      <c r="A133" s="10">
        <v>19</v>
      </c>
      <c r="B133" s="17" t="s">
        <v>109</v>
      </c>
      <c r="C133" s="44" t="s">
        <v>11</v>
      </c>
      <c r="D133" s="49">
        <v>16</v>
      </c>
      <c r="E133" s="10"/>
      <c r="F133" s="50"/>
      <c r="G133" s="103"/>
      <c r="H133" s="40"/>
      <c r="I133" s="11">
        <f t="shared" si="25"/>
        <v>0</v>
      </c>
      <c r="J133" s="11">
        <f t="shared" si="26"/>
        <v>0</v>
      </c>
      <c r="K133" s="11">
        <f t="shared" si="27"/>
        <v>0</v>
      </c>
      <c r="L133" s="88"/>
      <c r="M133" s="88"/>
      <c r="N133" s="47"/>
      <c r="O133" s="95"/>
      <c r="P133" s="47"/>
      <c r="Q133" s="64">
        <v>2</v>
      </c>
      <c r="R133" s="70">
        <f t="shared" si="28"/>
        <v>0</v>
      </c>
    </row>
    <row r="134" spans="1:18" s="42" customFormat="1" ht="153" x14ac:dyDescent="0.2">
      <c r="A134" s="10">
        <v>20</v>
      </c>
      <c r="B134" s="17" t="s">
        <v>78</v>
      </c>
      <c r="C134" s="44" t="s">
        <v>11</v>
      </c>
      <c r="D134" s="49">
        <v>20</v>
      </c>
      <c r="E134" s="10"/>
      <c r="F134" s="50"/>
      <c r="G134" s="103"/>
      <c r="H134" s="40"/>
      <c r="I134" s="11">
        <f t="shared" si="25"/>
        <v>0</v>
      </c>
      <c r="J134" s="11">
        <f t="shared" si="26"/>
        <v>0</v>
      </c>
      <c r="K134" s="11">
        <f t="shared" si="27"/>
        <v>0</v>
      </c>
      <c r="L134" s="88"/>
      <c r="M134" s="88"/>
      <c r="N134" s="47"/>
      <c r="O134" s="95"/>
      <c r="P134" s="47"/>
      <c r="Q134" s="64">
        <v>2</v>
      </c>
      <c r="R134" s="70">
        <f t="shared" si="28"/>
        <v>0</v>
      </c>
    </row>
    <row r="135" spans="1:18" s="42" customFormat="1" ht="178.5" x14ac:dyDescent="0.2">
      <c r="A135" s="10">
        <v>21</v>
      </c>
      <c r="B135" s="17" t="s">
        <v>108</v>
      </c>
      <c r="C135" s="44" t="s">
        <v>11</v>
      </c>
      <c r="D135" s="49">
        <v>10</v>
      </c>
      <c r="E135" s="10"/>
      <c r="F135" s="51"/>
      <c r="G135" s="103"/>
      <c r="H135" s="40"/>
      <c r="I135" s="11">
        <f t="shared" si="25"/>
        <v>0</v>
      </c>
      <c r="J135" s="11">
        <f t="shared" si="26"/>
        <v>0</v>
      </c>
      <c r="K135" s="11">
        <f t="shared" si="27"/>
        <v>0</v>
      </c>
      <c r="L135" s="88"/>
      <c r="M135" s="88"/>
      <c r="N135" s="47"/>
      <c r="O135" s="95"/>
      <c r="P135" s="47"/>
      <c r="Q135" s="64">
        <v>1</v>
      </c>
      <c r="R135" s="70">
        <f t="shared" si="28"/>
        <v>0</v>
      </c>
    </row>
    <row r="136" spans="1:18" s="42" customFormat="1" ht="102" x14ac:dyDescent="0.2">
      <c r="A136" s="10">
        <v>22</v>
      </c>
      <c r="B136" s="13" t="s">
        <v>107</v>
      </c>
      <c r="C136" s="44" t="s">
        <v>11</v>
      </c>
      <c r="D136" s="49">
        <v>10</v>
      </c>
      <c r="E136" s="10"/>
      <c r="F136" s="81"/>
      <c r="G136" s="103"/>
      <c r="H136" s="40"/>
      <c r="I136" s="11">
        <f t="shared" si="25"/>
        <v>0</v>
      </c>
      <c r="J136" s="11">
        <f t="shared" si="26"/>
        <v>0</v>
      </c>
      <c r="K136" s="11">
        <f t="shared" si="27"/>
        <v>0</v>
      </c>
      <c r="L136" s="88"/>
      <c r="M136" s="88"/>
      <c r="N136" s="47"/>
      <c r="O136" s="95"/>
      <c r="P136" s="47"/>
      <c r="Q136" s="64">
        <v>1</v>
      </c>
      <c r="R136" s="70">
        <f t="shared" si="28"/>
        <v>0</v>
      </c>
    </row>
    <row r="137" spans="1:18" s="42" customFormat="1" ht="127.5" x14ac:dyDescent="0.2">
      <c r="A137" s="10">
        <v>23</v>
      </c>
      <c r="B137" s="13" t="s">
        <v>79</v>
      </c>
      <c r="C137" s="44" t="s">
        <v>87</v>
      </c>
      <c r="D137" s="39">
        <v>16</v>
      </c>
      <c r="E137" s="10"/>
      <c r="F137" s="80"/>
      <c r="G137" s="105"/>
      <c r="H137" s="40"/>
      <c r="I137" s="11">
        <f t="shared" si="25"/>
        <v>0</v>
      </c>
      <c r="J137" s="11">
        <f t="shared" si="26"/>
        <v>0</v>
      </c>
      <c r="K137" s="11">
        <f t="shared" si="27"/>
        <v>0</v>
      </c>
      <c r="L137" s="88"/>
      <c r="M137" s="88"/>
      <c r="N137" s="47"/>
      <c r="O137" s="95"/>
      <c r="P137" s="47"/>
      <c r="Q137" s="64">
        <v>1</v>
      </c>
      <c r="R137" s="70">
        <f t="shared" si="28"/>
        <v>0</v>
      </c>
    </row>
    <row r="138" spans="1:18" s="42" customFormat="1" ht="89.25" x14ac:dyDescent="0.2">
      <c r="A138" s="10">
        <v>24</v>
      </c>
      <c r="B138" s="15" t="s">
        <v>80</v>
      </c>
      <c r="C138" s="44" t="s">
        <v>11</v>
      </c>
      <c r="D138" s="39">
        <v>40</v>
      </c>
      <c r="E138" s="10"/>
      <c r="F138" s="49"/>
      <c r="G138" s="106"/>
      <c r="H138" s="40"/>
      <c r="I138" s="55">
        <f t="shared" si="25"/>
        <v>0</v>
      </c>
      <c r="J138" s="55">
        <f t="shared" si="26"/>
        <v>0</v>
      </c>
      <c r="K138" s="55">
        <f t="shared" si="27"/>
        <v>0</v>
      </c>
      <c r="L138" s="55"/>
      <c r="M138" s="55"/>
      <c r="N138" s="47"/>
      <c r="O138" s="95"/>
      <c r="P138" s="47"/>
      <c r="Q138" s="64">
        <v>1</v>
      </c>
      <c r="R138" s="70">
        <f t="shared" si="28"/>
        <v>0</v>
      </c>
    </row>
    <row r="139" spans="1:18" s="42" customFormat="1" x14ac:dyDescent="0.2">
      <c r="F139" s="43"/>
      <c r="I139" s="68" t="s">
        <v>13</v>
      </c>
      <c r="J139" s="69">
        <f>SUM(J115:J138)</f>
        <v>0</v>
      </c>
      <c r="K139" s="69">
        <f>SUM(K115:K138)</f>
        <v>0</v>
      </c>
      <c r="L139" s="85"/>
      <c r="M139" s="85"/>
      <c r="R139" s="43"/>
    </row>
    <row r="140" spans="1:18" s="42" customFormat="1" x14ac:dyDescent="0.2">
      <c r="F140" s="43"/>
      <c r="I140" s="66" t="s">
        <v>83</v>
      </c>
      <c r="J140" s="67">
        <f>J139/5</f>
        <v>0</v>
      </c>
      <c r="K140" s="67">
        <f>K139/5</f>
        <v>0</v>
      </c>
      <c r="L140" s="90"/>
      <c r="M140" s="90"/>
      <c r="R140" s="43"/>
    </row>
    <row r="141" spans="1:18" s="42" customFormat="1" x14ac:dyDescent="0.2">
      <c r="F141" s="43"/>
      <c r="I141" s="66" t="s">
        <v>84</v>
      </c>
      <c r="J141" s="67">
        <f>SUM(J139:J140)</f>
        <v>0</v>
      </c>
      <c r="K141" s="67">
        <f>SUM(K139:K140)</f>
        <v>0</v>
      </c>
      <c r="L141" s="90"/>
      <c r="M141" s="90"/>
      <c r="R141" s="43"/>
    </row>
    <row r="142" spans="1:18" s="42" customFormat="1" x14ac:dyDescent="0.2">
      <c r="F142" s="43"/>
      <c r="R142" s="43"/>
    </row>
    <row r="143" spans="1:18" s="42" customFormat="1" x14ac:dyDescent="0.2">
      <c r="F143" s="43"/>
      <c r="R143" s="43"/>
    </row>
    <row r="144" spans="1:18" s="42" customFormat="1" x14ac:dyDescent="0.2">
      <c r="A144" s="118" t="s">
        <v>103</v>
      </c>
      <c r="B144" s="118"/>
      <c r="C144" s="118"/>
      <c r="D144" s="118"/>
      <c r="E144" s="118"/>
      <c r="F144" s="118"/>
      <c r="G144" s="118"/>
      <c r="H144" s="118"/>
      <c r="I144" s="118"/>
      <c r="J144" s="37"/>
      <c r="R144" s="43"/>
    </row>
    <row r="145" spans="1:20" ht="90" x14ac:dyDescent="0.25">
      <c r="A145" s="3" t="s">
        <v>0</v>
      </c>
      <c r="B145" s="3" t="s">
        <v>86</v>
      </c>
      <c r="C145" s="3" t="s">
        <v>1</v>
      </c>
      <c r="D145" s="3" t="s">
        <v>2</v>
      </c>
      <c r="E145" s="3" t="s">
        <v>3</v>
      </c>
      <c r="F145" s="3" t="s">
        <v>4</v>
      </c>
      <c r="G145" s="4" t="s">
        <v>5</v>
      </c>
      <c r="H145" s="3" t="s">
        <v>6</v>
      </c>
      <c r="I145" s="3" t="s">
        <v>7</v>
      </c>
      <c r="J145" s="5" t="s">
        <v>8</v>
      </c>
      <c r="K145" s="3" t="s">
        <v>9</v>
      </c>
      <c r="L145" s="92" t="s">
        <v>89</v>
      </c>
      <c r="M145" s="92" t="s">
        <v>90</v>
      </c>
      <c r="N145" s="86" t="s">
        <v>88</v>
      </c>
      <c r="O145" s="92" t="s">
        <v>91</v>
      </c>
      <c r="P145" s="6" t="s">
        <v>10</v>
      </c>
      <c r="Q145" s="58" t="s">
        <v>81</v>
      </c>
      <c r="R145" s="58" t="s">
        <v>82</v>
      </c>
      <c r="S145" s="72"/>
    </row>
    <row r="146" spans="1:20" s="42" customFormat="1" ht="76.5" x14ac:dyDescent="0.2">
      <c r="A146" s="10">
        <v>1</v>
      </c>
      <c r="B146" s="54" t="s">
        <v>104</v>
      </c>
      <c r="C146" s="10" t="s">
        <v>11</v>
      </c>
      <c r="D146" s="52">
        <v>80</v>
      </c>
      <c r="E146" s="10"/>
      <c r="F146" s="10"/>
      <c r="G146" s="98"/>
      <c r="H146" s="53"/>
      <c r="I146" s="55">
        <f t="shared" ref="I146" si="29">(G146*H146)+G146</f>
        <v>0</v>
      </c>
      <c r="J146" s="55">
        <f t="shared" ref="J146" si="30">D146*G146</f>
        <v>0</v>
      </c>
      <c r="K146" s="55">
        <f t="shared" ref="K146" si="31">(J146*H146)+J146</f>
        <v>0</v>
      </c>
      <c r="L146" s="88"/>
      <c r="M146" s="88"/>
      <c r="N146" s="47"/>
      <c r="O146" s="95"/>
      <c r="P146" s="47"/>
      <c r="Q146" s="97" t="s">
        <v>12</v>
      </c>
      <c r="R146" s="97" t="s">
        <v>12</v>
      </c>
      <c r="S146" s="117"/>
      <c r="T146" s="117"/>
    </row>
    <row r="147" spans="1:20" s="42" customFormat="1" x14ac:dyDescent="0.2">
      <c r="F147" s="43"/>
      <c r="I147" s="66" t="s">
        <v>13</v>
      </c>
      <c r="J147" s="67">
        <f>SUM(J146:J146)</f>
        <v>0</v>
      </c>
      <c r="K147" s="67">
        <f>SUM(K146:K146)</f>
        <v>0</v>
      </c>
      <c r="L147" s="90"/>
      <c r="M147" s="90"/>
      <c r="R147" s="43"/>
    </row>
    <row r="148" spans="1:20" s="42" customFormat="1" x14ac:dyDescent="0.2">
      <c r="F148" s="43"/>
      <c r="I148" s="71" t="s">
        <v>83</v>
      </c>
      <c r="J148" s="67">
        <f>J147/5</f>
        <v>0</v>
      </c>
      <c r="K148" s="67">
        <f>K147/5</f>
        <v>0</v>
      </c>
      <c r="L148" s="90"/>
      <c r="M148" s="90"/>
      <c r="R148" s="43"/>
    </row>
    <row r="149" spans="1:20" s="42" customFormat="1" x14ac:dyDescent="0.2">
      <c r="F149" s="43"/>
      <c r="I149" s="71" t="s">
        <v>84</v>
      </c>
      <c r="J149" s="65">
        <f>SUM(J147:J148)</f>
        <v>0</v>
      </c>
      <c r="K149" s="65">
        <f>SUM(K147:K148)</f>
        <v>0</v>
      </c>
      <c r="L149" s="91"/>
      <c r="M149" s="91"/>
      <c r="R149" s="43"/>
    </row>
    <row r="150" spans="1:20" s="42" customFormat="1" x14ac:dyDescent="0.2">
      <c r="F150" s="43"/>
      <c r="R150" s="43"/>
    </row>
    <row r="157" spans="1:20" x14ac:dyDescent="0.25">
      <c r="M157" s="115"/>
    </row>
  </sheetData>
  <mergeCells count="13">
    <mergeCell ref="S146:T146"/>
    <mergeCell ref="A71:E71"/>
    <mergeCell ref="A105:I105"/>
    <mergeCell ref="A79:E79"/>
    <mergeCell ref="A2:I2"/>
    <mergeCell ref="A24:I24"/>
    <mergeCell ref="A36:I36"/>
    <mergeCell ref="A48:I48"/>
    <mergeCell ref="A113:I113"/>
    <mergeCell ref="A144:I144"/>
    <mergeCell ref="A87:E87"/>
    <mergeCell ref="A95:E95"/>
    <mergeCell ref="A56:I56"/>
  </mergeCells>
  <pageMargins left="0.19685039370078741" right="0.19685039370078741" top="0.74803149606299213" bottom="0.74803149606299213" header="0.31496062992125984" footer="0.31496062992125984"/>
  <pageSetup paperSize="9" scale="52" fitToHeight="0" orientation="landscape" r:id="rId1"/>
  <rowBreaks count="11" manualBreakCount="11">
    <brk id="22" max="17" man="1"/>
    <brk id="34" max="17" man="1"/>
    <brk id="46" max="17" man="1"/>
    <brk id="55" max="17" man="1"/>
    <brk id="69" max="17" man="1"/>
    <brk id="77" max="17" man="1"/>
    <brk id="85" max="17" man="1"/>
    <brk id="93" max="17" man="1"/>
    <brk id="101" max="17" man="1"/>
    <brk id="111" max="17" man="1"/>
    <brk id="142" max="17" man="1"/>
  </rowBreaks>
  <ignoredErrors>
    <ignoredError sqref="K53 I117 J53" formula="1"/>
    <ignoredError sqref="D128:D130 D125:D127"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Nazwane zakresy</vt:lpstr>
      </vt:variant>
      <vt:variant>
        <vt:i4>1</vt:i4>
      </vt:variant>
    </vt:vector>
  </HeadingPairs>
  <TitlesOfParts>
    <vt:vector size="2" baseType="lpstr">
      <vt:lpstr>Arkusz1</vt:lpstr>
      <vt:lpstr>Arkusz1!Obszar_wydruku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Marta Kieras</dc:creator>
  <cp:lastModifiedBy>Marta Kieras</cp:lastModifiedBy>
  <cp:lastPrinted>2023-11-02T08:32:35Z</cp:lastPrinted>
  <dcterms:created xsi:type="dcterms:W3CDTF">2015-06-05T18:19:34Z</dcterms:created>
  <dcterms:modified xsi:type="dcterms:W3CDTF">2023-11-24T11:38:24Z</dcterms:modified>
</cp:coreProperties>
</file>