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AA\A\KIETRZ\2023\Załączniki edytowalne od 1-9\"/>
    </mc:Choice>
  </mc:AlternateContent>
  <bookViews>
    <workbookView xWindow="0" yWindow="3030" windowWidth="28800" windowHeight="12435"/>
  </bookViews>
  <sheets>
    <sheet name="Wykaz ppe obiekty" sheetId="1" r:id="rId1"/>
    <sheet name="wykaz ppe do umowy zał 1" sheetId="2" r:id="rId2"/>
    <sheet name="wykaz ppe do umowy zał 2" sheetId="4" r:id="rId3"/>
  </sheets>
  <calcPr calcId="152511"/>
</workbook>
</file>

<file path=xl/calcChain.xml><?xml version="1.0" encoding="utf-8"?>
<calcChain xmlns="http://schemas.openxmlformats.org/spreadsheetml/2006/main">
  <c r="G18" i="4" l="1"/>
  <c r="F18" i="4"/>
  <c r="E18" i="4"/>
  <c r="D18" i="4"/>
  <c r="C18" i="4"/>
  <c r="B18" i="4"/>
  <c r="AO21" i="1"/>
  <c r="AO20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J18" i="2" l="1"/>
  <c r="I18" i="2"/>
  <c r="H18" i="2"/>
  <c r="G18" i="2"/>
  <c r="F18" i="2"/>
  <c r="E18" i="2"/>
  <c r="D18" i="2"/>
  <c r="C18" i="2"/>
  <c r="B18" i="2"/>
  <c r="A18" i="2"/>
  <c r="AO19" i="1"/>
  <c r="K18" i="2" s="1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G17" i="4"/>
  <c r="F17" i="4"/>
  <c r="E17" i="4"/>
  <c r="D17" i="4"/>
  <c r="C17" i="4"/>
  <c r="B17" i="4"/>
  <c r="G16" i="4"/>
  <c r="F16" i="4"/>
  <c r="E16" i="4"/>
  <c r="D16" i="4"/>
  <c r="C16" i="4"/>
  <c r="B16" i="4"/>
  <c r="G15" i="4"/>
  <c r="F15" i="4"/>
  <c r="E15" i="4"/>
  <c r="D15" i="4"/>
  <c r="C15" i="4"/>
  <c r="B15" i="4"/>
  <c r="G14" i="4"/>
  <c r="F14" i="4"/>
  <c r="E14" i="4"/>
  <c r="D14" i="4"/>
  <c r="C14" i="4"/>
  <c r="B14" i="4"/>
  <c r="G13" i="4"/>
  <c r="F13" i="4"/>
  <c r="E13" i="4"/>
  <c r="D13" i="4"/>
  <c r="C13" i="4"/>
  <c r="B13" i="4"/>
  <c r="G12" i="4"/>
  <c r="F12" i="4"/>
  <c r="E12" i="4"/>
  <c r="D12" i="4"/>
  <c r="C12" i="4"/>
  <c r="B12" i="4"/>
  <c r="G11" i="4"/>
  <c r="F11" i="4"/>
  <c r="E11" i="4"/>
  <c r="D11" i="4"/>
  <c r="C11" i="4"/>
  <c r="B11" i="4"/>
  <c r="G10" i="4"/>
  <c r="F10" i="4"/>
  <c r="E10" i="4"/>
  <c r="D10" i="4"/>
  <c r="C10" i="4"/>
  <c r="B10" i="4"/>
  <c r="G9" i="4"/>
  <c r="F9" i="4"/>
  <c r="E9" i="4"/>
  <c r="D9" i="4"/>
  <c r="C9" i="4"/>
  <c r="B9" i="4"/>
  <c r="G8" i="4"/>
  <c r="F8" i="4"/>
  <c r="E8" i="4"/>
  <c r="D8" i="4"/>
  <c r="C8" i="4"/>
  <c r="B8" i="4"/>
  <c r="G7" i="4"/>
  <c r="F7" i="4"/>
  <c r="E7" i="4"/>
  <c r="D7" i="4"/>
  <c r="C7" i="4"/>
  <c r="B7" i="4"/>
  <c r="G6" i="4"/>
  <c r="F6" i="4"/>
  <c r="E6" i="4"/>
  <c r="D6" i="4"/>
  <c r="C6" i="4"/>
  <c r="B6" i="4"/>
  <c r="G5" i="4"/>
  <c r="F5" i="4"/>
  <c r="E5" i="4"/>
  <c r="D5" i="4"/>
  <c r="C5" i="4"/>
  <c r="B5" i="4"/>
  <c r="G4" i="4"/>
  <c r="F4" i="4"/>
  <c r="E4" i="4"/>
  <c r="D4" i="4"/>
  <c r="C4" i="4"/>
  <c r="B4" i="4"/>
  <c r="G3" i="4"/>
  <c r="F3" i="4"/>
  <c r="E3" i="4"/>
  <c r="D3" i="4"/>
  <c r="C3" i="4"/>
  <c r="B3" i="4"/>
  <c r="J17" i="2"/>
  <c r="I17" i="2"/>
  <c r="H17" i="2"/>
  <c r="G17" i="2"/>
  <c r="F17" i="2"/>
  <c r="E17" i="2"/>
  <c r="D17" i="2"/>
  <c r="C17" i="2"/>
  <c r="B17" i="2"/>
  <c r="J16" i="2"/>
  <c r="I16" i="2"/>
  <c r="H16" i="2"/>
  <c r="G16" i="2"/>
  <c r="F16" i="2"/>
  <c r="E16" i="2"/>
  <c r="D16" i="2"/>
  <c r="C16" i="2"/>
  <c r="B16" i="2"/>
  <c r="J15" i="2"/>
  <c r="I15" i="2"/>
  <c r="H15" i="2"/>
  <c r="G15" i="2"/>
  <c r="F15" i="2"/>
  <c r="E15" i="2"/>
  <c r="D15" i="2"/>
  <c r="C15" i="2"/>
  <c r="B15" i="2"/>
  <c r="J14" i="2"/>
  <c r="I14" i="2"/>
  <c r="H14" i="2"/>
  <c r="G14" i="2"/>
  <c r="F14" i="2"/>
  <c r="E14" i="2"/>
  <c r="D14" i="2"/>
  <c r="C14" i="2"/>
  <c r="B14" i="2"/>
  <c r="J13" i="2"/>
  <c r="I13" i="2"/>
  <c r="H13" i="2"/>
  <c r="G13" i="2"/>
  <c r="F13" i="2"/>
  <c r="E13" i="2"/>
  <c r="D13" i="2"/>
  <c r="C13" i="2"/>
  <c r="B13" i="2"/>
  <c r="J12" i="2"/>
  <c r="I12" i="2"/>
  <c r="H12" i="2"/>
  <c r="G12" i="2"/>
  <c r="F12" i="2"/>
  <c r="E12" i="2"/>
  <c r="D12" i="2"/>
  <c r="C12" i="2"/>
  <c r="B12" i="2"/>
  <c r="J11" i="2"/>
  <c r="I11" i="2"/>
  <c r="H11" i="2"/>
  <c r="G11" i="2"/>
  <c r="F11" i="2"/>
  <c r="E11" i="2"/>
  <c r="D11" i="2"/>
  <c r="C11" i="2"/>
  <c r="B11" i="2"/>
  <c r="J10" i="2"/>
  <c r="I10" i="2"/>
  <c r="H10" i="2"/>
  <c r="G10" i="2"/>
  <c r="F10" i="2"/>
  <c r="E10" i="2"/>
  <c r="D10" i="2"/>
  <c r="C10" i="2"/>
  <c r="B10" i="2"/>
  <c r="J9" i="2"/>
  <c r="I9" i="2"/>
  <c r="H9" i="2"/>
  <c r="G9" i="2"/>
  <c r="F9" i="2"/>
  <c r="E9" i="2"/>
  <c r="D9" i="2"/>
  <c r="C9" i="2"/>
  <c r="B9" i="2"/>
  <c r="J8" i="2"/>
  <c r="I8" i="2"/>
  <c r="H8" i="2"/>
  <c r="G8" i="2"/>
  <c r="F8" i="2"/>
  <c r="E8" i="2"/>
  <c r="D8" i="2"/>
  <c r="C8" i="2"/>
  <c r="B8" i="2"/>
  <c r="J7" i="2"/>
  <c r="I7" i="2"/>
  <c r="H7" i="2"/>
  <c r="G7" i="2"/>
  <c r="F7" i="2"/>
  <c r="E7" i="2"/>
  <c r="D7" i="2"/>
  <c r="C7" i="2"/>
  <c r="B7" i="2"/>
  <c r="J6" i="2"/>
  <c r="I6" i="2"/>
  <c r="H6" i="2"/>
  <c r="G6" i="2"/>
  <c r="F6" i="2"/>
  <c r="E6" i="2"/>
  <c r="D6" i="2"/>
  <c r="C6" i="2"/>
  <c r="B6" i="2"/>
  <c r="J5" i="2"/>
  <c r="I5" i="2"/>
  <c r="H5" i="2"/>
  <c r="G5" i="2"/>
  <c r="F5" i="2"/>
  <c r="E5" i="2"/>
  <c r="D5" i="2"/>
  <c r="C5" i="2"/>
  <c r="B5" i="2"/>
  <c r="J4" i="2"/>
  <c r="I4" i="2"/>
  <c r="H4" i="2"/>
  <c r="G4" i="2"/>
  <c r="F4" i="2"/>
  <c r="E4" i="2"/>
  <c r="D4" i="2"/>
  <c r="C4" i="2"/>
  <c r="B4" i="2"/>
  <c r="J3" i="2"/>
  <c r="I3" i="2"/>
  <c r="H3" i="2"/>
  <c r="G3" i="2"/>
  <c r="F3" i="2"/>
  <c r="E3" i="2"/>
  <c r="D3" i="2"/>
  <c r="C3" i="2"/>
  <c r="B3" i="2"/>
  <c r="AO14" i="1"/>
  <c r="K13" i="2" s="1"/>
  <c r="AO18" i="1"/>
  <c r="K17" i="2" s="1"/>
  <c r="AO17" i="1"/>
  <c r="K16" i="2" s="1"/>
  <c r="AO16" i="1"/>
  <c r="K15" i="2" s="1"/>
  <c r="F1" i="4"/>
  <c r="E1" i="4"/>
  <c r="G2" i="4"/>
  <c r="F2" i="4"/>
  <c r="E2" i="4"/>
  <c r="D2" i="4"/>
  <c r="C2" i="4"/>
  <c r="B2" i="4"/>
  <c r="D1" i="4"/>
  <c r="B1" i="4"/>
  <c r="A1" i="4"/>
  <c r="AO15" i="1"/>
  <c r="K14" i="2" s="1"/>
  <c r="AO13" i="1"/>
  <c r="K12" i="2" s="1"/>
  <c r="AO12" i="1"/>
  <c r="K11" i="2" s="1"/>
  <c r="AO11" i="1"/>
  <c r="K10" i="2" s="1"/>
  <c r="AO10" i="1"/>
  <c r="K9" i="2" s="1"/>
  <c r="AO9" i="1"/>
  <c r="K8" i="2" s="1"/>
  <c r="AO8" i="1"/>
  <c r="K7" i="2" s="1"/>
  <c r="AO7" i="1"/>
  <c r="K6" i="2" s="1"/>
  <c r="AO6" i="1"/>
  <c r="K5" i="2" s="1"/>
  <c r="AO5" i="1"/>
  <c r="K4" i="2" s="1"/>
  <c r="AO4" i="1"/>
  <c r="K3" i="2" s="1"/>
  <c r="A4" i="1"/>
  <c r="A3" i="2" s="1"/>
  <c r="H2" i="2"/>
  <c r="G2" i="2"/>
  <c r="F2" i="2"/>
  <c r="D2" i="2"/>
  <c r="C2" i="2"/>
  <c r="B2" i="2"/>
  <c r="A2" i="2"/>
  <c r="E2" i="2"/>
  <c r="I2" i="2"/>
  <c r="J2" i="2"/>
  <c r="AO3" i="1"/>
  <c r="K2" i="2" s="1"/>
  <c r="A4" i="2" l="1"/>
  <c r="A5" i="2" l="1"/>
  <c r="A6" i="2" l="1"/>
  <c r="A7" i="2" l="1"/>
  <c r="A8" i="2" l="1"/>
  <c r="A9" i="2" l="1"/>
  <c r="A10" i="2" l="1"/>
  <c r="A11" i="2" l="1"/>
  <c r="A12" i="2" l="1"/>
  <c r="A13" i="2" l="1"/>
  <c r="A14" i="2" l="1"/>
  <c r="A15" i="2" l="1"/>
  <c r="A16" i="2" l="1"/>
  <c r="A17" i="2"/>
</calcChain>
</file>

<file path=xl/sharedStrings.xml><?xml version="1.0" encoding="utf-8"?>
<sst xmlns="http://schemas.openxmlformats.org/spreadsheetml/2006/main" count="688" uniqueCount="157">
  <si>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</si>
  <si>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</si>
  <si>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</si>
  <si>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</si>
  <si>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</si>
  <si>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</si>
  <si>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</si>
  <si>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</si>
  <si>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Profil - planowane zużycie roczne</t>
  </si>
  <si>
    <t>Profil - planowane zużycie roczne - odsprzedaż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</si>
  <si>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</si>
  <si>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</si>
  <si>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</si>
  <si>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</si>
  <si>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</si>
  <si>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</si>
  <si>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Poczta</t>
  </si>
  <si>
    <t>Miejscowość</t>
  </si>
  <si>
    <t>Adres</t>
  </si>
  <si>
    <t>Posesja</t>
  </si>
  <si>
    <t>NIP</t>
  </si>
  <si>
    <t>Ulica</t>
  </si>
  <si>
    <t>Nr domu</t>
  </si>
  <si>
    <t>Nr lokalu</t>
  </si>
  <si>
    <t>I strefa</t>
  </si>
  <si>
    <t>II strefa</t>
  </si>
  <si>
    <t>III strefa</t>
  </si>
  <si>
    <t>IV strefa</t>
  </si>
  <si>
    <t>Suma</t>
  </si>
  <si>
    <t>Czy ma umowę z OSD?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</si>
  <si>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</si>
  <si>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</si>
  <si>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</si>
  <si>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</si>
  <si>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</si>
  <si>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kolejna</t>
  </si>
  <si>
    <t>nie</t>
  </si>
  <si>
    <t>tak</t>
  </si>
  <si>
    <t>wniosek</t>
  </si>
  <si>
    <t>Lp.</t>
  </si>
  <si>
    <t>Nazwa obiektu</t>
  </si>
  <si>
    <t>Grupa taryfowa</t>
  </si>
  <si>
    <t>Moc umowna [kW]</t>
  </si>
  <si>
    <t xml:space="preserve">
Spółka dystrybucyjna:</t>
  </si>
  <si>
    <t xml:space="preserve">Która zmiana sprzedawcy
</t>
  </si>
  <si>
    <t>Zużycie energii [MWh]</t>
  </si>
  <si>
    <t>Nr licznika</t>
  </si>
  <si>
    <t xml:space="preserve">Kod pocztowy
</t>
  </si>
  <si>
    <t xml:space="preserve">Kod pocztowy
 </t>
  </si>
  <si>
    <t>PPE</t>
  </si>
  <si>
    <t xml:space="preserve">Nazwa </t>
  </si>
  <si>
    <t xml:space="preserve">Poczta </t>
  </si>
  <si>
    <t>Moc umowna         kW</t>
  </si>
  <si>
    <t>Odbiorca/Adresat faktury</t>
  </si>
  <si>
    <t>Umowa</t>
  </si>
  <si>
    <t xml:space="preserve">rozdzielona </t>
  </si>
  <si>
    <t>Sposób fakturowania</t>
  </si>
  <si>
    <t>Grupa fakturowania</t>
  </si>
  <si>
    <t>Instalacja PV          moc          kW</t>
  </si>
  <si>
    <t>I strefa kWh</t>
  </si>
  <si>
    <t>II strefa kWh</t>
  </si>
  <si>
    <t>III strefa kWh</t>
  </si>
  <si>
    <t>IV strefa kWh</t>
  </si>
  <si>
    <t>Suma     kWh</t>
  </si>
  <si>
    <t>Tauron Dystrybucja SA</t>
  </si>
  <si>
    <t>48-133</t>
  </si>
  <si>
    <t>Nowa Cerekwia</t>
  </si>
  <si>
    <t>48-130</t>
  </si>
  <si>
    <t>Kietrz</t>
  </si>
  <si>
    <t>Nr posesji</t>
  </si>
  <si>
    <t>Gmina Kietrz</t>
  </si>
  <si>
    <t>7481518629</t>
  </si>
  <si>
    <t>3 Maja</t>
  </si>
  <si>
    <t>1</t>
  </si>
  <si>
    <t>Kościuszki</t>
  </si>
  <si>
    <t>Głowackiego</t>
  </si>
  <si>
    <t>Dzierżysław</t>
  </si>
  <si>
    <t>Nasiedle</t>
  </si>
  <si>
    <t>Wojnowice</t>
  </si>
  <si>
    <t xml:space="preserve">nie </t>
  </si>
  <si>
    <t>Czy odsprzedaż [tak/nie]</t>
  </si>
  <si>
    <t>Urząd Gminy Kietrz</t>
  </si>
  <si>
    <t>Wojska Polskiego</t>
  </si>
  <si>
    <t>14</t>
  </si>
  <si>
    <t>Zespół Szkół w Kietrzu</t>
  </si>
  <si>
    <t xml:space="preserve">Kościuszki </t>
  </si>
  <si>
    <t>Zespół Szkolno-Przedszkolny w Nowej Cerekwi</t>
  </si>
  <si>
    <t>Rogożańska</t>
  </si>
  <si>
    <t>4</t>
  </si>
  <si>
    <t>Biura Urzędu Miasta i Gminy</t>
  </si>
  <si>
    <t>Ogródek Jordanowski</t>
  </si>
  <si>
    <t>Remiza OSP</t>
  </si>
  <si>
    <t>Remiza OSP  Świetlica</t>
  </si>
  <si>
    <t>Lokal Użytkowy</t>
  </si>
  <si>
    <t>Klatka Schodowa i Piwnica</t>
  </si>
  <si>
    <t>Zespół Szkół</t>
  </si>
  <si>
    <t>Publiczna Szkoła Podstawowa</t>
  </si>
  <si>
    <t>Zespół Szkolno  Przedszkolny</t>
  </si>
  <si>
    <t>3-go Maja</t>
  </si>
  <si>
    <t>Wieżowa</t>
  </si>
  <si>
    <t>Pilszcz</t>
  </si>
  <si>
    <t>Owsiana</t>
  </si>
  <si>
    <t>Długa</t>
  </si>
  <si>
    <t>Ściborzyce Wielkie</t>
  </si>
  <si>
    <t>Chróścielów</t>
  </si>
  <si>
    <t>Okrężna</t>
  </si>
  <si>
    <t>5</t>
  </si>
  <si>
    <t>27</t>
  </si>
  <si>
    <t>37</t>
  </si>
  <si>
    <t>590322413600628362</t>
  </si>
  <si>
    <t>A322056251899</t>
  </si>
  <si>
    <t>590322413600540442</t>
  </si>
  <si>
    <t>71497890</t>
  </si>
  <si>
    <t>590322413600376966</t>
  </si>
  <si>
    <t>71499774</t>
  </si>
  <si>
    <t>590322413600129753</t>
  </si>
  <si>
    <t>96960891</t>
  </si>
  <si>
    <t>590322413600304679</t>
  </si>
  <si>
    <t>71371888</t>
  </si>
  <si>
    <t>590322413600012789</t>
  </si>
  <si>
    <t>80719342</t>
  </si>
  <si>
    <t>590322413600215852</t>
  </si>
  <si>
    <t>96752484</t>
  </si>
  <si>
    <t>590322413600577059</t>
  </si>
  <si>
    <t>98555122</t>
  </si>
  <si>
    <t>590322413600180136</t>
  </si>
  <si>
    <t>96105557</t>
  </si>
  <si>
    <t>590322413600069059</t>
  </si>
  <si>
    <t>96357830</t>
  </si>
  <si>
    <t>590322413600628584</t>
  </si>
  <si>
    <t>96630801</t>
  </si>
  <si>
    <t>590322413600264164</t>
  </si>
  <si>
    <t>80719225</t>
  </si>
  <si>
    <t>590322413600322574</t>
  </si>
  <si>
    <t>1562799</t>
  </si>
  <si>
    <t>590322413600095980</t>
  </si>
  <si>
    <t>55882436</t>
  </si>
  <si>
    <t>590322413600484913</t>
  </si>
  <si>
    <t>55882437</t>
  </si>
  <si>
    <t>590322413600033494</t>
  </si>
  <si>
    <t>55882439</t>
  </si>
  <si>
    <t>C12a</t>
  </si>
  <si>
    <t>18</t>
  </si>
  <si>
    <t>C11</t>
  </si>
  <si>
    <t>10</t>
  </si>
  <si>
    <t>40</t>
  </si>
  <si>
    <t>13</t>
  </si>
  <si>
    <t>50</t>
  </si>
  <si>
    <t>indywidualna</t>
  </si>
  <si>
    <r>
      <t xml:space="preserve">Potrzeba dostosowania układu pomiarowego </t>
    </r>
    <r>
      <rPr>
        <b/>
        <sz val="9"/>
        <rFont val="Calibri Light"/>
        <family val="2"/>
        <charset val="238"/>
      </rPr>
      <t xml:space="preserve">(TAK/NIE)  </t>
    </r>
  </si>
  <si>
    <t>Odbiorca</t>
  </si>
  <si>
    <t>Miejski Ośrodek Pomocy Społecznej w Kietrzu</t>
  </si>
  <si>
    <t>21</t>
  </si>
  <si>
    <t>590322413600740026</t>
  </si>
  <si>
    <t xml:space="preserve">RENPRO Spółka z o.o., </t>
  </si>
  <si>
    <t>10.12.2022</t>
  </si>
  <si>
    <t>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</si>
</sst>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5]0.00"/>
    <numFmt numFmtId="165" formatCode="[$-415]General"/>
    <numFmt numFmtId="166" formatCode="#,##0.00&quot; &quot;[$zł-415];[Red]&quot;-&quot;#,##0.00&quot; &quot;[$zł-415]"/>
  </numFmts>
  <fonts count="17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Calibri Light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9"/>
      <name val="Calibri Light"/>
      <family val="2"/>
      <charset val="238"/>
      <scheme val="major"/>
    </font>
    <font>
      <sz val="9"/>
      <color theme="1"/>
      <name val="Calibri Light"/>
      <family val="2"/>
      <charset val="238"/>
      <scheme val="major"/>
    </font>
    <font>
      <sz val="9"/>
      <color rgb="FFFF0000"/>
      <name val="Calibri Light"/>
      <family val="2"/>
      <charset val="238"/>
      <scheme val="major"/>
    </font>
    <font>
      <sz val="8"/>
      <color theme="1"/>
      <name val="Calibri Light"/>
      <family val="2"/>
      <charset val="238"/>
      <scheme val="major"/>
    </font>
    <font>
      <b/>
      <sz val="8"/>
      <color indexed="8"/>
      <name val="Calibri Light"/>
      <family val="2"/>
      <charset val="238"/>
      <scheme val="major"/>
    </font>
    <font>
      <sz val="8"/>
      <color indexed="8"/>
      <name val="Calibri Light"/>
      <family val="2"/>
      <charset val="238"/>
      <scheme val="major"/>
    </font>
    <font>
      <sz val="8"/>
      <color theme="1"/>
      <name val="Arial"/>
      <family val="2"/>
      <charset val="238"/>
    </font>
    <font>
      <sz val="9"/>
      <color indexed="8"/>
      <name val="Calibri Light"/>
      <family val="2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165" fontId="5" fillId="0" borderId="0"/>
    <xf numFmtId="165" fontId="5" fillId="0" borderId="0"/>
    <xf numFmtId="0" fontId="6" fillId="0" borderId="0">
      <alignment horizontal="center"/>
    </xf>
    <xf numFmtId="0" fontId="6" fillId="0" borderId="0">
      <alignment horizontal="center" textRotation="90"/>
    </xf>
    <xf numFmtId="0" fontId="2" fillId="0" borderId="0"/>
    <xf numFmtId="0" fontId="4" fillId="0" borderId="0"/>
    <xf numFmtId="165" fontId="7" fillId="0" borderId="0"/>
    <xf numFmtId="0" fontId="8" fillId="0" borderId="0"/>
    <xf numFmtId="166" fontId="8" fillId="0" borderId="0"/>
  </cellStyleXfs>
  <cellXfs count="42">
    <xf numFmtId="0" fontId="0" fillId="0" borderId="0" xfId="0"/>
    <xf numFmtId="165" fontId="9" fillId="2" borderId="1" xfId="1" applyFont="1" applyFill="1" applyBorder="1" applyAlignment="1" applyProtection="1">
      <alignment horizontal="center" vertical="center"/>
    </xf>
    <xf numFmtId="164" fontId="9" fillId="3" borderId="1" xfId="1" applyNumberFormat="1" applyFont="1" applyFill="1" applyBorder="1" applyAlignment="1" applyProtection="1">
      <alignment horizontal="center" vertical="center" wrapText="1"/>
    </xf>
    <xf numFmtId="164" fontId="9" fillId="3" borderId="1" xfId="1" applyNumberFormat="1" applyFont="1" applyFill="1" applyBorder="1" applyAlignment="1" applyProtection="1">
      <alignment vertical="center" wrapText="1"/>
    </xf>
    <xf numFmtId="165" fontId="9" fillId="3" borderId="1" xfId="1" applyFont="1" applyFill="1" applyBorder="1" applyAlignment="1" applyProtection="1">
      <alignment horizontal="center" vertical="center" wrapText="1"/>
    </xf>
    <xf numFmtId="165" fontId="9" fillId="2" borderId="1" xfId="1" applyFont="1" applyFill="1" applyBorder="1" applyAlignment="1" applyProtection="1">
      <alignment horizontal="center" vertical="center" wrapText="1"/>
    </xf>
    <xf numFmtId="165" fontId="9" fillId="4" borderId="1" xfId="1" applyFont="1" applyFill="1" applyBorder="1" applyAlignment="1" applyProtection="1">
      <alignment horizontal="center" vertical="center" wrapText="1"/>
    </xf>
    <xf numFmtId="0" fontId="9" fillId="0" borderId="1" xfId="0" applyFont="1" applyBorder="1"/>
    <xf numFmtId="165" fontId="9" fillId="0" borderId="1" xfId="1" applyFont="1" applyFill="1" applyBorder="1"/>
    <xf numFmtId="0" fontId="10" fillId="0" borderId="1" xfId="0" applyFont="1" applyBorder="1"/>
    <xf numFmtId="165" fontId="9" fillId="0" borderId="1" xfId="1" applyFont="1" applyFill="1" applyBorder="1" applyAlignment="1">
      <alignment horizontal="center"/>
    </xf>
    <xf numFmtId="49" fontId="10" fillId="0" borderId="1" xfId="0" applyNumberFormat="1" applyFont="1" applyBorder="1"/>
    <xf numFmtId="0" fontId="9" fillId="0" borderId="1" xfId="0" applyFont="1" applyFill="1" applyBorder="1" applyAlignment="1">
      <alignment vertical="center"/>
    </xf>
    <xf numFmtId="1" fontId="9" fillId="0" borderId="1" xfId="1" applyNumberFormat="1" applyFont="1" applyFill="1" applyBorder="1"/>
    <xf numFmtId="165" fontId="9" fillId="0" borderId="1" xfId="1" applyFont="1" applyFill="1" applyBorder="1" applyAlignment="1">
      <alignment horizontal="right"/>
    </xf>
    <xf numFmtId="0" fontId="9" fillId="0" borderId="1" xfId="0" applyFont="1" applyFill="1" applyBorder="1" applyAlignment="1">
      <alignment horizontal="right" vertical="center"/>
    </xf>
    <xf numFmtId="165" fontId="11" fillId="0" borderId="1" xfId="1" applyFont="1" applyFill="1" applyBorder="1"/>
    <xf numFmtId="0" fontId="11" fillId="0" borderId="1" xfId="0" applyFont="1" applyBorder="1"/>
    <xf numFmtId="0" fontId="11" fillId="0" borderId="1" xfId="0" applyFont="1" applyFill="1" applyBorder="1" applyAlignment="1">
      <alignment horizontal="right" vertical="center"/>
    </xf>
    <xf numFmtId="0" fontId="12" fillId="0" borderId="1" xfId="0" applyNumberFormat="1" applyFont="1" applyBorder="1"/>
    <xf numFmtId="0" fontId="13" fillId="0" borderId="2" xfId="1" applyNumberFormat="1" applyFont="1" applyBorder="1" applyAlignment="1">
      <alignment vertical="center"/>
    </xf>
    <xf numFmtId="0" fontId="13" fillId="0" borderId="2" xfId="1" applyNumberFormat="1" applyFont="1" applyBorder="1" applyAlignment="1">
      <alignment horizontal="center" vertical="center"/>
    </xf>
    <xf numFmtId="0" fontId="13" fillId="0" borderId="2" xfId="1" applyNumberFormat="1" applyFont="1" applyBorder="1" applyAlignment="1">
      <alignment horizontal="center" vertical="center" wrapText="1"/>
    </xf>
    <xf numFmtId="0" fontId="14" fillId="0" borderId="0" xfId="1" applyNumberFormat="1" applyFont="1"/>
    <xf numFmtId="0" fontId="14" fillId="0" borderId="2" xfId="1" applyNumberFormat="1" applyFont="1" applyBorder="1"/>
    <xf numFmtId="49" fontId="14" fillId="0" borderId="2" xfId="1" applyNumberFormat="1" applyFont="1" applyBorder="1"/>
    <xf numFmtId="0" fontId="15" fillId="0" borderId="0" xfId="0" applyNumberFormat="1" applyFont="1"/>
    <xf numFmtId="165" fontId="16" fillId="0" borderId="0" xfId="1" applyFont="1" applyProtection="1"/>
    <xf numFmtId="165" fontId="16" fillId="0" borderId="0" xfId="1" applyFont="1" applyFill="1"/>
    <xf numFmtId="165" fontId="11" fillId="0" borderId="0" xfId="1" applyFont="1" applyFill="1"/>
    <xf numFmtId="165" fontId="16" fillId="0" borderId="0" xfId="1" applyFont="1"/>
    <xf numFmtId="165" fontId="16" fillId="0" borderId="0" xfId="1" applyFont="1" applyAlignment="1">
      <alignment horizontal="right"/>
    </xf>
    <xf numFmtId="0" fontId="10" fillId="0" borderId="1" xfId="0" applyFont="1" applyFill="1" applyBorder="1"/>
    <xf numFmtId="0" fontId="9" fillId="0" borderId="1" xfId="0" applyFont="1" applyFill="1" applyBorder="1"/>
    <xf numFmtId="49" fontId="10" fillId="0" borderId="1" xfId="0" applyNumberFormat="1" applyFont="1" applyFill="1" applyBorder="1"/>
    <xf numFmtId="165" fontId="9" fillId="2" borderId="1" xfId="1" applyFont="1" applyFill="1" applyBorder="1" applyAlignment="1" applyProtection="1">
      <alignment horizontal="center" vertical="center"/>
    </xf>
    <xf numFmtId="165" fontId="9" fillId="2" borderId="1" xfId="1" applyFont="1" applyFill="1" applyBorder="1" applyAlignment="1" applyProtection="1">
      <alignment horizontal="center" vertical="center" wrapText="1"/>
    </xf>
    <xf numFmtId="165" fontId="9" fillId="4" borderId="1" xfId="1" applyFont="1" applyFill="1" applyBorder="1" applyAlignment="1" applyProtection="1">
      <alignment horizontal="center" vertical="center"/>
    </xf>
    <xf numFmtId="164" fontId="9" fillId="4" borderId="1" xfId="1" applyNumberFormat="1" applyFont="1" applyFill="1" applyBorder="1" applyAlignment="1" applyProtection="1">
      <alignment horizontal="center" vertical="center" wrapText="1"/>
    </xf>
    <xf numFmtId="164" fontId="9" fillId="3" borderId="1" xfId="1" applyNumberFormat="1" applyFont="1" applyFill="1" applyBorder="1" applyAlignment="1" applyProtection="1">
      <alignment horizontal="center" vertical="center" wrapText="1"/>
    </xf>
    <xf numFmtId="164" fontId="9" fillId="5" borderId="1" xfId="1" applyNumberFormat="1" applyFont="1" applyFill="1" applyBorder="1" applyAlignment="1" applyProtection="1">
      <alignment horizontal="center" vertical="center" wrapText="1"/>
    </xf>
    <xf numFmtId="164" fontId="9" fillId="2" borderId="1" xfId="1" applyNumberFormat="1" applyFont="1" applyFill="1" applyBorder="1" applyAlignment="1" applyProtection="1">
      <alignment horizontal="center" vertical="center" wrapText="1"/>
    </xf>
  </cellXfs>
  <cellStyles count="10">
    <cellStyle name="Excel Built-in Normal" xfId="1"/>
    <cellStyle name="Excel Built-in Normal 1" xfId="2"/>
    <cellStyle name="Heading" xfId="3"/>
    <cellStyle name="Heading1" xfId="4"/>
    <cellStyle name="Normalny" xfId="0" builtinId="0" customBuiltin="1"/>
    <cellStyle name="Normalny 2" xfId="5"/>
    <cellStyle name="Normalny 3" xfId="6"/>
    <cellStyle name="Normalny 4" xfId="7"/>
    <cellStyle name="Result" xfId="8"/>
    <cellStyle name="Result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1"/>
  <sheetViews>
    <sheetView tabSelected="1" workbookViewId="0">
      <selection activeCell="C14" sqref="C14"/>
    </sheetView>
  </sheetViews>
  <sheetFormatPr defaultColWidth="8.5" defaultRowHeight="12"/>
  <cols>
    <col min="1" max="2" width="8.5" style="30" customWidth="1"/>
    <col min="3" max="3" width="23.25" style="30" customWidth="1"/>
    <col min="4" max="4" width="20.375" style="30" customWidth="1"/>
    <col min="5" max="8" width="10.125" style="30" customWidth="1"/>
    <col min="9" max="9" width="8.5" style="30" customWidth="1"/>
    <col min="10" max="10" width="10.5" style="30" customWidth="1"/>
    <col min="11" max="11" width="8.5" style="30" customWidth="1"/>
    <col min="12" max="12" width="15" style="30" customWidth="1"/>
    <col min="13" max="13" width="16.125" style="30" customWidth="1"/>
    <col min="14" max="14" width="8.5" style="30" customWidth="1"/>
    <col min="15" max="15" width="15.375" style="30" customWidth="1"/>
    <col min="16" max="16" width="14" style="30" customWidth="1"/>
    <col min="17" max="19" width="11" style="30" customWidth="1"/>
    <col min="20" max="20" width="30.75" style="30" customWidth="1"/>
    <col min="21" max="21" width="8.75" style="30" customWidth="1"/>
    <col min="22" max="22" width="14" style="30" customWidth="1"/>
    <col min="23" max="23" width="18.25" style="30" customWidth="1"/>
    <col min="24" max="25" width="8.5" style="30" customWidth="1"/>
    <col min="26" max="26" width="24.25" style="30" customWidth="1"/>
    <col min="27" max="27" width="8.5" style="30" customWidth="1"/>
    <col min="28" max="28" width="11.25" style="30" customWidth="1"/>
    <col min="29" max="29" width="15.125" style="30" customWidth="1"/>
    <col min="30" max="30" width="14.75" style="30" customWidth="1"/>
    <col min="31" max="32" width="8.5" style="30" customWidth="1"/>
    <col min="33" max="34" width="22.75" style="31" customWidth="1"/>
    <col min="35" max="36" width="8.5" style="30" customWidth="1"/>
    <col min="37" max="38" width="8.75" style="30" customWidth="1"/>
    <col min="39" max="42" width="8.5" style="30" customWidth="1"/>
    <col min="43" max="43" width="12.625" style="30" customWidth="1"/>
    <col min="44" max="44" width="13.5" style="30" customWidth="1"/>
    <col min="45" max="49" width="8.5" style="30" customWidth="1"/>
    <col min="50" max="50" width="14.875" style="30" customWidth="1"/>
    <col min="51" max="51" width="13.75" style="30" customWidth="1"/>
    <col min="52" max="52" width="8.5" style="30" customWidth="1"/>
    <col min="53" max="53" width="14.125" style="30" customWidth="1"/>
    <col min="54" max="54" width="8.5" style="30" customWidth="1"/>
    <col min="55" max="55" width="11.75" style="30" customWidth="1"/>
    <col min="56" max="56" width="11.875" style="30" customWidth="1"/>
    <col min="57" max="57" width="11.75" style="30" customWidth="1"/>
    <col min="58" max="16384" width="8.5" style="30"/>
  </cols>
  <sheetData>
    <row r="1" spans="1:57" s="27" customFormat="1" ht="27" customHeight="1">
      <c r="A1" s="38" t="s">
        <v>0</v>
      </c>
      <c r="B1" s="38" t="s">
        <v>1</v>
      </c>
      <c r="C1" s="39" t="s">
        <v>43</v>
      </c>
      <c r="D1" s="39" t="s">
        <v>2</v>
      </c>
      <c r="E1" s="39" t="s">
        <v>44</v>
      </c>
      <c r="F1" s="39" t="s">
        <v>54</v>
      </c>
      <c r="G1" s="39" t="s">
        <v>56</v>
      </c>
      <c r="H1" s="39" t="s">
        <v>57</v>
      </c>
      <c r="I1" s="38" t="s">
        <v>3</v>
      </c>
      <c r="J1" s="39" t="s">
        <v>149</v>
      </c>
      <c r="K1" s="38" t="s">
        <v>4</v>
      </c>
      <c r="L1" s="38" t="s">
        <v>5</v>
      </c>
      <c r="M1" s="38"/>
      <c r="N1" s="38"/>
      <c r="O1" s="38"/>
      <c r="P1" s="38"/>
      <c r="Q1" s="38"/>
      <c r="R1" s="38"/>
      <c r="S1" s="38"/>
      <c r="T1" s="39" t="s">
        <v>53</v>
      </c>
      <c r="U1" s="39"/>
      <c r="V1" s="39"/>
      <c r="W1" s="39"/>
      <c r="X1" s="39"/>
      <c r="Y1" s="39"/>
      <c r="Z1" s="40" t="s">
        <v>49</v>
      </c>
      <c r="AA1" s="40"/>
      <c r="AB1" s="40"/>
      <c r="AC1" s="40"/>
      <c r="AD1" s="40"/>
      <c r="AE1" s="40"/>
      <c r="AF1" s="40"/>
      <c r="AG1" s="40"/>
      <c r="AH1" s="40"/>
      <c r="AI1" s="39" t="s">
        <v>7</v>
      </c>
      <c r="AJ1" s="41" t="s">
        <v>52</v>
      </c>
      <c r="AK1" s="35" t="s">
        <v>8</v>
      </c>
      <c r="AL1" s="35"/>
      <c r="AM1" s="35"/>
      <c r="AN1" s="35"/>
      <c r="AO1" s="35"/>
      <c r="AP1" s="1"/>
      <c r="AQ1" s="35" t="s">
        <v>9</v>
      </c>
      <c r="AR1" s="35"/>
      <c r="AS1" s="35"/>
      <c r="AT1" s="35"/>
      <c r="AU1" s="35"/>
      <c r="AV1" s="35"/>
      <c r="AW1" s="37" t="s">
        <v>10</v>
      </c>
      <c r="AX1" s="37"/>
      <c r="AY1" s="37"/>
      <c r="AZ1" s="37"/>
      <c r="BA1" s="37"/>
      <c r="BB1" s="37"/>
      <c r="BC1" s="36" t="s">
        <v>11</v>
      </c>
      <c r="BD1" s="36" t="s">
        <v>12</v>
      </c>
      <c r="BE1" s="36" t="s">
        <v>13</v>
      </c>
    </row>
    <row r="2" spans="1:57" s="27" customFormat="1" ht="58.9" customHeight="1">
      <c r="A2" s="38"/>
      <c r="B2" s="38"/>
      <c r="C2" s="39"/>
      <c r="D2" s="39"/>
      <c r="E2" s="39"/>
      <c r="F2" s="39"/>
      <c r="G2" s="39"/>
      <c r="H2" s="39"/>
      <c r="I2" s="38"/>
      <c r="J2" s="39"/>
      <c r="K2" s="38"/>
      <c r="L2" s="2" t="s">
        <v>14</v>
      </c>
      <c r="M2" s="2" t="s">
        <v>20</v>
      </c>
      <c r="N2" s="2" t="s">
        <v>15</v>
      </c>
      <c r="O2" s="2" t="s">
        <v>16</v>
      </c>
      <c r="P2" s="2" t="s">
        <v>17</v>
      </c>
      <c r="Q2" s="2" t="s">
        <v>18</v>
      </c>
      <c r="R2" s="2" t="s">
        <v>19</v>
      </c>
      <c r="S2" s="2" t="s">
        <v>23</v>
      </c>
      <c r="T2" s="2" t="s">
        <v>50</v>
      </c>
      <c r="U2" s="2" t="s">
        <v>48</v>
      </c>
      <c r="V2" s="2" t="s">
        <v>17</v>
      </c>
      <c r="W2" s="2" t="s">
        <v>21</v>
      </c>
      <c r="X2" s="2" t="s">
        <v>22</v>
      </c>
      <c r="Y2" s="2" t="s">
        <v>23</v>
      </c>
      <c r="Z2" s="2" t="s">
        <v>50</v>
      </c>
      <c r="AA2" s="2" t="s">
        <v>47</v>
      </c>
      <c r="AB2" s="2" t="s">
        <v>51</v>
      </c>
      <c r="AC2" s="2" t="s">
        <v>17</v>
      </c>
      <c r="AD2" s="2" t="s">
        <v>21</v>
      </c>
      <c r="AE2" s="2" t="s">
        <v>22</v>
      </c>
      <c r="AF2" s="2" t="s">
        <v>23</v>
      </c>
      <c r="AG2" s="3" t="s">
        <v>6</v>
      </c>
      <c r="AH2" s="3" t="s">
        <v>46</v>
      </c>
      <c r="AI2" s="39"/>
      <c r="AJ2" s="41"/>
      <c r="AK2" s="4" t="s">
        <v>59</v>
      </c>
      <c r="AL2" s="4" t="s">
        <v>60</v>
      </c>
      <c r="AM2" s="4" t="s">
        <v>61</v>
      </c>
      <c r="AN2" s="4" t="s">
        <v>62</v>
      </c>
      <c r="AO2" s="5" t="s">
        <v>63</v>
      </c>
      <c r="AP2" s="4" t="s">
        <v>58</v>
      </c>
      <c r="AQ2" s="5" t="s">
        <v>80</v>
      </c>
      <c r="AR2" s="1" t="s">
        <v>24</v>
      </c>
      <c r="AS2" s="1" t="s">
        <v>25</v>
      </c>
      <c r="AT2" s="1" t="s">
        <v>26</v>
      </c>
      <c r="AU2" s="1" t="s">
        <v>27</v>
      </c>
      <c r="AV2" s="5" t="s">
        <v>28</v>
      </c>
      <c r="AW2" s="4" t="s">
        <v>29</v>
      </c>
      <c r="AX2" s="4" t="s">
        <v>30</v>
      </c>
      <c r="AY2" s="4" t="s">
        <v>31</v>
      </c>
      <c r="AZ2" s="4" t="s">
        <v>32</v>
      </c>
      <c r="BA2" s="4" t="s">
        <v>33</v>
      </c>
      <c r="BB2" s="6" t="s">
        <v>34</v>
      </c>
      <c r="BC2" s="36"/>
      <c r="BD2" s="36"/>
      <c r="BE2" s="36"/>
    </row>
    <row r="3" spans="1:57" s="28" customFormat="1" ht="11.25" customHeight="1">
      <c r="A3" s="7">
        <v>1</v>
      </c>
      <c r="B3" s="8"/>
      <c r="C3" s="7" t="s">
        <v>64</v>
      </c>
      <c r="D3" s="9" t="s">
        <v>154</v>
      </c>
      <c r="E3" s="8" t="s">
        <v>35</v>
      </c>
      <c r="F3" s="8" t="s">
        <v>55</v>
      </c>
      <c r="G3" s="8" t="s">
        <v>148</v>
      </c>
      <c r="H3" s="8"/>
      <c r="I3" s="8"/>
      <c r="J3" s="10" t="s">
        <v>36</v>
      </c>
      <c r="K3" s="7"/>
      <c r="L3" s="9" t="s">
        <v>70</v>
      </c>
      <c r="M3" s="11" t="s">
        <v>71</v>
      </c>
      <c r="N3" s="11" t="s">
        <v>67</v>
      </c>
      <c r="O3" s="9" t="s">
        <v>68</v>
      </c>
      <c r="P3" s="9" t="s">
        <v>68</v>
      </c>
      <c r="Q3" s="9" t="s">
        <v>72</v>
      </c>
      <c r="R3" s="11" t="s">
        <v>73</v>
      </c>
      <c r="S3" s="9"/>
      <c r="T3" s="9" t="s">
        <v>81</v>
      </c>
      <c r="U3" s="11" t="s">
        <v>67</v>
      </c>
      <c r="V3" s="9" t="s">
        <v>68</v>
      </c>
      <c r="W3" s="11" t="s">
        <v>72</v>
      </c>
      <c r="X3" s="11" t="s">
        <v>73</v>
      </c>
      <c r="Y3" s="9"/>
      <c r="Z3" s="9" t="s">
        <v>89</v>
      </c>
      <c r="AA3" s="11" t="s">
        <v>67</v>
      </c>
      <c r="AB3" s="9" t="s">
        <v>68</v>
      </c>
      <c r="AC3" s="9" t="s">
        <v>68</v>
      </c>
      <c r="AD3" s="9" t="s">
        <v>98</v>
      </c>
      <c r="AE3" s="11" t="s">
        <v>73</v>
      </c>
      <c r="AF3" s="8"/>
      <c r="AG3" s="11" t="s">
        <v>109</v>
      </c>
      <c r="AH3" s="11" t="s">
        <v>110</v>
      </c>
      <c r="AI3" s="9" t="s">
        <v>141</v>
      </c>
      <c r="AJ3" s="11" t="s">
        <v>142</v>
      </c>
      <c r="AK3" s="9">
        <v>11631</v>
      </c>
      <c r="AL3" s="9">
        <v>24783</v>
      </c>
      <c r="AM3" s="7"/>
      <c r="AN3" s="12"/>
      <c r="AO3" s="13">
        <f>SUM(AK3:AN3)</f>
        <v>36414</v>
      </c>
      <c r="AP3" s="7"/>
      <c r="AQ3" s="10" t="s">
        <v>79</v>
      </c>
      <c r="AR3" s="8"/>
      <c r="AS3" s="8"/>
      <c r="AT3" s="8"/>
      <c r="AU3" s="8"/>
      <c r="AV3" s="8"/>
      <c r="AW3" s="10" t="s">
        <v>37</v>
      </c>
      <c r="AX3" s="10" t="s">
        <v>36</v>
      </c>
      <c r="AY3" s="10" t="s">
        <v>36</v>
      </c>
      <c r="AZ3" s="10" t="s">
        <v>36</v>
      </c>
      <c r="BA3" s="10" t="s">
        <v>38</v>
      </c>
      <c r="BB3" s="10" t="s">
        <v>37</v>
      </c>
      <c r="BC3" s="8"/>
      <c r="BD3" s="14" t="s">
        <v>155</v>
      </c>
      <c r="BE3" s="14" t="s">
        <v>156</v>
      </c>
    </row>
    <row r="4" spans="1:57" s="28" customFormat="1" ht="11.25" customHeight="1">
      <c r="A4" s="7">
        <f>A3+1</f>
        <v>2</v>
      </c>
      <c r="B4" s="8"/>
      <c r="C4" s="7" t="s">
        <v>64</v>
      </c>
      <c r="D4" s="9" t="s">
        <v>154</v>
      </c>
      <c r="E4" s="8" t="s">
        <v>35</v>
      </c>
      <c r="F4" s="8" t="s">
        <v>55</v>
      </c>
      <c r="G4" s="8" t="s">
        <v>148</v>
      </c>
      <c r="H4" s="8"/>
      <c r="I4" s="8"/>
      <c r="J4" s="10" t="s">
        <v>36</v>
      </c>
      <c r="K4" s="7"/>
      <c r="L4" s="9" t="s">
        <v>70</v>
      </c>
      <c r="M4" s="11" t="s">
        <v>71</v>
      </c>
      <c r="N4" s="11" t="s">
        <v>67</v>
      </c>
      <c r="O4" s="9" t="s">
        <v>68</v>
      </c>
      <c r="P4" s="9" t="s">
        <v>68</v>
      </c>
      <c r="Q4" s="9" t="s">
        <v>72</v>
      </c>
      <c r="R4" s="11" t="s">
        <v>73</v>
      </c>
      <c r="S4" s="9"/>
      <c r="T4" s="9" t="s">
        <v>81</v>
      </c>
      <c r="U4" s="11" t="s">
        <v>67</v>
      </c>
      <c r="V4" s="9" t="s">
        <v>68</v>
      </c>
      <c r="W4" s="11" t="s">
        <v>72</v>
      </c>
      <c r="X4" s="11" t="s">
        <v>73</v>
      </c>
      <c r="Y4" s="9"/>
      <c r="Z4" s="9" t="s">
        <v>90</v>
      </c>
      <c r="AA4" s="11" t="s">
        <v>67</v>
      </c>
      <c r="AB4" s="9" t="s">
        <v>68</v>
      </c>
      <c r="AC4" s="9" t="s">
        <v>68</v>
      </c>
      <c r="AD4" s="9" t="s">
        <v>74</v>
      </c>
      <c r="AE4" s="9"/>
      <c r="AF4" s="8"/>
      <c r="AG4" s="11" t="s">
        <v>111</v>
      </c>
      <c r="AH4" s="11" t="s">
        <v>112</v>
      </c>
      <c r="AI4" s="9" t="s">
        <v>143</v>
      </c>
      <c r="AJ4" s="11" t="s">
        <v>144</v>
      </c>
      <c r="AK4" s="9">
        <v>0</v>
      </c>
      <c r="AL4" s="9"/>
      <c r="AM4" s="7"/>
      <c r="AN4" s="12"/>
      <c r="AO4" s="13">
        <f t="shared" ref="AO4:AO15" si="0">SUM(AK4:AN4)</f>
        <v>0</v>
      </c>
      <c r="AP4" s="7"/>
      <c r="AQ4" s="10" t="s">
        <v>79</v>
      </c>
      <c r="AR4" s="8"/>
      <c r="AS4" s="8"/>
      <c r="AT4" s="8"/>
      <c r="AU4" s="8"/>
      <c r="AV4" s="8"/>
      <c r="AW4" s="10" t="s">
        <v>37</v>
      </c>
      <c r="AX4" s="10" t="s">
        <v>36</v>
      </c>
      <c r="AY4" s="10" t="s">
        <v>36</v>
      </c>
      <c r="AZ4" s="10" t="s">
        <v>36</v>
      </c>
      <c r="BA4" s="10" t="s">
        <v>38</v>
      </c>
      <c r="BB4" s="10" t="s">
        <v>37</v>
      </c>
      <c r="BC4" s="8"/>
      <c r="BD4" s="14" t="s">
        <v>155</v>
      </c>
      <c r="BE4" s="14" t="s">
        <v>156</v>
      </c>
    </row>
    <row r="5" spans="1:57" s="28" customFormat="1" ht="11.25" customHeight="1">
      <c r="A5" s="7">
        <f t="shared" ref="A5:A19" si="1">A4+1</f>
        <v>3</v>
      </c>
      <c r="B5" s="8"/>
      <c r="C5" s="7" t="s">
        <v>64</v>
      </c>
      <c r="D5" s="9" t="s">
        <v>154</v>
      </c>
      <c r="E5" s="8" t="s">
        <v>35</v>
      </c>
      <c r="F5" s="8" t="s">
        <v>55</v>
      </c>
      <c r="G5" s="8" t="s">
        <v>148</v>
      </c>
      <c r="H5" s="8"/>
      <c r="I5" s="8"/>
      <c r="J5" s="10" t="s">
        <v>36</v>
      </c>
      <c r="K5" s="7"/>
      <c r="L5" s="9" t="s">
        <v>70</v>
      </c>
      <c r="M5" s="11" t="s">
        <v>71</v>
      </c>
      <c r="N5" s="11" t="s">
        <v>67</v>
      </c>
      <c r="O5" s="9" t="s">
        <v>68</v>
      </c>
      <c r="P5" s="9" t="s">
        <v>68</v>
      </c>
      <c r="Q5" s="9" t="s">
        <v>72</v>
      </c>
      <c r="R5" s="11" t="s">
        <v>73</v>
      </c>
      <c r="S5" s="9"/>
      <c r="T5" s="9" t="s">
        <v>81</v>
      </c>
      <c r="U5" s="11" t="s">
        <v>67</v>
      </c>
      <c r="V5" s="9" t="s">
        <v>68</v>
      </c>
      <c r="W5" s="11" t="s">
        <v>72</v>
      </c>
      <c r="X5" s="11" t="s">
        <v>73</v>
      </c>
      <c r="Y5" s="9"/>
      <c r="Z5" s="9" t="s">
        <v>91</v>
      </c>
      <c r="AA5" s="11" t="s">
        <v>67</v>
      </c>
      <c r="AB5" s="9" t="s">
        <v>68</v>
      </c>
      <c r="AC5" s="9" t="s">
        <v>68</v>
      </c>
      <c r="AD5" s="9" t="s">
        <v>99</v>
      </c>
      <c r="AE5" s="9"/>
      <c r="AF5" s="8"/>
      <c r="AG5" s="11" t="s">
        <v>113</v>
      </c>
      <c r="AH5" s="11" t="s">
        <v>114</v>
      </c>
      <c r="AI5" s="9" t="s">
        <v>141</v>
      </c>
      <c r="AJ5" s="11" t="s">
        <v>106</v>
      </c>
      <c r="AK5" s="9">
        <v>1108</v>
      </c>
      <c r="AL5" s="9">
        <v>3540</v>
      </c>
      <c r="AM5" s="7"/>
      <c r="AN5" s="15"/>
      <c r="AO5" s="13">
        <f t="shared" si="0"/>
        <v>4648</v>
      </c>
      <c r="AP5" s="7"/>
      <c r="AQ5" s="10" t="s">
        <v>79</v>
      </c>
      <c r="AR5" s="8"/>
      <c r="AS5" s="8"/>
      <c r="AT5" s="8"/>
      <c r="AU5" s="8"/>
      <c r="AV5" s="8"/>
      <c r="AW5" s="10" t="s">
        <v>37</v>
      </c>
      <c r="AX5" s="10" t="s">
        <v>36</v>
      </c>
      <c r="AY5" s="10" t="s">
        <v>36</v>
      </c>
      <c r="AZ5" s="10" t="s">
        <v>36</v>
      </c>
      <c r="BA5" s="10" t="s">
        <v>38</v>
      </c>
      <c r="BB5" s="10" t="s">
        <v>37</v>
      </c>
      <c r="BC5" s="8"/>
      <c r="BD5" s="14" t="s">
        <v>155</v>
      </c>
      <c r="BE5" s="14" t="s">
        <v>156</v>
      </c>
    </row>
    <row r="6" spans="1:57" s="28" customFormat="1" ht="11.25" customHeight="1">
      <c r="A6" s="7">
        <f t="shared" si="1"/>
        <v>4</v>
      </c>
      <c r="B6" s="8"/>
      <c r="C6" s="7" t="s">
        <v>64</v>
      </c>
      <c r="D6" s="9" t="s">
        <v>154</v>
      </c>
      <c r="E6" s="8" t="s">
        <v>35</v>
      </c>
      <c r="F6" s="8" t="s">
        <v>55</v>
      </c>
      <c r="G6" s="8" t="s">
        <v>148</v>
      </c>
      <c r="H6" s="8"/>
      <c r="I6" s="8"/>
      <c r="J6" s="10" t="s">
        <v>36</v>
      </c>
      <c r="K6" s="7"/>
      <c r="L6" s="9" t="s">
        <v>70</v>
      </c>
      <c r="M6" s="11" t="s">
        <v>71</v>
      </c>
      <c r="N6" s="11" t="s">
        <v>67</v>
      </c>
      <c r="O6" s="9" t="s">
        <v>68</v>
      </c>
      <c r="P6" s="9" t="s">
        <v>68</v>
      </c>
      <c r="Q6" s="9" t="s">
        <v>72</v>
      </c>
      <c r="R6" s="11" t="s">
        <v>73</v>
      </c>
      <c r="S6" s="9"/>
      <c r="T6" s="9" t="s">
        <v>81</v>
      </c>
      <c r="U6" s="11" t="s">
        <v>67</v>
      </c>
      <c r="V6" s="9" t="s">
        <v>68</v>
      </c>
      <c r="W6" s="11" t="s">
        <v>72</v>
      </c>
      <c r="X6" s="11" t="s">
        <v>73</v>
      </c>
      <c r="Y6" s="9"/>
      <c r="Z6" s="9" t="s">
        <v>91</v>
      </c>
      <c r="AA6" s="11" t="s">
        <v>67</v>
      </c>
      <c r="AB6" s="9" t="s">
        <v>68</v>
      </c>
      <c r="AC6" s="9" t="s">
        <v>100</v>
      </c>
      <c r="AD6" s="9" t="s">
        <v>101</v>
      </c>
      <c r="AE6" s="9"/>
      <c r="AF6" s="8"/>
      <c r="AG6" s="11" t="s">
        <v>115</v>
      </c>
      <c r="AH6" s="11" t="s">
        <v>116</v>
      </c>
      <c r="AI6" s="9" t="s">
        <v>141</v>
      </c>
      <c r="AJ6" s="11" t="s">
        <v>106</v>
      </c>
      <c r="AK6" s="9">
        <v>32</v>
      </c>
      <c r="AL6" s="9">
        <v>416</v>
      </c>
      <c r="AM6" s="7"/>
      <c r="AN6" s="15"/>
      <c r="AO6" s="13">
        <f t="shared" si="0"/>
        <v>448</v>
      </c>
      <c r="AP6" s="7"/>
      <c r="AQ6" s="10" t="s">
        <v>79</v>
      </c>
      <c r="AR6" s="8"/>
      <c r="AS6" s="8"/>
      <c r="AT6" s="8"/>
      <c r="AU6" s="8"/>
      <c r="AV6" s="8"/>
      <c r="AW6" s="10" t="s">
        <v>37</v>
      </c>
      <c r="AX6" s="10" t="s">
        <v>36</v>
      </c>
      <c r="AY6" s="10" t="s">
        <v>36</v>
      </c>
      <c r="AZ6" s="10" t="s">
        <v>36</v>
      </c>
      <c r="BA6" s="10" t="s">
        <v>38</v>
      </c>
      <c r="BB6" s="10" t="s">
        <v>37</v>
      </c>
      <c r="BC6" s="8"/>
      <c r="BD6" s="14" t="s">
        <v>155</v>
      </c>
      <c r="BE6" s="14" t="s">
        <v>156</v>
      </c>
    </row>
    <row r="7" spans="1:57" s="28" customFormat="1" ht="11.25" customHeight="1">
      <c r="A7" s="7">
        <f t="shared" si="1"/>
        <v>5</v>
      </c>
      <c r="B7" s="8"/>
      <c r="C7" s="7" t="s">
        <v>64</v>
      </c>
      <c r="D7" s="9" t="s">
        <v>154</v>
      </c>
      <c r="E7" s="8" t="s">
        <v>35</v>
      </c>
      <c r="F7" s="8" t="s">
        <v>55</v>
      </c>
      <c r="G7" s="8" t="s">
        <v>148</v>
      </c>
      <c r="H7" s="8"/>
      <c r="I7" s="8"/>
      <c r="J7" s="10" t="s">
        <v>36</v>
      </c>
      <c r="K7" s="7"/>
      <c r="L7" s="9" t="s">
        <v>70</v>
      </c>
      <c r="M7" s="11" t="s">
        <v>71</v>
      </c>
      <c r="N7" s="11" t="s">
        <v>67</v>
      </c>
      <c r="O7" s="9" t="s">
        <v>68</v>
      </c>
      <c r="P7" s="9" t="s">
        <v>68</v>
      </c>
      <c r="Q7" s="9" t="s">
        <v>72</v>
      </c>
      <c r="R7" s="11" t="s">
        <v>73</v>
      </c>
      <c r="S7" s="9"/>
      <c r="T7" s="9" t="s">
        <v>81</v>
      </c>
      <c r="U7" s="11" t="s">
        <v>67</v>
      </c>
      <c r="V7" s="9" t="s">
        <v>68</v>
      </c>
      <c r="W7" s="11" t="s">
        <v>72</v>
      </c>
      <c r="X7" s="11" t="s">
        <v>73</v>
      </c>
      <c r="Y7" s="9"/>
      <c r="Z7" s="9" t="s">
        <v>91</v>
      </c>
      <c r="AA7" s="11" t="s">
        <v>67</v>
      </c>
      <c r="AB7" s="9" t="s">
        <v>68</v>
      </c>
      <c r="AC7" s="9" t="s">
        <v>76</v>
      </c>
      <c r="AD7" s="9"/>
      <c r="AE7" s="9"/>
      <c r="AF7" s="8"/>
      <c r="AG7" s="11" t="s">
        <v>117</v>
      </c>
      <c r="AH7" s="11" t="s">
        <v>118</v>
      </c>
      <c r="AI7" s="9" t="s">
        <v>141</v>
      </c>
      <c r="AJ7" s="11" t="s">
        <v>106</v>
      </c>
      <c r="AK7" s="9">
        <v>564</v>
      </c>
      <c r="AL7" s="9">
        <v>1502</v>
      </c>
      <c r="AM7" s="7"/>
      <c r="AN7" s="15"/>
      <c r="AO7" s="13">
        <f t="shared" si="0"/>
        <v>2066</v>
      </c>
      <c r="AP7" s="15"/>
      <c r="AQ7" s="10" t="s">
        <v>79</v>
      </c>
      <c r="AR7" s="8"/>
      <c r="AS7" s="8"/>
      <c r="AT7" s="8"/>
      <c r="AU7" s="8"/>
      <c r="AV7" s="8"/>
      <c r="AW7" s="10" t="s">
        <v>37</v>
      </c>
      <c r="AX7" s="10" t="s">
        <v>36</v>
      </c>
      <c r="AY7" s="10" t="s">
        <v>36</v>
      </c>
      <c r="AZ7" s="10" t="s">
        <v>36</v>
      </c>
      <c r="BA7" s="10" t="s">
        <v>38</v>
      </c>
      <c r="BB7" s="10" t="s">
        <v>37</v>
      </c>
      <c r="BC7" s="8"/>
      <c r="BD7" s="14" t="s">
        <v>155</v>
      </c>
      <c r="BE7" s="14" t="s">
        <v>156</v>
      </c>
    </row>
    <row r="8" spans="1:57" s="28" customFormat="1" ht="11.25" customHeight="1">
      <c r="A8" s="7">
        <f t="shared" si="1"/>
        <v>6</v>
      </c>
      <c r="B8" s="8"/>
      <c r="C8" s="7" t="s">
        <v>64</v>
      </c>
      <c r="D8" s="9" t="s">
        <v>154</v>
      </c>
      <c r="E8" s="8" t="s">
        <v>35</v>
      </c>
      <c r="F8" s="8" t="s">
        <v>55</v>
      </c>
      <c r="G8" s="8" t="s">
        <v>148</v>
      </c>
      <c r="H8" s="8"/>
      <c r="I8" s="8"/>
      <c r="J8" s="10" t="s">
        <v>36</v>
      </c>
      <c r="K8" s="7"/>
      <c r="L8" s="9" t="s">
        <v>70</v>
      </c>
      <c r="M8" s="11" t="s">
        <v>71</v>
      </c>
      <c r="N8" s="11" t="s">
        <v>67</v>
      </c>
      <c r="O8" s="9" t="s">
        <v>68</v>
      </c>
      <c r="P8" s="9" t="s">
        <v>68</v>
      </c>
      <c r="Q8" s="9" t="s">
        <v>72</v>
      </c>
      <c r="R8" s="11" t="s">
        <v>73</v>
      </c>
      <c r="S8" s="9"/>
      <c r="T8" s="9" t="s">
        <v>81</v>
      </c>
      <c r="U8" s="11" t="s">
        <v>67</v>
      </c>
      <c r="V8" s="9" t="s">
        <v>68</v>
      </c>
      <c r="W8" s="11" t="s">
        <v>72</v>
      </c>
      <c r="X8" s="11" t="s">
        <v>73</v>
      </c>
      <c r="Y8" s="9"/>
      <c r="Z8" s="9" t="s">
        <v>92</v>
      </c>
      <c r="AA8" s="11" t="s">
        <v>67</v>
      </c>
      <c r="AB8" s="9" t="s">
        <v>68</v>
      </c>
      <c r="AC8" s="9" t="s">
        <v>76</v>
      </c>
      <c r="AD8" s="9"/>
      <c r="AE8" s="9"/>
      <c r="AF8" s="8"/>
      <c r="AG8" s="11" t="s">
        <v>119</v>
      </c>
      <c r="AH8" s="11" t="s">
        <v>120</v>
      </c>
      <c r="AI8" s="9" t="s">
        <v>141</v>
      </c>
      <c r="AJ8" s="11" t="s">
        <v>106</v>
      </c>
      <c r="AK8" s="9">
        <v>361</v>
      </c>
      <c r="AL8" s="9">
        <v>929</v>
      </c>
      <c r="AM8" s="7"/>
      <c r="AN8" s="15"/>
      <c r="AO8" s="13">
        <f t="shared" si="0"/>
        <v>1290</v>
      </c>
      <c r="AP8" s="15"/>
      <c r="AQ8" s="10" t="s">
        <v>79</v>
      </c>
      <c r="AR8" s="8"/>
      <c r="AS8" s="8"/>
      <c r="AT8" s="8"/>
      <c r="AU8" s="8"/>
      <c r="AV8" s="8"/>
      <c r="AW8" s="10" t="s">
        <v>37</v>
      </c>
      <c r="AX8" s="10" t="s">
        <v>36</v>
      </c>
      <c r="AY8" s="10" t="s">
        <v>36</v>
      </c>
      <c r="AZ8" s="10" t="s">
        <v>36</v>
      </c>
      <c r="BA8" s="10" t="s">
        <v>38</v>
      </c>
      <c r="BB8" s="10" t="s">
        <v>37</v>
      </c>
      <c r="BC8" s="8"/>
      <c r="BD8" s="14" t="s">
        <v>155</v>
      </c>
      <c r="BE8" s="14" t="s">
        <v>156</v>
      </c>
    </row>
    <row r="9" spans="1:57" s="28" customFormat="1" ht="11.25" customHeight="1">
      <c r="A9" s="7">
        <f t="shared" si="1"/>
        <v>7</v>
      </c>
      <c r="B9" s="8"/>
      <c r="C9" s="7" t="s">
        <v>64</v>
      </c>
      <c r="D9" s="9" t="s">
        <v>154</v>
      </c>
      <c r="E9" s="8" t="s">
        <v>35</v>
      </c>
      <c r="F9" s="8" t="s">
        <v>55</v>
      </c>
      <c r="G9" s="8" t="s">
        <v>148</v>
      </c>
      <c r="H9" s="8"/>
      <c r="I9" s="8"/>
      <c r="J9" s="10" t="s">
        <v>36</v>
      </c>
      <c r="K9" s="7"/>
      <c r="L9" s="9" t="s">
        <v>70</v>
      </c>
      <c r="M9" s="11" t="s">
        <v>71</v>
      </c>
      <c r="N9" s="11" t="s">
        <v>67</v>
      </c>
      <c r="O9" s="9" t="s">
        <v>68</v>
      </c>
      <c r="P9" s="9" t="s">
        <v>68</v>
      </c>
      <c r="Q9" s="9" t="s">
        <v>72</v>
      </c>
      <c r="R9" s="11" t="s">
        <v>73</v>
      </c>
      <c r="S9" s="9"/>
      <c r="T9" s="9" t="s">
        <v>81</v>
      </c>
      <c r="U9" s="11" t="s">
        <v>67</v>
      </c>
      <c r="V9" s="9" t="s">
        <v>68</v>
      </c>
      <c r="W9" s="11" t="s">
        <v>72</v>
      </c>
      <c r="X9" s="11" t="s">
        <v>73</v>
      </c>
      <c r="Y9" s="9"/>
      <c r="Z9" s="9" t="s">
        <v>91</v>
      </c>
      <c r="AA9" s="11" t="s">
        <v>67</v>
      </c>
      <c r="AB9" s="9" t="s">
        <v>68</v>
      </c>
      <c r="AC9" s="9" t="s">
        <v>77</v>
      </c>
      <c r="AD9" s="9" t="s">
        <v>102</v>
      </c>
      <c r="AE9" s="9"/>
      <c r="AF9" s="8"/>
      <c r="AG9" s="11" t="s">
        <v>121</v>
      </c>
      <c r="AH9" s="11" t="s">
        <v>122</v>
      </c>
      <c r="AI9" s="9" t="s">
        <v>141</v>
      </c>
      <c r="AJ9" s="11" t="s">
        <v>106</v>
      </c>
      <c r="AK9" s="9">
        <v>1788</v>
      </c>
      <c r="AL9" s="9">
        <v>4536</v>
      </c>
      <c r="AM9" s="7"/>
      <c r="AN9" s="15"/>
      <c r="AO9" s="13">
        <f t="shared" si="0"/>
        <v>6324</v>
      </c>
      <c r="AP9" s="15"/>
      <c r="AQ9" s="10" t="s">
        <v>79</v>
      </c>
      <c r="AR9" s="8"/>
      <c r="AS9" s="8"/>
      <c r="AT9" s="8"/>
      <c r="AU9" s="8"/>
      <c r="AV9" s="8"/>
      <c r="AW9" s="10" t="s">
        <v>37</v>
      </c>
      <c r="AX9" s="10" t="s">
        <v>36</v>
      </c>
      <c r="AY9" s="10" t="s">
        <v>36</v>
      </c>
      <c r="AZ9" s="10" t="s">
        <v>36</v>
      </c>
      <c r="BA9" s="10" t="s">
        <v>38</v>
      </c>
      <c r="BB9" s="10" t="s">
        <v>37</v>
      </c>
      <c r="BC9" s="8"/>
      <c r="BD9" s="14" t="s">
        <v>155</v>
      </c>
      <c r="BE9" s="14" t="s">
        <v>156</v>
      </c>
    </row>
    <row r="10" spans="1:57" s="28" customFormat="1" ht="11.25" customHeight="1">
      <c r="A10" s="7">
        <f t="shared" si="1"/>
        <v>8</v>
      </c>
      <c r="B10" s="8"/>
      <c r="C10" s="7" t="s">
        <v>64</v>
      </c>
      <c r="D10" s="9" t="s">
        <v>154</v>
      </c>
      <c r="E10" s="8" t="s">
        <v>35</v>
      </c>
      <c r="F10" s="8" t="s">
        <v>55</v>
      </c>
      <c r="G10" s="8" t="s">
        <v>148</v>
      </c>
      <c r="H10" s="8"/>
      <c r="I10" s="8"/>
      <c r="J10" s="10" t="s">
        <v>36</v>
      </c>
      <c r="K10" s="7"/>
      <c r="L10" s="9" t="s">
        <v>70</v>
      </c>
      <c r="M10" s="11" t="s">
        <v>71</v>
      </c>
      <c r="N10" s="11" t="s">
        <v>67</v>
      </c>
      <c r="O10" s="9" t="s">
        <v>68</v>
      </c>
      <c r="P10" s="9" t="s">
        <v>68</v>
      </c>
      <c r="Q10" s="9" t="s">
        <v>72</v>
      </c>
      <c r="R10" s="11" t="s">
        <v>73</v>
      </c>
      <c r="S10" s="9"/>
      <c r="T10" s="9" t="s">
        <v>81</v>
      </c>
      <c r="U10" s="11" t="s">
        <v>67</v>
      </c>
      <c r="V10" s="9" t="s">
        <v>68</v>
      </c>
      <c r="W10" s="11" t="s">
        <v>72</v>
      </c>
      <c r="X10" s="11" t="s">
        <v>73</v>
      </c>
      <c r="Y10" s="9"/>
      <c r="Z10" s="9" t="s">
        <v>91</v>
      </c>
      <c r="AA10" s="11" t="s">
        <v>65</v>
      </c>
      <c r="AB10" s="9" t="s">
        <v>66</v>
      </c>
      <c r="AC10" s="9" t="s">
        <v>66</v>
      </c>
      <c r="AD10" s="9"/>
      <c r="AE10" s="9"/>
      <c r="AF10" s="8"/>
      <c r="AG10" s="11" t="s">
        <v>123</v>
      </c>
      <c r="AH10" s="11" t="s">
        <v>124</v>
      </c>
      <c r="AI10" s="9" t="s">
        <v>141</v>
      </c>
      <c r="AJ10" s="11" t="s">
        <v>106</v>
      </c>
      <c r="AK10" s="9">
        <v>988</v>
      </c>
      <c r="AL10" s="9">
        <v>2112</v>
      </c>
      <c r="AM10" s="7"/>
      <c r="AN10" s="15"/>
      <c r="AO10" s="13">
        <f t="shared" si="0"/>
        <v>3100</v>
      </c>
      <c r="AP10" s="15"/>
      <c r="AQ10" s="10" t="s">
        <v>79</v>
      </c>
      <c r="AR10" s="8"/>
      <c r="AS10" s="8"/>
      <c r="AT10" s="8"/>
      <c r="AU10" s="8"/>
      <c r="AV10" s="8"/>
      <c r="AW10" s="10" t="s">
        <v>37</v>
      </c>
      <c r="AX10" s="10" t="s">
        <v>36</v>
      </c>
      <c r="AY10" s="10" t="s">
        <v>36</v>
      </c>
      <c r="AZ10" s="10" t="s">
        <v>36</v>
      </c>
      <c r="BA10" s="10" t="s">
        <v>38</v>
      </c>
      <c r="BB10" s="10" t="s">
        <v>37</v>
      </c>
      <c r="BC10" s="8"/>
      <c r="BD10" s="14" t="s">
        <v>155</v>
      </c>
      <c r="BE10" s="14" t="s">
        <v>156</v>
      </c>
    </row>
    <row r="11" spans="1:57" s="28" customFormat="1" ht="11.25" customHeight="1">
      <c r="A11" s="7">
        <f t="shared" si="1"/>
        <v>9</v>
      </c>
      <c r="B11" s="8"/>
      <c r="C11" s="7" t="s">
        <v>64</v>
      </c>
      <c r="D11" s="9" t="s">
        <v>154</v>
      </c>
      <c r="E11" s="8" t="s">
        <v>35</v>
      </c>
      <c r="F11" s="8" t="s">
        <v>55</v>
      </c>
      <c r="G11" s="8" t="s">
        <v>148</v>
      </c>
      <c r="H11" s="8"/>
      <c r="I11" s="8"/>
      <c r="J11" s="10" t="s">
        <v>36</v>
      </c>
      <c r="K11" s="7"/>
      <c r="L11" s="9" t="s">
        <v>70</v>
      </c>
      <c r="M11" s="11" t="s">
        <v>71</v>
      </c>
      <c r="N11" s="11" t="s">
        <v>67</v>
      </c>
      <c r="O11" s="9" t="s">
        <v>68</v>
      </c>
      <c r="P11" s="9" t="s">
        <v>68</v>
      </c>
      <c r="Q11" s="9" t="s">
        <v>72</v>
      </c>
      <c r="R11" s="11" t="s">
        <v>73</v>
      </c>
      <c r="S11" s="9"/>
      <c r="T11" s="9" t="s">
        <v>81</v>
      </c>
      <c r="U11" s="11" t="s">
        <v>67</v>
      </c>
      <c r="V11" s="9" t="s">
        <v>68</v>
      </c>
      <c r="W11" s="11" t="s">
        <v>72</v>
      </c>
      <c r="X11" s="11" t="s">
        <v>73</v>
      </c>
      <c r="Y11" s="9"/>
      <c r="Z11" s="9" t="s">
        <v>91</v>
      </c>
      <c r="AA11" s="11" t="s">
        <v>67</v>
      </c>
      <c r="AB11" s="9" t="s">
        <v>68</v>
      </c>
      <c r="AC11" s="9" t="s">
        <v>103</v>
      </c>
      <c r="AD11" s="9"/>
      <c r="AE11" s="9"/>
      <c r="AF11" s="8"/>
      <c r="AG11" s="11" t="s">
        <v>125</v>
      </c>
      <c r="AH11" s="11" t="s">
        <v>126</v>
      </c>
      <c r="AI11" s="9" t="s">
        <v>141</v>
      </c>
      <c r="AJ11" s="11" t="s">
        <v>106</v>
      </c>
      <c r="AK11" s="9">
        <v>185</v>
      </c>
      <c r="AL11" s="9">
        <v>581</v>
      </c>
      <c r="AM11" s="7"/>
      <c r="AN11" s="15"/>
      <c r="AO11" s="13">
        <f t="shared" si="0"/>
        <v>766</v>
      </c>
      <c r="AP11" s="15"/>
      <c r="AQ11" s="10" t="s">
        <v>79</v>
      </c>
      <c r="AR11" s="8"/>
      <c r="AS11" s="8"/>
      <c r="AT11" s="8"/>
      <c r="AU11" s="8"/>
      <c r="AV11" s="8"/>
      <c r="AW11" s="10" t="s">
        <v>37</v>
      </c>
      <c r="AX11" s="10" t="s">
        <v>36</v>
      </c>
      <c r="AY11" s="10" t="s">
        <v>36</v>
      </c>
      <c r="AZ11" s="10" t="s">
        <v>36</v>
      </c>
      <c r="BA11" s="10" t="s">
        <v>38</v>
      </c>
      <c r="BB11" s="10" t="s">
        <v>37</v>
      </c>
      <c r="BC11" s="8"/>
      <c r="BD11" s="14" t="s">
        <v>155</v>
      </c>
      <c r="BE11" s="14" t="s">
        <v>156</v>
      </c>
    </row>
    <row r="12" spans="1:57" s="28" customFormat="1" ht="11.25" customHeight="1">
      <c r="A12" s="7">
        <f t="shared" si="1"/>
        <v>10</v>
      </c>
      <c r="B12" s="8"/>
      <c r="C12" s="7" t="s">
        <v>64</v>
      </c>
      <c r="D12" s="9" t="s">
        <v>154</v>
      </c>
      <c r="E12" s="8" t="s">
        <v>35</v>
      </c>
      <c r="F12" s="8" t="s">
        <v>55</v>
      </c>
      <c r="G12" s="8" t="s">
        <v>148</v>
      </c>
      <c r="H12" s="8"/>
      <c r="I12" s="8"/>
      <c r="J12" s="10" t="s">
        <v>36</v>
      </c>
      <c r="K12" s="7"/>
      <c r="L12" s="9" t="s">
        <v>70</v>
      </c>
      <c r="M12" s="11" t="s">
        <v>71</v>
      </c>
      <c r="N12" s="11" t="s">
        <v>67</v>
      </c>
      <c r="O12" s="9" t="s">
        <v>68</v>
      </c>
      <c r="P12" s="9" t="s">
        <v>68</v>
      </c>
      <c r="Q12" s="9" t="s">
        <v>72</v>
      </c>
      <c r="R12" s="11" t="s">
        <v>73</v>
      </c>
      <c r="S12" s="9"/>
      <c r="T12" s="9" t="s">
        <v>81</v>
      </c>
      <c r="U12" s="11" t="s">
        <v>67</v>
      </c>
      <c r="V12" s="9" t="s">
        <v>68</v>
      </c>
      <c r="W12" s="11" t="s">
        <v>72</v>
      </c>
      <c r="X12" s="11" t="s">
        <v>73</v>
      </c>
      <c r="Y12" s="9"/>
      <c r="Z12" s="9" t="s">
        <v>91</v>
      </c>
      <c r="AA12" s="11" t="s">
        <v>67</v>
      </c>
      <c r="AB12" s="9" t="s">
        <v>68</v>
      </c>
      <c r="AC12" s="9" t="s">
        <v>104</v>
      </c>
      <c r="AD12" s="9"/>
      <c r="AE12" s="9"/>
      <c r="AF12" s="8"/>
      <c r="AG12" s="11" t="s">
        <v>127</v>
      </c>
      <c r="AH12" s="11" t="s">
        <v>128</v>
      </c>
      <c r="AI12" s="9" t="s">
        <v>143</v>
      </c>
      <c r="AJ12" s="11" t="s">
        <v>106</v>
      </c>
      <c r="AK12" s="9">
        <v>1</v>
      </c>
      <c r="AL12" s="9"/>
      <c r="AM12" s="7"/>
      <c r="AN12" s="15"/>
      <c r="AO12" s="13">
        <f t="shared" si="0"/>
        <v>1</v>
      </c>
      <c r="AP12" s="15"/>
      <c r="AQ12" s="10" t="s">
        <v>79</v>
      </c>
      <c r="AR12" s="8"/>
      <c r="AS12" s="8"/>
      <c r="AT12" s="8"/>
      <c r="AU12" s="8"/>
      <c r="AV12" s="8"/>
      <c r="AW12" s="10" t="s">
        <v>37</v>
      </c>
      <c r="AX12" s="10" t="s">
        <v>36</v>
      </c>
      <c r="AY12" s="10" t="s">
        <v>36</v>
      </c>
      <c r="AZ12" s="10" t="s">
        <v>36</v>
      </c>
      <c r="BA12" s="10" t="s">
        <v>38</v>
      </c>
      <c r="BB12" s="10" t="s">
        <v>37</v>
      </c>
      <c r="BC12" s="8"/>
      <c r="BD12" s="14" t="s">
        <v>155</v>
      </c>
      <c r="BE12" s="14" t="s">
        <v>156</v>
      </c>
    </row>
    <row r="13" spans="1:57" s="28" customFormat="1" ht="11.25" customHeight="1">
      <c r="A13" s="7">
        <f t="shared" si="1"/>
        <v>11</v>
      </c>
      <c r="B13" s="8"/>
      <c r="C13" s="7" t="s">
        <v>64</v>
      </c>
      <c r="D13" s="9" t="s">
        <v>154</v>
      </c>
      <c r="E13" s="8" t="s">
        <v>35</v>
      </c>
      <c r="F13" s="8" t="s">
        <v>55</v>
      </c>
      <c r="G13" s="8" t="s">
        <v>148</v>
      </c>
      <c r="H13" s="8"/>
      <c r="I13" s="8"/>
      <c r="J13" s="10" t="s">
        <v>36</v>
      </c>
      <c r="K13" s="7"/>
      <c r="L13" s="9" t="s">
        <v>70</v>
      </c>
      <c r="M13" s="11" t="s">
        <v>71</v>
      </c>
      <c r="N13" s="11" t="s">
        <v>67</v>
      </c>
      <c r="O13" s="9" t="s">
        <v>68</v>
      </c>
      <c r="P13" s="9" t="s">
        <v>68</v>
      </c>
      <c r="Q13" s="9" t="s">
        <v>72</v>
      </c>
      <c r="R13" s="11" t="s">
        <v>73</v>
      </c>
      <c r="S13" s="9"/>
      <c r="T13" s="9" t="s">
        <v>81</v>
      </c>
      <c r="U13" s="11" t="s">
        <v>67</v>
      </c>
      <c r="V13" s="9" t="s">
        <v>68</v>
      </c>
      <c r="W13" s="11" t="s">
        <v>72</v>
      </c>
      <c r="X13" s="11" t="s">
        <v>73</v>
      </c>
      <c r="Y13" s="9"/>
      <c r="Z13" s="9" t="s">
        <v>91</v>
      </c>
      <c r="AA13" s="11" t="s">
        <v>67</v>
      </c>
      <c r="AB13" s="9" t="s">
        <v>68</v>
      </c>
      <c r="AC13" s="9" t="s">
        <v>78</v>
      </c>
      <c r="AD13" s="9" t="s">
        <v>105</v>
      </c>
      <c r="AE13" s="9"/>
      <c r="AF13" s="8"/>
      <c r="AG13" s="11" t="s">
        <v>129</v>
      </c>
      <c r="AH13" s="11" t="s">
        <v>130</v>
      </c>
      <c r="AI13" s="9" t="s">
        <v>141</v>
      </c>
      <c r="AJ13" s="11" t="s">
        <v>146</v>
      </c>
      <c r="AK13" s="9">
        <v>519</v>
      </c>
      <c r="AL13" s="9">
        <v>1310</v>
      </c>
      <c r="AM13" s="7"/>
      <c r="AN13" s="15"/>
      <c r="AO13" s="13">
        <f t="shared" si="0"/>
        <v>1829</v>
      </c>
      <c r="AP13" s="15"/>
      <c r="AQ13" s="10" t="s">
        <v>79</v>
      </c>
      <c r="AR13" s="8"/>
      <c r="AS13" s="8"/>
      <c r="AT13" s="8"/>
      <c r="AU13" s="8"/>
      <c r="AV13" s="8"/>
      <c r="AW13" s="10" t="s">
        <v>37</v>
      </c>
      <c r="AX13" s="10" t="s">
        <v>36</v>
      </c>
      <c r="AY13" s="10" t="s">
        <v>36</v>
      </c>
      <c r="AZ13" s="10" t="s">
        <v>36</v>
      </c>
      <c r="BA13" s="10" t="s">
        <v>38</v>
      </c>
      <c r="BB13" s="10" t="s">
        <v>37</v>
      </c>
      <c r="BC13" s="8"/>
      <c r="BD13" s="14" t="s">
        <v>155</v>
      </c>
      <c r="BE13" s="14" t="s">
        <v>156</v>
      </c>
    </row>
    <row r="14" spans="1:57" s="28" customFormat="1" ht="11.25" customHeight="1">
      <c r="A14" s="7">
        <f t="shared" si="1"/>
        <v>12</v>
      </c>
      <c r="B14" s="8"/>
      <c r="C14" s="33" t="s">
        <v>64</v>
      </c>
      <c r="D14" s="9" t="s">
        <v>154</v>
      </c>
      <c r="E14" s="8" t="s">
        <v>35</v>
      </c>
      <c r="F14" s="8" t="s">
        <v>55</v>
      </c>
      <c r="G14" s="8" t="s">
        <v>148</v>
      </c>
      <c r="H14" s="8"/>
      <c r="I14" s="8"/>
      <c r="J14" s="10" t="s">
        <v>36</v>
      </c>
      <c r="K14" s="33"/>
      <c r="L14" s="32" t="s">
        <v>70</v>
      </c>
      <c r="M14" s="34" t="s">
        <v>71</v>
      </c>
      <c r="N14" s="34" t="s">
        <v>67</v>
      </c>
      <c r="O14" s="32" t="s">
        <v>68</v>
      </c>
      <c r="P14" s="32" t="s">
        <v>68</v>
      </c>
      <c r="Q14" s="32" t="s">
        <v>72</v>
      </c>
      <c r="R14" s="34" t="s">
        <v>73</v>
      </c>
      <c r="S14" s="32"/>
      <c r="T14" s="32" t="s">
        <v>81</v>
      </c>
      <c r="U14" s="34" t="s">
        <v>67</v>
      </c>
      <c r="V14" s="32" t="s">
        <v>68</v>
      </c>
      <c r="W14" s="34" t="s">
        <v>72</v>
      </c>
      <c r="X14" s="34" t="s">
        <v>73</v>
      </c>
      <c r="Y14" s="32"/>
      <c r="Z14" s="32" t="s">
        <v>93</v>
      </c>
      <c r="AA14" s="34" t="s">
        <v>67</v>
      </c>
      <c r="AB14" s="32" t="s">
        <v>68</v>
      </c>
      <c r="AC14" s="32" t="s">
        <v>68</v>
      </c>
      <c r="AD14" s="32" t="s">
        <v>78</v>
      </c>
      <c r="AE14" s="32"/>
      <c r="AF14" s="8"/>
      <c r="AG14" s="34" t="s">
        <v>131</v>
      </c>
      <c r="AH14" s="34" t="s">
        <v>132</v>
      </c>
      <c r="AI14" s="32" t="s">
        <v>141</v>
      </c>
      <c r="AJ14" s="34" t="s">
        <v>106</v>
      </c>
      <c r="AK14" s="32">
        <v>968</v>
      </c>
      <c r="AL14" s="32">
        <v>2777</v>
      </c>
      <c r="AM14" s="33"/>
      <c r="AN14" s="15"/>
      <c r="AO14" s="13">
        <f>SUM(AK14:AN14)</f>
        <v>3745</v>
      </c>
      <c r="AP14" s="15"/>
      <c r="AQ14" s="10" t="s">
        <v>79</v>
      </c>
      <c r="AR14" s="8"/>
      <c r="AS14" s="8"/>
      <c r="AT14" s="8"/>
      <c r="AU14" s="8"/>
      <c r="AV14" s="8"/>
      <c r="AW14" s="10" t="s">
        <v>37</v>
      </c>
      <c r="AX14" s="10" t="s">
        <v>36</v>
      </c>
      <c r="AY14" s="10" t="s">
        <v>36</v>
      </c>
      <c r="AZ14" s="10" t="s">
        <v>36</v>
      </c>
      <c r="BA14" s="10" t="s">
        <v>38</v>
      </c>
      <c r="BB14" s="10" t="s">
        <v>37</v>
      </c>
      <c r="BC14" s="8"/>
      <c r="BD14" s="14" t="s">
        <v>155</v>
      </c>
      <c r="BE14" s="14" t="s">
        <v>156</v>
      </c>
    </row>
    <row r="15" spans="1:57" s="28" customFormat="1" ht="11.25" customHeight="1">
      <c r="A15" s="7">
        <f t="shared" si="1"/>
        <v>13</v>
      </c>
      <c r="B15" s="8"/>
      <c r="C15" s="7" t="s">
        <v>64</v>
      </c>
      <c r="D15" s="9" t="s">
        <v>154</v>
      </c>
      <c r="E15" s="8" t="s">
        <v>35</v>
      </c>
      <c r="F15" s="8" t="s">
        <v>55</v>
      </c>
      <c r="G15" s="8" t="s">
        <v>148</v>
      </c>
      <c r="H15" s="8"/>
      <c r="I15" s="8"/>
      <c r="J15" s="10" t="s">
        <v>36</v>
      </c>
      <c r="K15" s="7"/>
      <c r="L15" s="9" t="s">
        <v>70</v>
      </c>
      <c r="M15" s="11" t="s">
        <v>71</v>
      </c>
      <c r="N15" s="11" t="s">
        <v>67</v>
      </c>
      <c r="O15" s="9" t="s">
        <v>68</v>
      </c>
      <c r="P15" s="9" t="s">
        <v>68</v>
      </c>
      <c r="Q15" s="9" t="s">
        <v>72</v>
      </c>
      <c r="R15" s="11" t="s">
        <v>73</v>
      </c>
      <c r="S15" s="9"/>
      <c r="T15" s="9" t="s">
        <v>81</v>
      </c>
      <c r="U15" s="11" t="s">
        <v>67</v>
      </c>
      <c r="V15" s="9" t="s">
        <v>68</v>
      </c>
      <c r="W15" s="11" t="s">
        <v>72</v>
      </c>
      <c r="X15" s="11" t="s">
        <v>73</v>
      </c>
      <c r="Y15" s="9"/>
      <c r="Z15" s="9" t="s">
        <v>94</v>
      </c>
      <c r="AA15" s="11" t="s">
        <v>67</v>
      </c>
      <c r="AB15" s="9" t="s">
        <v>68</v>
      </c>
      <c r="AC15" s="9" t="s">
        <v>68</v>
      </c>
      <c r="AD15" s="9" t="s">
        <v>82</v>
      </c>
      <c r="AE15" s="11" t="s">
        <v>107</v>
      </c>
      <c r="AF15" s="8"/>
      <c r="AG15" s="11" t="s">
        <v>133</v>
      </c>
      <c r="AH15" s="11" t="s">
        <v>134</v>
      </c>
      <c r="AI15" s="9" t="s">
        <v>143</v>
      </c>
      <c r="AJ15" s="11" t="s">
        <v>106</v>
      </c>
      <c r="AK15" s="9">
        <v>420</v>
      </c>
      <c r="AL15" s="9"/>
      <c r="AM15" s="7"/>
      <c r="AN15" s="15"/>
      <c r="AO15" s="13">
        <f t="shared" si="0"/>
        <v>420</v>
      </c>
      <c r="AP15" s="15"/>
      <c r="AQ15" s="10" t="s">
        <v>79</v>
      </c>
      <c r="AR15" s="8"/>
      <c r="AS15" s="8"/>
      <c r="AT15" s="8"/>
      <c r="AU15" s="8"/>
      <c r="AV15" s="8"/>
      <c r="AW15" s="10" t="s">
        <v>37</v>
      </c>
      <c r="AX15" s="10" t="s">
        <v>36</v>
      </c>
      <c r="AY15" s="10" t="s">
        <v>36</v>
      </c>
      <c r="AZ15" s="10" t="s">
        <v>36</v>
      </c>
      <c r="BA15" s="10" t="s">
        <v>38</v>
      </c>
      <c r="BB15" s="10" t="s">
        <v>37</v>
      </c>
      <c r="BC15" s="8"/>
      <c r="BD15" s="14" t="s">
        <v>155</v>
      </c>
      <c r="BE15" s="14" t="s">
        <v>156</v>
      </c>
    </row>
    <row r="16" spans="1:57" s="28" customFormat="1" ht="11.25" customHeight="1">
      <c r="A16" s="7">
        <f t="shared" si="1"/>
        <v>14</v>
      </c>
      <c r="B16" s="8"/>
      <c r="C16" s="33" t="s">
        <v>64</v>
      </c>
      <c r="D16" s="9" t="s">
        <v>154</v>
      </c>
      <c r="E16" s="8" t="s">
        <v>35</v>
      </c>
      <c r="F16" s="8" t="s">
        <v>55</v>
      </c>
      <c r="G16" s="8" t="s">
        <v>148</v>
      </c>
      <c r="H16" s="8"/>
      <c r="I16" s="8"/>
      <c r="J16" s="10" t="s">
        <v>36</v>
      </c>
      <c r="K16" s="33"/>
      <c r="L16" s="32" t="s">
        <v>70</v>
      </c>
      <c r="M16" s="34" t="s">
        <v>71</v>
      </c>
      <c r="N16" s="34" t="s">
        <v>67</v>
      </c>
      <c r="O16" s="32" t="s">
        <v>68</v>
      </c>
      <c r="P16" s="32" t="s">
        <v>68</v>
      </c>
      <c r="Q16" s="32" t="s">
        <v>72</v>
      </c>
      <c r="R16" s="34" t="s">
        <v>73</v>
      </c>
      <c r="S16" s="32"/>
      <c r="T16" s="32" t="s">
        <v>84</v>
      </c>
      <c r="U16" s="34" t="s">
        <v>67</v>
      </c>
      <c r="V16" s="32" t="s">
        <v>68</v>
      </c>
      <c r="W16" s="34" t="s">
        <v>85</v>
      </c>
      <c r="X16" s="34" t="s">
        <v>83</v>
      </c>
      <c r="Y16" s="32"/>
      <c r="Z16" s="32" t="s">
        <v>95</v>
      </c>
      <c r="AA16" s="34" t="s">
        <v>67</v>
      </c>
      <c r="AB16" s="32" t="s">
        <v>68</v>
      </c>
      <c r="AC16" s="32" t="s">
        <v>68</v>
      </c>
      <c r="AD16" s="32" t="s">
        <v>74</v>
      </c>
      <c r="AE16" s="34" t="s">
        <v>83</v>
      </c>
      <c r="AF16" s="8"/>
      <c r="AG16" s="34" t="s">
        <v>135</v>
      </c>
      <c r="AH16" s="34" t="s">
        <v>136</v>
      </c>
      <c r="AI16" s="32" t="s">
        <v>141</v>
      </c>
      <c r="AJ16" s="34" t="s">
        <v>145</v>
      </c>
      <c r="AK16" s="32">
        <v>16467</v>
      </c>
      <c r="AL16" s="32">
        <v>31990</v>
      </c>
      <c r="AM16" s="33"/>
      <c r="AN16" s="15"/>
      <c r="AO16" s="13">
        <f>SUM(AK16:AN16)</f>
        <v>48457</v>
      </c>
      <c r="AP16" s="15"/>
      <c r="AQ16" s="10" t="s">
        <v>79</v>
      </c>
      <c r="AR16" s="8"/>
      <c r="AS16" s="8"/>
      <c r="AT16" s="8"/>
      <c r="AU16" s="8"/>
      <c r="AV16" s="8"/>
      <c r="AW16" s="10" t="s">
        <v>37</v>
      </c>
      <c r="AX16" s="10" t="s">
        <v>36</v>
      </c>
      <c r="AY16" s="10" t="s">
        <v>36</v>
      </c>
      <c r="AZ16" s="10" t="s">
        <v>36</v>
      </c>
      <c r="BA16" s="10" t="s">
        <v>38</v>
      </c>
      <c r="BB16" s="10" t="s">
        <v>37</v>
      </c>
      <c r="BC16" s="8"/>
      <c r="BD16" s="14" t="s">
        <v>155</v>
      </c>
      <c r="BE16" s="14" t="s">
        <v>156</v>
      </c>
    </row>
    <row r="17" spans="1:57" s="28" customFormat="1" ht="11.25" customHeight="1">
      <c r="A17" s="7">
        <f t="shared" si="1"/>
        <v>15</v>
      </c>
      <c r="B17" s="8"/>
      <c r="C17" s="7" t="s">
        <v>64</v>
      </c>
      <c r="D17" s="9" t="s">
        <v>154</v>
      </c>
      <c r="E17" s="8" t="s">
        <v>35</v>
      </c>
      <c r="F17" s="8" t="s">
        <v>55</v>
      </c>
      <c r="G17" s="8" t="s">
        <v>148</v>
      </c>
      <c r="H17" s="8"/>
      <c r="I17" s="8"/>
      <c r="J17" s="10" t="s">
        <v>36</v>
      </c>
      <c r="K17" s="7"/>
      <c r="L17" s="9" t="s">
        <v>70</v>
      </c>
      <c r="M17" s="11" t="s">
        <v>71</v>
      </c>
      <c r="N17" s="11" t="s">
        <v>67</v>
      </c>
      <c r="O17" s="9" t="s">
        <v>68</v>
      </c>
      <c r="P17" s="9" t="s">
        <v>68</v>
      </c>
      <c r="Q17" s="9" t="s">
        <v>72</v>
      </c>
      <c r="R17" s="11" t="s">
        <v>73</v>
      </c>
      <c r="S17" s="9"/>
      <c r="T17" s="9" t="s">
        <v>84</v>
      </c>
      <c r="U17" s="11" t="s">
        <v>67</v>
      </c>
      <c r="V17" s="9" t="s">
        <v>68</v>
      </c>
      <c r="W17" s="11" t="s">
        <v>85</v>
      </c>
      <c r="X17" s="11" t="s">
        <v>83</v>
      </c>
      <c r="Y17" s="9"/>
      <c r="Z17" s="9" t="s">
        <v>96</v>
      </c>
      <c r="AA17" s="11" t="s">
        <v>67</v>
      </c>
      <c r="AB17" s="9" t="s">
        <v>68</v>
      </c>
      <c r="AC17" s="9" t="s">
        <v>68</v>
      </c>
      <c r="AD17" s="9" t="s">
        <v>75</v>
      </c>
      <c r="AE17" s="11" t="s">
        <v>108</v>
      </c>
      <c r="AF17" s="8"/>
      <c r="AG17" s="11" t="s">
        <v>137</v>
      </c>
      <c r="AH17" s="11" t="s">
        <v>138</v>
      </c>
      <c r="AI17" s="9" t="s">
        <v>141</v>
      </c>
      <c r="AJ17" s="11" t="s">
        <v>145</v>
      </c>
      <c r="AK17" s="9">
        <v>15615</v>
      </c>
      <c r="AL17" s="9">
        <v>29317</v>
      </c>
      <c r="AM17" s="7"/>
      <c r="AN17" s="15"/>
      <c r="AO17" s="13">
        <f>SUM(AK17:AN17)</f>
        <v>44932</v>
      </c>
      <c r="AP17" s="15"/>
      <c r="AQ17" s="10" t="s">
        <v>79</v>
      </c>
      <c r="AR17" s="8"/>
      <c r="AS17" s="8"/>
      <c r="AT17" s="8"/>
      <c r="AU17" s="8"/>
      <c r="AV17" s="8"/>
      <c r="AW17" s="10" t="s">
        <v>37</v>
      </c>
      <c r="AX17" s="10" t="s">
        <v>36</v>
      </c>
      <c r="AY17" s="10" t="s">
        <v>36</v>
      </c>
      <c r="AZ17" s="10" t="s">
        <v>36</v>
      </c>
      <c r="BA17" s="10" t="s">
        <v>38</v>
      </c>
      <c r="BB17" s="10" t="s">
        <v>37</v>
      </c>
      <c r="BC17" s="8"/>
      <c r="BD17" s="14" t="s">
        <v>155</v>
      </c>
      <c r="BE17" s="14" t="s">
        <v>156</v>
      </c>
    </row>
    <row r="18" spans="1:57" s="29" customFormat="1" ht="11.25" customHeight="1">
      <c r="A18" s="7">
        <f t="shared" si="1"/>
        <v>16</v>
      </c>
      <c r="B18" s="16"/>
      <c r="C18" s="7" t="s">
        <v>64</v>
      </c>
      <c r="D18" s="9" t="s">
        <v>154</v>
      </c>
      <c r="E18" s="8" t="s">
        <v>35</v>
      </c>
      <c r="F18" s="8" t="s">
        <v>55</v>
      </c>
      <c r="G18" s="8" t="s">
        <v>148</v>
      </c>
      <c r="H18" s="16"/>
      <c r="I18" s="16"/>
      <c r="J18" s="10" t="s">
        <v>36</v>
      </c>
      <c r="K18" s="17"/>
      <c r="L18" s="9" t="s">
        <v>70</v>
      </c>
      <c r="M18" s="11" t="s">
        <v>71</v>
      </c>
      <c r="N18" s="11" t="s">
        <v>67</v>
      </c>
      <c r="O18" s="9" t="s">
        <v>68</v>
      </c>
      <c r="P18" s="9" t="s">
        <v>68</v>
      </c>
      <c r="Q18" s="9" t="s">
        <v>72</v>
      </c>
      <c r="R18" s="11" t="s">
        <v>73</v>
      </c>
      <c r="S18" s="9"/>
      <c r="T18" s="9" t="s">
        <v>86</v>
      </c>
      <c r="U18" s="11" t="s">
        <v>65</v>
      </c>
      <c r="V18" s="9" t="s">
        <v>66</v>
      </c>
      <c r="W18" s="11" t="s">
        <v>87</v>
      </c>
      <c r="X18" s="11" t="s">
        <v>88</v>
      </c>
      <c r="Y18" s="9"/>
      <c r="Z18" s="9" t="s">
        <v>97</v>
      </c>
      <c r="AA18" s="11" t="s">
        <v>65</v>
      </c>
      <c r="AB18" s="9" t="s">
        <v>66</v>
      </c>
      <c r="AC18" s="9" t="s">
        <v>66</v>
      </c>
      <c r="AD18" s="9" t="s">
        <v>87</v>
      </c>
      <c r="AE18" s="11" t="s">
        <v>88</v>
      </c>
      <c r="AF18" s="16"/>
      <c r="AG18" s="11" t="s">
        <v>139</v>
      </c>
      <c r="AH18" s="11" t="s">
        <v>140</v>
      </c>
      <c r="AI18" s="9" t="s">
        <v>141</v>
      </c>
      <c r="AJ18" s="11" t="s">
        <v>147</v>
      </c>
      <c r="AK18" s="9">
        <v>3630</v>
      </c>
      <c r="AL18" s="9">
        <v>4870</v>
      </c>
      <c r="AM18" s="7"/>
      <c r="AN18" s="15"/>
      <c r="AO18" s="13">
        <f>SUM(AK18:AN18)</f>
        <v>8500</v>
      </c>
      <c r="AP18" s="18"/>
      <c r="AQ18" s="10" t="s">
        <v>79</v>
      </c>
      <c r="AR18" s="16"/>
      <c r="AS18" s="16"/>
      <c r="AT18" s="16"/>
      <c r="AU18" s="16"/>
      <c r="AV18" s="16"/>
      <c r="AW18" s="10" t="s">
        <v>37</v>
      </c>
      <c r="AX18" s="10" t="s">
        <v>36</v>
      </c>
      <c r="AY18" s="10" t="s">
        <v>36</v>
      </c>
      <c r="AZ18" s="10" t="s">
        <v>36</v>
      </c>
      <c r="BA18" s="10" t="s">
        <v>38</v>
      </c>
      <c r="BB18" s="10" t="s">
        <v>37</v>
      </c>
      <c r="BC18" s="8"/>
      <c r="BD18" s="14" t="s">
        <v>155</v>
      </c>
      <c r="BE18" s="14" t="s">
        <v>156</v>
      </c>
    </row>
    <row r="19" spans="1:57" s="29" customFormat="1" ht="11.25" customHeight="1">
      <c r="A19" s="7">
        <f t="shared" si="1"/>
        <v>17</v>
      </c>
      <c r="B19" s="16"/>
      <c r="C19" s="7" t="s">
        <v>64</v>
      </c>
      <c r="D19" s="9" t="s">
        <v>154</v>
      </c>
      <c r="E19" s="8" t="s">
        <v>35</v>
      </c>
      <c r="F19" s="8" t="s">
        <v>55</v>
      </c>
      <c r="G19" s="8" t="s">
        <v>148</v>
      </c>
      <c r="H19" s="16"/>
      <c r="I19" s="16"/>
      <c r="J19" s="10" t="s">
        <v>36</v>
      </c>
      <c r="K19" s="17"/>
      <c r="L19" s="9" t="s">
        <v>70</v>
      </c>
      <c r="M19" s="11" t="s">
        <v>71</v>
      </c>
      <c r="N19" s="11" t="s">
        <v>67</v>
      </c>
      <c r="O19" s="9" t="s">
        <v>68</v>
      </c>
      <c r="P19" s="9" t="s">
        <v>68</v>
      </c>
      <c r="Q19" s="9" t="s">
        <v>72</v>
      </c>
      <c r="R19" s="11" t="s">
        <v>73</v>
      </c>
      <c r="S19" s="9"/>
      <c r="T19" s="9" t="s">
        <v>151</v>
      </c>
      <c r="U19" s="11" t="s">
        <v>67</v>
      </c>
      <c r="V19" s="9" t="s">
        <v>68</v>
      </c>
      <c r="W19" s="11" t="s">
        <v>82</v>
      </c>
      <c r="X19" s="11" t="s">
        <v>152</v>
      </c>
      <c r="Y19" s="9"/>
      <c r="Z19" s="9" t="s">
        <v>151</v>
      </c>
      <c r="AA19" s="11" t="s">
        <v>67</v>
      </c>
      <c r="AB19" s="9" t="s">
        <v>68</v>
      </c>
      <c r="AC19" s="9" t="s">
        <v>68</v>
      </c>
      <c r="AD19" s="11" t="s">
        <v>82</v>
      </c>
      <c r="AE19" s="11" t="s">
        <v>152</v>
      </c>
      <c r="AF19" s="16"/>
      <c r="AG19" s="11" t="s">
        <v>153</v>
      </c>
      <c r="AH19" s="11"/>
      <c r="AI19" s="9" t="s">
        <v>143</v>
      </c>
      <c r="AJ19" s="11" t="s">
        <v>88</v>
      </c>
      <c r="AK19" s="9">
        <v>10404</v>
      </c>
      <c r="AL19" s="9"/>
      <c r="AM19" s="7"/>
      <c r="AN19" s="15"/>
      <c r="AO19" s="13">
        <f>SUM(AK19:AN19)</f>
        <v>10404</v>
      </c>
      <c r="AP19" s="18"/>
      <c r="AQ19" s="10" t="s">
        <v>79</v>
      </c>
      <c r="AR19" s="16"/>
      <c r="AS19" s="16"/>
      <c r="AT19" s="16"/>
      <c r="AU19" s="16"/>
      <c r="AV19" s="16"/>
      <c r="AW19" s="10" t="s">
        <v>37</v>
      </c>
      <c r="AX19" s="10" t="s">
        <v>36</v>
      </c>
      <c r="AY19" s="10" t="s">
        <v>36</v>
      </c>
      <c r="AZ19" s="10" t="s">
        <v>36</v>
      </c>
      <c r="BA19" s="10" t="s">
        <v>38</v>
      </c>
      <c r="BB19" s="10" t="s">
        <v>37</v>
      </c>
      <c r="BC19" s="8"/>
      <c r="BD19" s="14" t="s">
        <v>155</v>
      </c>
      <c r="BE19" s="14" t="s">
        <v>156</v>
      </c>
    </row>
    <row r="20" spans="1:57">
      <c r="AO20" s="30">
        <f>SUM(AO3:AO19)</f>
        <v>173344</v>
      </c>
    </row>
    <row r="21" spans="1:57">
      <c r="AO21" s="30">
        <f>AO20/1000</f>
        <v>173.34399999999999</v>
      </c>
    </row>
  </sheetData>
  <mergeCells count="22">
    <mergeCell ref="AK1:AO1"/>
    <mergeCell ref="Z1:AH1"/>
    <mergeCell ref="AI1:AI2"/>
    <mergeCell ref="AJ1:AJ2"/>
    <mergeCell ref="L1:S1"/>
    <mergeCell ref="A1:A2"/>
    <mergeCell ref="B1:B2"/>
    <mergeCell ref="C1:C2"/>
    <mergeCell ref="D1:D2"/>
    <mergeCell ref="T1:Y1"/>
    <mergeCell ref="K1:K2"/>
    <mergeCell ref="F1:F2"/>
    <mergeCell ref="G1:G2"/>
    <mergeCell ref="H1:H2"/>
    <mergeCell ref="E1:E2"/>
    <mergeCell ref="I1:I2"/>
    <mergeCell ref="J1:J2"/>
    <mergeCell ref="AQ1:AV1"/>
    <mergeCell ref="BE1:BE2"/>
    <mergeCell ref="AW1:BB1"/>
    <mergeCell ref="BC1:BC2"/>
    <mergeCell ref="BD1:BD2"/>
  </mergeCells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sqref="A1:K18"/>
    </sheetView>
  </sheetViews>
  <sheetFormatPr defaultColWidth="8.5" defaultRowHeight="11.25"/>
  <cols>
    <col min="1" max="1" width="3.75" style="23" customWidth="1"/>
    <col min="2" max="2" width="16.375" style="23" customWidth="1"/>
    <col min="3" max="3" width="5.75" style="23" customWidth="1"/>
    <col min="4" max="4" width="8.5" style="23" customWidth="1"/>
    <col min="5" max="5" width="11.75" style="23" customWidth="1"/>
    <col min="6" max="6" width="8.5" style="23" customWidth="1"/>
    <col min="7" max="7" width="4.375" style="23" customWidth="1"/>
    <col min="8" max="8" width="17.375" style="23" customWidth="1"/>
    <col min="9" max="16384" width="8.5" style="23"/>
  </cols>
  <sheetData>
    <row r="1" spans="1:11" ht="33.75">
      <c r="A1" s="20" t="s">
        <v>39</v>
      </c>
      <c r="B1" s="21" t="s">
        <v>40</v>
      </c>
      <c r="C1" s="21" t="s">
        <v>15</v>
      </c>
      <c r="D1" s="21" t="s">
        <v>16</v>
      </c>
      <c r="E1" s="21" t="s">
        <v>17</v>
      </c>
      <c r="F1" s="21" t="s">
        <v>18</v>
      </c>
      <c r="G1" s="21" t="s">
        <v>69</v>
      </c>
      <c r="H1" s="21" t="s">
        <v>6</v>
      </c>
      <c r="I1" s="22" t="s">
        <v>41</v>
      </c>
      <c r="J1" s="22" t="s">
        <v>42</v>
      </c>
      <c r="K1" s="22" t="s">
        <v>45</v>
      </c>
    </row>
    <row r="2" spans="1:11">
      <c r="A2" s="24">
        <f>'Wykaz ppe obiekty'!A3</f>
        <v>1</v>
      </c>
      <c r="B2" s="24" t="str">
        <f>'Wykaz ppe obiekty'!Z3</f>
        <v>Biura Urzędu Miasta i Gminy</v>
      </c>
      <c r="C2" s="25" t="str">
        <f>'Wykaz ppe obiekty'!AA3</f>
        <v>48-130</v>
      </c>
      <c r="D2" s="24" t="str">
        <f>'Wykaz ppe obiekty'!AB3</f>
        <v>Kietrz</v>
      </c>
      <c r="E2" s="24" t="str">
        <f>'Wykaz ppe obiekty'!AC3</f>
        <v>Kietrz</v>
      </c>
      <c r="F2" s="24" t="str">
        <f>'Wykaz ppe obiekty'!AD3</f>
        <v>3-go Maja</v>
      </c>
      <c r="G2" s="24" t="str">
        <f>'Wykaz ppe obiekty'!AE3</f>
        <v>1</v>
      </c>
      <c r="H2" s="25" t="str">
        <f>'Wykaz ppe obiekty'!AG3</f>
        <v>590322413600628362</v>
      </c>
      <c r="I2" s="24" t="str">
        <f>'Wykaz ppe obiekty'!AI3</f>
        <v>C12a</v>
      </c>
      <c r="J2" s="24" t="str">
        <f>'Wykaz ppe obiekty'!AJ3</f>
        <v>18</v>
      </c>
      <c r="K2" s="24">
        <f>'Wykaz ppe obiekty'!AO3</f>
        <v>36414</v>
      </c>
    </row>
    <row r="3" spans="1:11">
      <c r="A3" s="24">
        <f>'Wykaz ppe obiekty'!A4</f>
        <v>2</v>
      </c>
      <c r="B3" s="24" t="str">
        <f>'Wykaz ppe obiekty'!Z4</f>
        <v>Ogródek Jordanowski</v>
      </c>
      <c r="C3" s="25" t="str">
        <f>'Wykaz ppe obiekty'!AA4</f>
        <v>48-130</v>
      </c>
      <c r="D3" s="24" t="str">
        <f>'Wykaz ppe obiekty'!AB4</f>
        <v>Kietrz</v>
      </c>
      <c r="E3" s="24" t="str">
        <f>'Wykaz ppe obiekty'!AC4</f>
        <v>Kietrz</v>
      </c>
      <c r="F3" s="24" t="str">
        <f>'Wykaz ppe obiekty'!AD4</f>
        <v>Kościuszki</v>
      </c>
      <c r="G3" s="24">
        <f>'Wykaz ppe obiekty'!AE4</f>
        <v>0</v>
      </c>
      <c r="H3" s="25" t="str">
        <f>'Wykaz ppe obiekty'!AG4</f>
        <v>590322413600540442</v>
      </c>
      <c r="I3" s="24" t="str">
        <f>'Wykaz ppe obiekty'!AI4</f>
        <v>C11</v>
      </c>
      <c r="J3" s="24" t="str">
        <f>'Wykaz ppe obiekty'!AJ4</f>
        <v>10</v>
      </c>
      <c r="K3" s="24">
        <f>'Wykaz ppe obiekty'!AO4</f>
        <v>0</v>
      </c>
    </row>
    <row r="4" spans="1:11">
      <c r="A4" s="24">
        <f>'Wykaz ppe obiekty'!A5</f>
        <v>3</v>
      </c>
      <c r="B4" s="24" t="str">
        <f>'Wykaz ppe obiekty'!Z5</f>
        <v>Remiza OSP</v>
      </c>
      <c r="C4" s="25" t="str">
        <f>'Wykaz ppe obiekty'!AA5</f>
        <v>48-130</v>
      </c>
      <c r="D4" s="24" t="str">
        <f>'Wykaz ppe obiekty'!AB5</f>
        <v>Kietrz</v>
      </c>
      <c r="E4" s="24" t="str">
        <f>'Wykaz ppe obiekty'!AC5</f>
        <v>Kietrz</v>
      </c>
      <c r="F4" s="24" t="str">
        <f>'Wykaz ppe obiekty'!AD5</f>
        <v>Wieżowa</v>
      </c>
      <c r="G4" s="24">
        <f>'Wykaz ppe obiekty'!AE5</f>
        <v>0</v>
      </c>
      <c r="H4" s="25" t="str">
        <f>'Wykaz ppe obiekty'!AG5</f>
        <v>590322413600376966</v>
      </c>
      <c r="I4" s="24" t="str">
        <f>'Wykaz ppe obiekty'!AI5</f>
        <v>C12a</v>
      </c>
      <c r="J4" s="24" t="str">
        <f>'Wykaz ppe obiekty'!AJ5</f>
        <v>5</v>
      </c>
      <c r="K4" s="24">
        <f>'Wykaz ppe obiekty'!AO5</f>
        <v>4648</v>
      </c>
    </row>
    <row r="5" spans="1:11">
      <c r="A5" s="24">
        <f>'Wykaz ppe obiekty'!A6</f>
        <v>4</v>
      </c>
      <c r="B5" s="24" t="str">
        <f>'Wykaz ppe obiekty'!Z6</f>
        <v>Remiza OSP</v>
      </c>
      <c r="C5" s="25" t="str">
        <f>'Wykaz ppe obiekty'!AA6</f>
        <v>48-130</v>
      </c>
      <c r="D5" s="24" t="str">
        <f>'Wykaz ppe obiekty'!AB6</f>
        <v>Kietrz</v>
      </c>
      <c r="E5" s="24" t="str">
        <f>'Wykaz ppe obiekty'!AC6</f>
        <v>Pilszcz</v>
      </c>
      <c r="F5" s="24" t="str">
        <f>'Wykaz ppe obiekty'!AD6</f>
        <v>Owsiana</v>
      </c>
      <c r="G5" s="24">
        <f>'Wykaz ppe obiekty'!AE6</f>
        <v>0</v>
      </c>
      <c r="H5" s="25" t="str">
        <f>'Wykaz ppe obiekty'!AG6</f>
        <v>590322413600129753</v>
      </c>
      <c r="I5" s="24" t="str">
        <f>'Wykaz ppe obiekty'!AI6</f>
        <v>C12a</v>
      </c>
      <c r="J5" s="24" t="str">
        <f>'Wykaz ppe obiekty'!AJ6</f>
        <v>5</v>
      </c>
      <c r="K5" s="24">
        <f>'Wykaz ppe obiekty'!AO6</f>
        <v>448</v>
      </c>
    </row>
    <row r="6" spans="1:11">
      <c r="A6" s="24">
        <f>'Wykaz ppe obiekty'!A7</f>
        <v>5</v>
      </c>
      <c r="B6" s="24" t="str">
        <f>'Wykaz ppe obiekty'!Z7</f>
        <v>Remiza OSP</v>
      </c>
      <c r="C6" s="25" t="str">
        <f>'Wykaz ppe obiekty'!AA7</f>
        <v>48-130</v>
      </c>
      <c r="D6" s="24" t="str">
        <f>'Wykaz ppe obiekty'!AB7</f>
        <v>Kietrz</v>
      </c>
      <c r="E6" s="24" t="str">
        <f>'Wykaz ppe obiekty'!AC7</f>
        <v>Dzierżysław</v>
      </c>
      <c r="F6" s="24">
        <f>'Wykaz ppe obiekty'!AD7</f>
        <v>0</v>
      </c>
      <c r="G6" s="24">
        <f>'Wykaz ppe obiekty'!AE7</f>
        <v>0</v>
      </c>
      <c r="H6" s="25" t="str">
        <f>'Wykaz ppe obiekty'!AG7</f>
        <v>590322413600304679</v>
      </c>
      <c r="I6" s="24" t="str">
        <f>'Wykaz ppe obiekty'!AI7</f>
        <v>C12a</v>
      </c>
      <c r="J6" s="24" t="str">
        <f>'Wykaz ppe obiekty'!AJ7</f>
        <v>5</v>
      </c>
      <c r="K6" s="24">
        <f>'Wykaz ppe obiekty'!AO7</f>
        <v>2066</v>
      </c>
    </row>
    <row r="7" spans="1:11">
      <c r="A7" s="24">
        <f>'Wykaz ppe obiekty'!A8</f>
        <v>6</v>
      </c>
      <c r="B7" s="24" t="str">
        <f>'Wykaz ppe obiekty'!Z8</f>
        <v>Remiza OSP  Świetlica</v>
      </c>
      <c r="C7" s="25" t="str">
        <f>'Wykaz ppe obiekty'!AA8</f>
        <v>48-130</v>
      </c>
      <c r="D7" s="24" t="str">
        <f>'Wykaz ppe obiekty'!AB8</f>
        <v>Kietrz</v>
      </c>
      <c r="E7" s="24" t="str">
        <f>'Wykaz ppe obiekty'!AC8</f>
        <v>Dzierżysław</v>
      </c>
      <c r="F7" s="24">
        <f>'Wykaz ppe obiekty'!AD8</f>
        <v>0</v>
      </c>
      <c r="G7" s="24">
        <f>'Wykaz ppe obiekty'!AE8</f>
        <v>0</v>
      </c>
      <c r="H7" s="25" t="str">
        <f>'Wykaz ppe obiekty'!AG8</f>
        <v>590322413600012789</v>
      </c>
      <c r="I7" s="24" t="str">
        <f>'Wykaz ppe obiekty'!AI8</f>
        <v>C12a</v>
      </c>
      <c r="J7" s="24" t="str">
        <f>'Wykaz ppe obiekty'!AJ8</f>
        <v>5</v>
      </c>
      <c r="K7" s="24">
        <f>'Wykaz ppe obiekty'!AO8</f>
        <v>1290</v>
      </c>
    </row>
    <row r="8" spans="1:11">
      <c r="A8" s="24">
        <f>'Wykaz ppe obiekty'!A9</f>
        <v>7</v>
      </c>
      <c r="B8" s="24" t="str">
        <f>'Wykaz ppe obiekty'!Z9</f>
        <v>Remiza OSP</v>
      </c>
      <c r="C8" s="25" t="str">
        <f>'Wykaz ppe obiekty'!AA9</f>
        <v>48-130</v>
      </c>
      <c r="D8" s="24" t="str">
        <f>'Wykaz ppe obiekty'!AB9</f>
        <v>Kietrz</v>
      </c>
      <c r="E8" s="24" t="str">
        <f>'Wykaz ppe obiekty'!AC9</f>
        <v>Nasiedle</v>
      </c>
      <c r="F8" s="24" t="str">
        <f>'Wykaz ppe obiekty'!AD9</f>
        <v>Długa</v>
      </c>
      <c r="G8" s="24">
        <f>'Wykaz ppe obiekty'!AE9</f>
        <v>0</v>
      </c>
      <c r="H8" s="25" t="str">
        <f>'Wykaz ppe obiekty'!AG9</f>
        <v>590322413600215852</v>
      </c>
      <c r="I8" s="24" t="str">
        <f>'Wykaz ppe obiekty'!AI9</f>
        <v>C12a</v>
      </c>
      <c r="J8" s="24" t="str">
        <f>'Wykaz ppe obiekty'!AJ9</f>
        <v>5</v>
      </c>
      <c r="K8" s="24">
        <f>'Wykaz ppe obiekty'!AO9</f>
        <v>6324</v>
      </c>
    </row>
    <row r="9" spans="1:11">
      <c r="A9" s="24">
        <f>'Wykaz ppe obiekty'!A10</f>
        <v>8</v>
      </c>
      <c r="B9" s="24" t="str">
        <f>'Wykaz ppe obiekty'!Z10</f>
        <v>Remiza OSP</v>
      </c>
      <c r="C9" s="25" t="str">
        <f>'Wykaz ppe obiekty'!AA10</f>
        <v>48-133</v>
      </c>
      <c r="D9" s="24" t="str">
        <f>'Wykaz ppe obiekty'!AB10</f>
        <v>Nowa Cerekwia</v>
      </c>
      <c r="E9" s="24" t="str">
        <f>'Wykaz ppe obiekty'!AC10</f>
        <v>Nowa Cerekwia</v>
      </c>
      <c r="F9" s="24">
        <f>'Wykaz ppe obiekty'!AD10</f>
        <v>0</v>
      </c>
      <c r="G9" s="24">
        <f>'Wykaz ppe obiekty'!AE10</f>
        <v>0</v>
      </c>
      <c r="H9" s="25" t="str">
        <f>'Wykaz ppe obiekty'!AG10</f>
        <v>590322413600577059</v>
      </c>
      <c r="I9" s="24" t="str">
        <f>'Wykaz ppe obiekty'!AI10</f>
        <v>C12a</v>
      </c>
      <c r="J9" s="24" t="str">
        <f>'Wykaz ppe obiekty'!AJ10</f>
        <v>5</v>
      </c>
      <c r="K9" s="24">
        <f>'Wykaz ppe obiekty'!AO10</f>
        <v>3100</v>
      </c>
    </row>
    <row r="10" spans="1:11">
      <c r="A10" s="24">
        <f>'Wykaz ppe obiekty'!A11</f>
        <v>9</v>
      </c>
      <c r="B10" s="24" t="str">
        <f>'Wykaz ppe obiekty'!Z11</f>
        <v>Remiza OSP</v>
      </c>
      <c r="C10" s="25" t="str">
        <f>'Wykaz ppe obiekty'!AA11</f>
        <v>48-130</v>
      </c>
      <c r="D10" s="24" t="str">
        <f>'Wykaz ppe obiekty'!AB11</f>
        <v>Kietrz</v>
      </c>
      <c r="E10" s="24" t="str">
        <f>'Wykaz ppe obiekty'!AC11</f>
        <v>Ściborzyce Wielkie</v>
      </c>
      <c r="F10" s="24">
        <f>'Wykaz ppe obiekty'!AD11</f>
        <v>0</v>
      </c>
      <c r="G10" s="24">
        <f>'Wykaz ppe obiekty'!AE11</f>
        <v>0</v>
      </c>
      <c r="H10" s="25" t="str">
        <f>'Wykaz ppe obiekty'!AG11</f>
        <v>590322413600180136</v>
      </c>
      <c r="I10" s="24" t="str">
        <f>'Wykaz ppe obiekty'!AI11</f>
        <v>C12a</v>
      </c>
      <c r="J10" s="24" t="str">
        <f>'Wykaz ppe obiekty'!AJ11</f>
        <v>5</v>
      </c>
      <c r="K10" s="24">
        <f>'Wykaz ppe obiekty'!AO11</f>
        <v>766</v>
      </c>
    </row>
    <row r="11" spans="1:11">
      <c r="A11" s="24">
        <f>'Wykaz ppe obiekty'!A12</f>
        <v>10</v>
      </c>
      <c r="B11" s="24" t="str">
        <f>'Wykaz ppe obiekty'!Z12</f>
        <v>Remiza OSP</v>
      </c>
      <c r="C11" s="25" t="str">
        <f>'Wykaz ppe obiekty'!AA12</f>
        <v>48-130</v>
      </c>
      <c r="D11" s="24" t="str">
        <f>'Wykaz ppe obiekty'!AB12</f>
        <v>Kietrz</v>
      </c>
      <c r="E11" s="24" t="str">
        <f>'Wykaz ppe obiekty'!AC12</f>
        <v>Chróścielów</v>
      </c>
      <c r="F11" s="24">
        <f>'Wykaz ppe obiekty'!AD12</f>
        <v>0</v>
      </c>
      <c r="G11" s="24">
        <f>'Wykaz ppe obiekty'!AE12</f>
        <v>0</v>
      </c>
      <c r="H11" s="25" t="str">
        <f>'Wykaz ppe obiekty'!AG12</f>
        <v>590322413600069059</v>
      </c>
      <c r="I11" s="24" t="str">
        <f>'Wykaz ppe obiekty'!AI12</f>
        <v>C11</v>
      </c>
      <c r="J11" s="24" t="str">
        <f>'Wykaz ppe obiekty'!AJ12</f>
        <v>5</v>
      </c>
      <c r="K11" s="24">
        <f>'Wykaz ppe obiekty'!AO12</f>
        <v>1</v>
      </c>
    </row>
    <row r="12" spans="1:11">
      <c r="A12" s="24">
        <f>'Wykaz ppe obiekty'!A13</f>
        <v>11</v>
      </c>
      <c r="B12" s="24" t="str">
        <f>'Wykaz ppe obiekty'!Z13</f>
        <v>Remiza OSP</v>
      </c>
      <c r="C12" s="25" t="str">
        <f>'Wykaz ppe obiekty'!AA13</f>
        <v>48-130</v>
      </c>
      <c r="D12" s="24" t="str">
        <f>'Wykaz ppe obiekty'!AB13</f>
        <v>Kietrz</v>
      </c>
      <c r="E12" s="24" t="str">
        <f>'Wykaz ppe obiekty'!AC13</f>
        <v>Wojnowice</v>
      </c>
      <c r="F12" s="24" t="str">
        <f>'Wykaz ppe obiekty'!AD13</f>
        <v>Okrężna</v>
      </c>
      <c r="G12" s="24">
        <f>'Wykaz ppe obiekty'!AE13</f>
        <v>0</v>
      </c>
      <c r="H12" s="25" t="str">
        <f>'Wykaz ppe obiekty'!AG13</f>
        <v>590322413600628584</v>
      </c>
      <c r="I12" s="24" t="str">
        <f>'Wykaz ppe obiekty'!AI13</f>
        <v>C12a</v>
      </c>
      <c r="J12" s="24" t="str">
        <f>'Wykaz ppe obiekty'!AJ13</f>
        <v>13</v>
      </c>
      <c r="K12" s="24">
        <f>'Wykaz ppe obiekty'!AO13</f>
        <v>1829</v>
      </c>
    </row>
    <row r="13" spans="1:11">
      <c r="A13" s="24">
        <f>'Wykaz ppe obiekty'!A14</f>
        <v>12</v>
      </c>
      <c r="B13" s="24" t="str">
        <f>'Wykaz ppe obiekty'!Z14</f>
        <v>Lokal Użytkowy</v>
      </c>
      <c r="C13" s="25" t="str">
        <f>'Wykaz ppe obiekty'!AA14</f>
        <v>48-130</v>
      </c>
      <c r="D13" s="24" t="str">
        <f>'Wykaz ppe obiekty'!AB14</f>
        <v>Kietrz</v>
      </c>
      <c r="E13" s="24" t="str">
        <f>'Wykaz ppe obiekty'!AC14</f>
        <v>Kietrz</v>
      </c>
      <c r="F13" s="24" t="str">
        <f>'Wykaz ppe obiekty'!AD14</f>
        <v>Wojnowice</v>
      </c>
      <c r="G13" s="24">
        <f>'Wykaz ppe obiekty'!AE14</f>
        <v>0</v>
      </c>
      <c r="H13" s="25" t="str">
        <f>'Wykaz ppe obiekty'!AG14</f>
        <v>590322413600264164</v>
      </c>
      <c r="I13" s="24" t="str">
        <f>'Wykaz ppe obiekty'!AI14</f>
        <v>C12a</v>
      </c>
      <c r="J13" s="24" t="str">
        <f>'Wykaz ppe obiekty'!AJ14</f>
        <v>5</v>
      </c>
      <c r="K13" s="24">
        <f>'Wykaz ppe obiekty'!AO14</f>
        <v>3745</v>
      </c>
    </row>
    <row r="14" spans="1:11">
      <c r="A14" s="24">
        <f>'Wykaz ppe obiekty'!A15</f>
        <v>13</v>
      </c>
      <c r="B14" s="24" t="str">
        <f>'Wykaz ppe obiekty'!Z15</f>
        <v>Klatka Schodowa i Piwnica</v>
      </c>
      <c r="C14" s="25" t="str">
        <f>'Wykaz ppe obiekty'!AA15</f>
        <v>48-130</v>
      </c>
      <c r="D14" s="24" t="str">
        <f>'Wykaz ppe obiekty'!AB15</f>
        <v>Kietrz</v>
      </c>
      <c r="E14" s="24" t="str">
        <f>'Wykaz ppe obiekty'!AC15</f>
        <v>Kietrz</v>
      </c>
      <c r="F14" s="24" t="str">
        <f>'Wykaz ppe obiekty'!AD15</f>
        <v>Wojska Polskiego</v>
      </c>
      <c r="G14" s="24" t="str">
        <f>'Wykaz ppe obiekty'!AE15</f>
        <v>27</v>
      </c>
      <c r="H14" s="25" t="str">
        <f>'Wykaz ppe obiekty'!AG15</f>
        <v>590322413600322574</v>
      </c>
      <c r="I14" s="24" t="str">
        <f>'Wykaz ppe obiekty'!AI15</f>
        <v>C11</v>
      </c>
      <c r="J14" s="24" t="str">
        <f>'Wykaz ppe obiekty'!AJ15</f>
        <v>5</v>
      </c>
      <c r="K14" s="24">
        <f>'Wykaz ppe obiekty'!AO15</f>
        <v>420</v>
      </c>
    </row>
    <row r="15" spans="1:11">
      <c r="A15" s="24">
        <f>'Wykaz ppe obiekty'!A16</f>
        <v>14</v>
      </c>
      <c r="B15" s="24" t="str">
        <f>'Wykaz ppe obiekty'!Z16</f>
        <v>Zespół Szkół</v>
      </c>
      <c r="C15" s="25" t="str">
        <f>'Wykaz ppe obiekty'!AA16</f>
        <v>48-130</v>
      </c>
      <c r="D15" s="24" t="str">
        <f>'Wykaz ppe obiekty'!AB16</f>
        <v>Kietrz</v>
      </c>
      <c r="E15" s="24" t="str">
        <f>'Wykaz ppe obiekty'!AC16</f>
        <v>Kietrz</v>
      </c>
      <c r="F15" s="24" t="str">
        <f>'Wykaz ppe obiekty'!AD16</f>
        <v>Kościuszki</v>
      </c>
      <c r="G15" s="24" t="str">
        <f>'Wykaz ppe obiekty'!AE16</f>
        <v>14</v>
      </c>
      <c r="H15" s="25" t="str">
        <f>'Wykaz ppe obiekty'!AG16</f>
        <v>590322413600095980</v>
      </c>
      <c r="I15" s="24" t="str">
        <f>'Wykaz ppe obiekty'!AI16</f>
        <v>C12a</v>
      </c>
      <c r="J15" s="24" t="str">
        <f>'Wykaz ppe obiekty'!AJ16</f>
        <v>40</v>
      </c>
      <c r="K15" s="24">
        <f>'Wykaz ppe obiekty'!AO16</f>
        <v>48457</v>
      </c>
    </row>
    <row r="16" spans="1:11">
      <c r="A16" s="24">
        <f>'Wykaz ppe obiekty'!A17</f>
        <v>15</v>
      </c>
      <c r="B16" s="24" t="str">
        <f>'Wykaz ppe obiekty'!Z17</f>
        <v>Publiczna Szkoła Podstawowa</v>
      </c>
      <c r="C16" s="25" t="str">
        <f>'Wykaz ppe obiekty'!AA17</f>
        <v>48-130</v>
      </c>
      <c r="D16" s="24" t="str">
        <f>'Wykaz ppe obiekty'!AB17</f>
        <v>Kietrz</v>
      </c>
      <c r="E16" s="24" t="str">
        <f>'Wykaz ppe obiekty'!AC17</f>
        <v>Kietrz</v>
      </c>
      <c r="F16" s="24" t="str">
        <f>'Wykaz ppe obiekty'!AD17</f>
        <v>Głowackiego</v>
      </c>
      <c r="G16" s="24" t="str">
        <f>'Wykaz ppe obiekty'!AE17</f>
        <v>37</v>
      </c>
      <c r="H16" s="25" t="str">
        <f>'Wykaz ppe obiekty'!AG17</f>
        <v>590322413600484913</v>
      </c>
      <c r="I16" s="24" t="str">
        <f>'Wykaz ppe obiekty'!AI17</f>
        <v>C12a</v>
      </c>
      <c r="J16" s="24" t="str">
        <f>'Wykaz ppe obiekty'!AJ17</f>
        <v>40</v>
      </c>
      <c r="K16" s="24">
        <f>'Wykaz ppe obiekty'!AO17</f>
        <v>44932</v>
      </c>
    </row>
    <row r="17" spans="1:11">
      <c r="A17" s="24">
        <f>'Wykaz ppe obiekty'!A18</f>
        <v>16</v>
      </c>
      <c r="B17" s="24" t="str">
        <f>'Wykaz ppe obiekty'!Z18</f>
        <v>Zespół Szkolno  Przedszkolny</v>
      </c>
      <c r="C17" s="25" t="str">
        <f>'Wykaz ppe obiekty'!AA18</f>
        <v>48-133</v>
      </c>
      <c r="D17" s="24" t="str">
        <f>'Wykaz ppe obiekty'!AB18</f>
        <v>Nowa Cerekwia</v>
      </c>
      <c r="E17" s="24" t="str">
        <f>'Wykaz ppe obiekty'!AC18</f>
        <v>Nowa Cerekwia</v>
      </c>
      <c r="F17" s="24" t="str">
        <f>'Wykaz ppe obiekty'!AD18</f>
        <v>Rogożańska</v>
      </c>
      <c r="G17" s="24" t="str">
        <f>'Wykaz ppe obiekty'!AE18</f>
        <v>4</v>
      </c>
      <c r="H17" s="25" t="str">
        <f>'Wykaz ppe obiekty'!AG18</f>
        <v>590322413600033494</v>
      </c>
      <c r="I17" s="24" t="str">
        <f>'Wykaz ppe obiekty'!AI18</f>
        <v>C12a</v>
      </c>
      <c r="J17" s="24" t="str">
        <f>'Wykaz ppe obiekty'!AJ18</f>
        <v>50</v>
      </c>
      <c r="K17" s="24">
        <f>'Wykaz ppe obiekty'!AO18</f>
        <v>8500</v>
      </c>
    </row>
    <row r="18" spans="1:11">
      <c r="A18" s="24">
        <f>'Wykaz ppe obiekty'!A19</f>
        <v>17</v>
      </c>
      <c r="B18" s="24" t="str">
        <f>'Wykaz ppe obiekty'!Z19</f>
        <v>Miejski Ośrodek Pomocy Społecznej w Kietrzu</v>
      </c>
      <c r="C18" s="25" t="str">
        <f>'Wykaz ppe obiekty'!AA19</f>
        <v>48-130</v>
      </c>
      <c r="D18" s="24" t="str">
        <f>'Wykaz ppe obiekty'!AB19</f>
        <v>Kietrz</v>
      </c>
      <c r="E18" s="24" t="str">
        <f>'Wykaz ppe obiekty'!AC19</f>
        <v>Kietrz</v>
      </c>
      <c r="F18" s="24" t="str">
        <f>'Wykaz ppe obiekty'!AD19</f>
        <v>Wojska Polskiego</v>
      </c>
      <c r="G18" s="24" t="str">
        <f>'Wykaz ppe obiekty'!AE19</f>
        <v>21</v>
      </c>
      <c r="H18" s="25" t="str">
        <f>'Wykaz ppe obiekty'!AG19</f>
        <v>590322413600740026</v>
      </c>
      <c r="I18" s="24" t="str">
        <f>'Wykaz ppe obiekty'!AI19</f>
        <v>C11</v>
      </c>
      <c r="J18" s="24" t="str">
        <f>'Wykaz ppe obiekty'!AJ19</f>
        <v>4</v>
      </c>
      <c r="K18" s="24">
        <f>'Wykaz ppe obiekty'!AO19</f>
        <v>10404</v>
      </c>
    </row>
  </sheetData>
  <phoneticPr fontId="1" type="noConversion"/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G18" sqref="A1:G18"/>
    </sheetView>
  </sheetViews>
  <sheetFormatPr defaultRowHeight="11.25"/>
  <cols>
    <col min="1" max="1" width="5.125" style="26" customWidth="1"/>
    <col min="2" max="2" width="15.75" style="26" customWidth="1"/>
    <col min="3" max="3" width="13.875" style="26" customWidth="1"/>
    <col min="4" max="4" width="5.75" style="26" customWidth="1"/>
    <col min="5" max="5" width="5.375" style="26" customWidth="1"/>
    <col min="6" max="6" width="9" style="26"/>
    <col min="7" max="7" width="6.125" style="26" customWidth="1"/>
    <col min="8" max="16384" width="9" style="26"/>
  </cols>
  <sheetData>
    <row r="1" spans="1:7">
      <c r="A1" s="19" t="str">
        <f>'Wykaz ppe obiekty'!A1:A2</f>
        <v>LP.</v>
      </c>
      <c r="B1" s="19" t="str">
        <f>'Wykaz ppe obiekty'!AG2</f>
        <v>Numer PPE</v>
      </c>
      <c r="C1" s="19" t="s">
        <v>150</v>
      </c>
      <c r="D1" s="19" t="str">
        <f>'Wykaz ppe obiekty'!AA2</f>
        <v xml:space="preserve">Kod pocztowy
</v>
      </c>
      <c r="E1" s="19" t="str">
        <f>'Wykaz ppe obiekty'!AB2</f>
        <v xml:space="preserve">Poczta </v>
      </c>
      <c r="F1" s="19" t="str">
        <f>'Wykaz ppe obiekty'!AC2</f>
        <v>Miejscowość</v>
      </c>
      <c r="G1" s="19" t="s">
        <v>69</v>
      </c>
    </row>
    <row r="2" spans="1:7">
      <c r="A2" s="19">
        <v>1</v>
      </c>
      <c r="B2" s="19" t="str">
        <f>'Wykaz ppe obiekty'!AG3</f>
        <v>590322413600628362</v>
      </c>
      <c r="C2" s="19" t="str">
        <f>'Wykaz ppe obiekty'!T3</f>
        <v>Urząd Gminy Kietrz</v>
      </c>
      <c r="D2" s="19" t="str">
        <f>'Wykaz ppe obiekty'!U3</f>
        <v>48-130</v>
      </c>
      <c r="E2" s="19" t="str">
        <f>'Wykaz ppe obiekty'!V3</f>
        <v>Kietrz</v>
      </c>
      <c r="F2" s="19" t="str">
        <f>'Wykaz ppe obiekty'!W3</f>
        <v>3 Maja</v>
      </c>
      <c r="G2" s="19" t="str">
        <f>'Wykaz ppe obiekty'!X3</f>
        <v>1</v>
      </c>
    </row>
    <row r="3" spans="1:7">
      <c r="A3" s="19">
        <f>A2+1</f>
        <v>2</v>
      </c>
      <c r="B3" s="19" t="str">
        <f>'Wykaz ppe obiekty'!AG4</f>
        <v>590322413600540442</v>
      </c>
      <c r="C3" s="19" t="str">
        <f>'Wykaz ppe obiekty'!T4</f>
        <v>Urząd Gminy Kietrz</v>
      </c>
      <c r="D3" s="19" t="str">
        <f>'Wykaz ppe obiekty'!U4</f>
        <v>48-130</v>
      </c>
      <c r="E3" s="19" t="str">
        <f>'Wykaz ppe obiekty'!V4</f>
        <v>Kietrz</v>
      </c>
      <c r="F3" s="19" t="str">
        <f>'Wykaz ppe obiekty'!W4</f>
        <v>3 Maja</v>
      </c>
      <c r="G3" s="19" t="str">
        <f>'Wykaz ppe obiekty'!X4</f>
        <v>1</v>
      </c>
    </row>
    <row r="4" spans="1:7">
      <c r="A4" s="19">
        <f t="shared" ref="A4:A18" si="0">A3+1</f>
        <v>3</v>
      </c>
      <c r="B4" s="19" t="str">
        <f>'Wykaz ppe obiekty'!AG5</f>
        <v>590322413600376966</v>
      </c>
      <c r="C4" s="19" t="str">
        <f>'Wykaz ppe obiekty'!T5</f>
        <v>Urząd Gminy Kietrz</v>
      </c>
      <c r="D4" s="19" t="str">
        <f>'Wykaz ppe obiekty'!U5</f>
        <v>48-130</v>
      </c>
      <c r="E4" s="19" t="str">
        <f>'Wykaz ppe obiekty'!V5</f>
        <v>Kietrz</v>
      </c>
      <c r="F4" s="19" t="str">
        <f>'Wykaz ppe obiekty'!W5</f>
        <v>3 Maja</v>
      </c>
      <c r="G4" s="19" t="str">
        <f>'Wykaz ppe obiekty'!X5</f>
        <v>1</v>
      </c>
    </row>
    <row r="5" spans="1:7">
      <c r="A5" s="19">
        <f t="shared" si="0"/>
        <v>4</v>
      </c>
      <c r="B5" s="19" t="str">
        <f>'Wykaz ppe obiekty'!AG6</f>
        <v>590322413600129753</v>
      </c>
      <c r="C5" s="19" t="str">
        <f>'Wykaz ppe obiekty'!T6</f>
        <v>Urząd Gminy Kietrz</v>
      </c>
      <c r="D5" s="19" t="str">
        <f>'Wykaz ppe obiekty'!U6</f>
        <v>48-130</v>
      </c>
      <c r="E5" s="19" t="str">
        <f>'Wykaz ppe obiekty'!V6</f>
        <v>Kietrz</v>
      </c>
      <c r="F5" s="19" t="str">
        <f>'Wykaz ppe obiekty'!W6</f>
        <v>3 Maja</v>
      </c>
      <c r="G5" s="19" t="str">
        <f>'Wykaz ppe obiekty'!X6</f>
        <v>1</v>
      </c>
    </row>
    <row r="6" spans="1:7">
      <c r="A6" s="19">
        <f t="shared" si="0"/>
        <v>5</v>
      </c>
      <c r="B6" s="19" t="str">
        <f>'Wykaz ppe obiekty'!AG7</f>
        <v>590322413600304679</v>
      </c>
      <c r="C6" s="19" t="str">
        <f>'Wykaz ppe obiekty'!T7</f>
        <v>Urząd Gminy Kietrz</v>
      </c>
      <c r="D6" s="19" t="str">
        <f>'Wykaz ppe obiekty'!U7</f>
        <v>48-130</v>
      </c>
      <c r="E6" s="19" t="str">
        <f>'Wykaz ppe obiekty'!V7</f>
        <v>Kietrz</v>
      </c>
      <c r="F6" s="19" t="str">
        <f>'Wykaz ppe obiekty'!W7</f>
        <v>3 Maja</v>
      </c>
      <c r="G6" s="19" t="str">
        <f>'Wykaz ppe obiekty'!X7</f>
        <v>1</v>
      </c>
    </row>
    <row r="7" spans="1:7">
      <c r="A7" s="19">
        <f t="shared" si="0"/>
        <v>6</v>
      </c>
      <c r="B7" s="19" t="str">
        <f>'Wykaz ppe obiekty'!AG8</f>
        <v>590322413600012789</v>
      </c>
      <c r="C7" s="19" t="str">
        <f>'Wykaz ppe obiekty'!T8</f>
        <v>Urząd Gminy Kietrz</v>
      </c>
      <c r="D7" s="19" t="str">
        <f>'Wykaz ppe obiekty'!U8</f>
        <v>48-130</v>
      </c>
      <c r="E7" s="19" t="str">
        <f>'Wykaz ppe obiekty'!V8</f>
        <v>Kietrz</v>
      </c>
      <c r="F7" s="19" t="str">
        <f>'Wykaz ppe obiekty'!W8</f>
        <v>3 Maja</v>
      </c>
      <c r="G7" s="19" t="str">
        <f>'Wykaz ppe obiekty'!X8</f>
        <v>1</v>
      </c>
    </row>
    <row r="8" spans="1:7">
      <c r="A8" s="19">
        <f t="shared" si="0"/>
        <v>7</v>
      </c>
      <c r="B8" s="19" t="str">
        <f>'Wykaz ppe obiekty'!AG9</f>
        <v>590322413600215852</v>
      </c>
      <c r="C8" s="19" t="str">
        <f>'Wykaz ppe obiekty'!T9</f>
        <v>Urząd Gminy Kietrz</v>
      </c>
      <c r="D8" s="19" t="str">
        <f>'Wykaz ppe obiekty'!U9</f>
        <v>48-130</v>
      </c>
      <c r="E8" s="19" t="str">
        <f>'Wykaz ppe obiekty'!V9</f>
        <v>Kietrz</v>
      </c>
      <c r="F8" s="19" t="str">
        <f>'Wykaz ppe obiekty'!W9</f>
        <v>3 Maja</v>
      </c>
      <c r="G8" s="19" t="str">
        <f>'Wykaz ppe obiekty'!X9</f>
        <v>1</v>
      </c>
    </row>
    <row r="9" spans="1:7">
      <c r="A9" s="19">
        <f t="shared" si="0"/>
        <v>8</v>
      </c>
      <c r="B9" s="19" t="str">
        <f>'Wykaz ppe obiekty'!AG10</f>
        <v>590322413600577059</v>
      </c>
      <c r="C9" s="19" t="str">
        <f>'Wykaz ppe obiekty'!T10</f>
        <v>Urząd Gminy Kietrz</v>
      </c>
      <c r="D9" s="19" t="str">
        <f>'Wykaz ppe obiekty'!U10</f>
        <v>48-130</v>
      </c>
      <c r="E9" s="19" t="str">
        <f>'Wykaz ppe obiekty'!V10</f>
        <v>Kietrz</v>
      </c>
      <c r="F9" s="19" t="str">
        <f>'Wykaz ppe obiekty'!W10</f>
        <v>3 Maja</v>
      </c>
      <c r="G9" s="19" t="str">
        <f>'Wykaz ppe obiekty'!X10</f>
        <v>1</v>
      </c>
    </row>
    <row r="10" spans="1:7">
      <c r="A10" s="19">
        <f t="shared" si="0"/>
        <v>9</v>
      </c>
      <c r="B10" s="19" t="str">
        <f>'Wykaz ppe obiekty'!AG11</f>
        <v>590322413600180136</v>
      </c>
      <c r="C10" s="19" t="str">
        <f>'Wykaz ppe obiekty'!T11</f>
        <v>Urząd Gminy Kietrz</v>
      </c>
      <c r="D10" s="19" t="str">
        <f>'Wykaz ppe obiekty'!U11</f>
        <v>48-130</v>
      </c>
      <c r="E10" s="19" t="str">
        <f>'Wykaz ppe obiekty'!V11</f>
        <v>Kietrz</v>
      </c>
      <c r="F10" s="19" t="str">
        <f>'Wykaz ppe obiekty'!W11</f>
        <v>3 Maja</v>
      </c>
      <c r="G10" s="19" t="str">
        <f>'Wykaz ppe obiekty'!X11</f>
        <v>1</v>
      </c>
    </row>
    <row r="11" spans="1:7">
      <c r="A11" s="19">
        <f t="shared" si="0"/>
        <v>10</v>
      </c>
      <c r="B11" s="19" t="str">
        <f>'Wykaz ppe obiekty'!AG12</f>
        <v>590322413600069059</v>
      </c>
      <c r="C11" s="19" t="str">
        <f>'Wykaz ppe obiekty'!T12</f>
        <v>Urząd Gminy Kietrz</v>
      </c>
      <c r="D11" s="19" t="str">
        <f>'Wykaz ppe obiekty'!U12</f>
        <v>48-130</v>
      </c>
      <c r="E11" s="19" t="str">
        <f>'Wykaz ppe obiekty'!V12</f>
        <v>Kietrz</v>
      </c>
      <c r="F11" s="19" t="str">
        <f>'Wykaz ppe obiekty'!W12</f>
        <v>3 Maja</v>
      </c>
      <c r="G11" s="19" t="str">
        <f>'Wykaz ppe obiekty'!X12</f>
        <v>1</v>
      </c>
    </row>
    <row r="12" spans="1:7">
      <c r="A12" s="19">
        <f t="shared" si="0"/>
        <v>11</v>
      </c>
      <c r="B12" s="19" t="str">
        <f>'Wykaz ppe obiekty'!AG13</f>
        <v>590322413600628584</v>
      </c>
      <c r="C12" s="19" t="str">
        <f>'Wykaz ppe obiekty'!T13</f>
        <v>Urząd Gminy Kietrz</v>
      </c>
      <c r="D12" s="19" t="str">
        <f>'Wykaz ppe obiekty'!U13</f>
        <v>48-130</v>
      </c>
      <c r="E12" s="19" t="str">
        <f>'Wykaz ppe obiekty'!V13</f>
        <v>Kietrz</v>
      </c>
      <c r="F12" s="19" t="str">
        <f>'Wykaz ppe obiekty'!W13</f>
        <v>3 Maja</v>
      </c>
      <c r="G12" s="19" t="str">
        <f>'Wykaz ppe obiekty'!X13</f>
        <v>1</v>
      </c>
    </row>
    <row r="13" spans="1:7">
      <c r="A13" s="19">
        <f t="shared" si="0"/>
        <v>12</v>
      </c>
      <c r="B13" s="19" t="str">
        <f>'Wykaz ppe obiekty'!AG14</f>
        <v>590322413600264164</v>
      </c>
      <c r="C13" s="19" t="str">
        <f>'Wykaz ppe obiekty'!T14</f>
        <v>Urząd Gminy Kietrz</v>
      </c>
      <c r="D13" s="19" t="str">
        <f>'Wykaz ppe obiekty'!U14</f>
        <v>48-130</v>
      </c>
      <c r="E13" s="19" t="str">
        <f>'Wykaz ppe obiekty'!V14</f>
        <v>Kietrz</v>
      </c>
      <c r="F13" s="19" t="str">
        <f>'Wykaz ppe obiekty'!W14</f>
        <v>3 Maja</v>
      </c>
      <c r="G13" s="19" t="str">
        <f>'Wykaz ppe obiekty'!X14</f>
        <v>1</v>
      </c>
    </row>
    <row r="14" spans="1:7">
      <c r="A14" s="19">
        <f t="shared" si="0"/>
        <v>13</v>
      </c>
      <c r="B14" s="19" t="str">
        <f>'Wykaz ppe obiekty'!AG15</f>
        <v>590322413600322574</v>
      </c>
      <c r="C14" s="19" t="str">
        <f>'Wykaz ppe obiekty'!T15</f>
        <v>Urząd Gminy Kietrz</v>
      </c>
      <c r="D14" s="19" t="str">
        <f>'Wykaz ppe obiekty'!U15</f>
        <v>48-130</v>
      </c>
      <c r="E14" s="19" t="str">
        <f>'Wykaz ppe obiekty'!V15</f>
        <v>Kietrz</v>
      </c>
      <c r="F14" s="19" t="str">
        <f>'Wykaz ppe obiekty'!W15</f>
        <v>3 Maja</v>
      </c>
      <c r="G14" s="19" t="str">
        <f>'Wykaz ppe obiekty'!X15</f>
        <v>1</v>
      </c>
    </row>
    <row r="15" spans="1:7">
      <c r="A15" s="19">
        <f t="shared" si="0"/>
        <v>14</v>
      </c>
      <c r="B15" s="19" t="str">
        <f>'Wykaz ppe obiekty'!AG16</f>
        <v>590322413600095980</v>
      </c>
      <c r="C15" s="19" t="str">
        <f>'Wykaz ppe obiekty'!T16</f>
        <v>Zespół Szkół w Kietrzu</v>
      </c>
      <c r="D15" s="19" t="str">
        <f>'Wykaz ppe obiekty'!U16</f>
        <v>48-130</v>
      </c>
      <c r="E15" s="19" t="str">
        <f>'Wykaz ppe obiekty'!V16</f>
        <v>Kietrz</v>
      </c>
      <c r="F15" s="19" t="str">
        <f>'Wykaz ppe obiekty'!W16</f>
        <v xml:space="preserve">Kościuszki </v>
      </c>
      <c r="G15" s="19" t="str">
        <f>'Wykaz ppe obiekty'!X16</f>
        <v>14</v>
      </c>
    </row>
    <row r="16" spans="1:7">
      <c r="A16" s="19">
        <f t="shared" si="0"/>
        <v>15</v>
      </c>
      <c r="B16" s="19" t="str">
        <f>'Wykaz ppe obiekty'!AG17</f>
        <v>590322413600484913</v>
      </c>
      <c r="C16" s="19" t="str">
        <f>'Wykaz ppe obiekty'!T17</f>
        <v>Zespół Szkół w Kietrzu</v>
      </c>
      <c r="D16" s="19" t="str">
        <f>'Wykaz ppe obiekty'!U17</f>
        <v>48-130</v>
      </c>
      <c r="E16" s="19" t="str">
        <f>'Wykaz ppe obiekty'!V17</f>
        <v>Kietrz</v>
      </c>
      <c r="F16" s="19" t="str">
        <f>'Wykaz ppe obiekty'!W17</f>
        <v xml:space="preserve">Kościuszki </v>
      </c>
      <c r="G16" s="19" t="str">
        <f>'Wykaz ppe obiekty'!X17</f>
        <v>14</v>
      </c>
    </row>
    <row r="17" spans="1:7">
      <c r="A17" s="19">
        <f t="shared" si="0"/>
        <v>16</v>
      </c>
      <c r="B17" s="19" t="str">
        <f>'Wykaz ppe obiekty'!AG18</f>
        <v>590322413600033494</v>
      </c>
      <c r="C17" s="19" t="str">
        <f>'Wykaz ppe obiekty'!T18</f>
        <v>Zespół Szkolno-Przedszkolny w Nowej Cerekwi</v>
      </c>
      <c r="D17" s="19" t="str">
        <f>'Wykaz ppe obiekty'!U18</f>
        <v>48-133</v>
      </c>
      <c r="E17" s="19" t="str">
        <f>'Wykaz ppe obiekty'!V18</f>
        <v>Nowa Cerekwia</v>
      </c>
      <c r="F17" s="19" t="str">
        <f>'Wykaz ppe obiekty'!W18</f>
        <v>Rogożańska</v>
      </c>
      <c r="G17" s="19" t="str">
        <f>'Wykaz ppe obiekty'!X18</f>
        <v>4</v>
      </c>
    </row>
    <row r="18" spans="1:7">
      <c r="A18" s="19">
        <f t="shared" si="0"/>
        <v>17</v>
      </c>
      <c r="B18" s="19" t="str">
        <f>'Wykaz ppe obiekty'!AG19</f>
        <v>590322413600740026</v>
      </c>
      <c r="C18" s="19" t="str">
        <f>'Wykaz ppe obiekty'!T19</f>
        <v>Miejski Ośrodek Pomocy Społecznej w Kietrzu</v>
      </c>
      <c r="D18" s="19" t="str">
        <f>'Wykaz ppe obiekty'!U19</f>
        <v>48-130</v>
      </c>
      <c r="E18" s="19" t="str">
        <f>'Wykaz ppe obiekty'!V19</f>
        <v>Kietrz</v>
      </c>
      <c r="F18" s="19" t="str">
        <f>'Wykaz ppe obiekty'!W19</f>
        <v>Wojska Polskiego</v>
      </c>
      <c r="G18" s="19" t="str">
        <f>'Wykaz ppe obiekty'!X19</f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ppe obiekty</vt:lpstr>
      <vt:lpstr>wykaz ppe do umowy zał 1</vt:lpstr>
      <vt:lpstr>wykaz ppe do umowy zał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Jacek Walski</cp:lastModifiedBy>
  <dcterms:created xsi:type="dcterms:W3CDTF">2020-05-15T06:35:52Z</dcterms:created>
  <dcterms:modified xsi:type="dcterms:W3CDTF">2022-11-19T19:10:19Z</dcterms:modified>
</cp:coreProperties>
</file>