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/>
  <mc:AlternateContent xmlns:mc="http://schemas.openxmlformats.org/markup-compatibility/2006">
    <mc:Choice Requires="x15">
      <x15ac:absPath xmlns:x15ac="http://schemas.microsoft.com/office/spreadsheetml/2010/11/ac" url="/Users/michalwrzesinski/Desktop/14 Zakutalizowane formularze/"/>
    </mc:Choice>
  </mc:AlternateContent>
  <xr:revisionPtr revIDLastSave="0" documentId="8_{6773320C-C82A-3649-AC74-18E755CC543B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F8" i="1" s="1"/>
  <c r="K9" i="1"/>
  <c r="G5" i="1"/>
  <c r="G6" i="1"/>
  <c r="H6" i="1" s="1"/>
  <c r="G7" i="1"/>
  <c r="H7" i="1" s="1"/>
  <c r="G8" i="1"/>
  <c r="F5" i="1"/>
  <c r="F6" i="1"/>
  <c r="F7" i="1"/>
  <c r="D9" i="1"/>
  <c r="E17" i="1"/>
  <c r="E16" i="1"/>
  <c r="E15" i="1"/>
  <c r="E14" i="1"/>
  <c r="E13" i="1"/>
  <c r="M9" i="1"/>
  <c r="J9" i="1"/>
  <c r="P4" i="1"/>
  <c r="G4" i="1"/>
  <c r="H8" i="1" l="1"/>
  <c r="I8" i="1" s="1"/>
  <c r="H5" i="1"/>
  <c r="I5" i="1" s="1"/>
  <c r="I7" i="1"/>
  <c r="I6" i="1"/>
  <c r="E9" i="1"/>
  <c r="H4" i="1"/>
  <c r="I4" i="1" s="1"/>
  <c r="F4" i="1"/>
  <c r="G9" i="1"/>
  <c r="F9" i="1" l="1"/>
  <c r="H9" i="1"/>
  <c r="I9" i="1"/>
</calcChain>
</file>

<file path=xl/sharedStrings.xml><?xml version="1.0" encoding="utf-8"?>
<sst xmlns="http://schemas.openxmlformats.org/spreadsheetml/2006/main" count="34" uniqueCount="30">
  <si>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</si>
  <si>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</si>
  <si>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</si>
  <si>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</si>
  <si>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</si>
  <si>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</si>
  <si>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</si>
  <si>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</si>
  <si>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</si>
  <si>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</si>
  <si>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</si>
  <si>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</si>
  <si>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</si>
  <si>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</si>
  <si>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</si>
  <si>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</si>
  <si>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</si>
  <si>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>Błony SUPER RX-N 13 x 18 (niebieskoczułe) op=100sztuk</t>
  </si>
  <si>
    <t>Błony SUPER RX-N 18 x 24 (niebieskoczułe) op=100sztuk</t>
  </si>
  <si>
    <t>Błony SUPER RX-N 24 x 30 (niebieskoczułe) op=100sztuk</t>
  </si>
  <si>
    <t>Utrwalacz ANATOMIX RP FIXER 2 x 20 L</t>
  </si>
  <si>
    <t>Wywoływacz ANATOMIX RP DEV REP 2 x 20 L</t>
  </si>
  <si>
    <t>Fuji</t>
  </si>
  <si>
    <t>3000-FUJI-N-16188775</t>
  </si>
  <si>
    <t>3000-FUJI-N-16189949</t>
  </si>
  <si>
    <t>3000-FUJI-N-16195209</t>
  </si>
  <si>
    <t>3000-FUJI-XC999647</t>
  </si>
  <si>
    <t>3000-FUJI-XC999644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</si>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</sst>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791325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12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6"/>
  <sheetViews>
    <sheetView tabSelected="1" topLeftCell="A2" zoomScaleNormal="100" workbookViewId="0">
      <selection activeCell="P4" sqref="P4:P8"/>
    </sheetView>
  </sheetViews>
  <sheetFormatPr baseColWidth="10" defaultColWidth="14.5" defaultRowHeight="15" customHeight="1" x14ac:dyDescent="0.2"/>
  <cols>
    <col min="1" max="1" width="8" customWidth="1"/>
    <col min="2" max="2" width="45.83203125" customWidth="1"/>
    <col min="3" max="3" width="12.1640625" customWidth="1"/>
    <col min="4" max="4" width="13.83203125" customWidth="1"/>
    <col min="5" max="5" width="9.1640625" customWidth="1"/>
    <col min="6" max="9" width="17.33203125" customWidth="1"/>
    <col min="10" max="13" width="12.1640625" customWidth="1"/>
    <col min="14" max="14" width="18.5" customWidth="1"/>
    <col min="15" max="15" width="14.5" customWidth="1"/>
    <col min="16" max="16" width="13.1640625" customWidth="1"/>
    <col min="17" max="28" width="7.5" customWidth="1"/>
    <col min="29" max="34" width="12.5" customWidth="1"/>
  </cols>
  <sheetData>
    <row r="1" spans="1:28" ht="191.25" customHeight="1" x14ac:dyDescent="0.2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81" thickBot="1" x14ac:dyDescent="0.25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28</v>
      </c>
      <c r="L3" s="38" t="s">
        <v>29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32" x14ac:dyDescent="0.2">
      <c r="A4" s="11">
        <v>1</v>
      </c>
      <c r="B4" s="35" t="s">
        <v>17</v>
      </c>
      <c r="C4" s="12">
        <v>3</v>
      </c>
      <c r="D4" s="32"/>
      <c r="E4" s="33"/>
      <c r="F4" s="13">
        <f t="shared" ref="F4:F8" si="0">(1+P4)*D4</f>
        <v>0</v>
      </c>
      <c r="G4" s="14">
        <f t="shared" ref="G4:G8" si="1">D4*C4</f>
        <v>0</v>
      </c>
      <c r="H4" s="14">
        <f t="shared" ref="H4:H8" si="2">P4*G4</f>
        <v>0</v>
      </c>
      <c r="I4" s="14">
        <f t="shared" ref="I4:I8" si="3">G4+H4</f>
        <v>0</v>
      </c>
      <c r="J4" s="34"/>
      <c r="K4" s="42"/>
      <c r="L4" s="46">
        <v>12</v>
      </c>
      <c r="M4" s="42"/>
      <c r="N4" s="34" t="s">
        <v>22</v>
      </c>
      <c r="O4" s="34" t="s">
        <v>23</v>
      </c>
      <c r="P4" s="15">
        <f t="shared" ref="P4:P8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32" x14ac:dyDescent="0.2">
      <c r="A5" s="35">
        <v>2</v>
      </c>
      <c r="B5" s="35" t="s">
        <v>18</v>
      </c>
      <c r="C5" s="12">
        <v>3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4"/>
      <c r="L5" s="47"/>
      <c r="M5" s="43"/>
      <c r="N5" s="34" t="s">
        <v>22</v>
      </c>
      <c r="O5" s="34" t="s">
        <v>24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2" x14ac:dyDescent="0.2">
      <c r="A6" s="35">
        <v>3</v>
      </c>
      <c r="B6" s="35" t="s">
        <v>19</v>
      </c>
      <c r="C6" s="12">
        <v>3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4"/>
      <c r="L6" s="47"/>
      <c r="M6" s="43"/>
      <c r="N6" s="34" t="s">
        <v>22</v>
      </c>
      <c r="O6" s="34" t="s">
        <v>25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32" x14ac:dyDescent="0.2">
      <c r="A7" s="35">
        <v>4</v>
      </c>
      <c r="B7" s="35" t="s">
        <v>20</v>
      </c>
      <c r="C7" s="12">
        <v>3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4"/>
      <c r="L7" s="47"/>
      <c r="M7" s="43"/>
      <c r="N7" s="34" t="s">
        <v>22</v>
      </c>
      <c r="O7" s="34" t="s">
        <v>26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3" thickBot="1" x14ac:dyDescent="0.25">
      <c r="A8" s="35">
        <v>5</v>
      </c>
      <c r="B8" s="35" t="s">
        <v>21</v>
      </c>
      <c r="C8" s="12">
        <v>3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5"/>
      <c r="L8" s="48"/>
      <c r="M8" s="43"/>
      <c r="N8" s="34" t="s">
        <v>22</v>
      </c>
      <c r="O8" s="34" t="s">
        <v>27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41.25" customHeight="1" thickBot="1" x14ac:dyDescent="0.25">
      <c r="A9" s="16"/>
      <c r="B9" s="16"/>
      <c r="C9" s="16"/>
      <c r="D9" s="17">
        <f>SUM(D4:D8)</f>
        <v>0</v>
      </c>
      <c r="E9" s="17" t="str">
        <f>IFERROR(CONCATENATE((IF(E13&gt;0,D13*100&amp;"%","")),(IF(E14&gt;0,", "&amp;D14*100&amp;"%", "")),(IF(E15&gt;0,", "&amp;D15*100&amp;"%", "")),(IF(E16&gt;0,", "&amp;D16*100&amp;"%", "")),(IF(E17&gt;0,", "&amp;D17, ""))),"")</f>
        <v/>
      </c>
      <c r="F9" s="18">
        <f>SUM(F4:F8)</f>
        <v>0</v>
      </c>
      <c r="G9" s="19">
        <f>SUM(G4:G8)</f>
        <v>0</v>
      </c>
      <c r="H9" s="18">
        <f>SUM(H4:H8)</f>
        <v>0</v>
      </c>
      <c r="I9" s="19">
        <f>SUM(I4:I8)</f>
        <v>0</v>
      </c>
      <c r="J9" s="20" t="str">
        <f>IFERROR(SUM(J4:J8)/COUNT(J4:J8),"")</f>
        <v/>
      </c>
      <c r="K9" s="20">
        <f>K4</f>
        <v>0</v>
      </c>
      <c r="L9" s="20"/>
      <c r="M9" s="21">
        <f>M4</f>
        <v>0</v>
      </c>
      <c r="N9" s="22"/>
      <c r="O9" s="22"/>
      <c r="P9" s="10"/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">
      <c r="A10" s="23"/>
      <c r="B10" s="24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28" ht="15" customHeight="1" x14ac:dyDescent="0.2">
      <c r="A11" s="36" t="s">
        <v>14</v>
      </c>
      <c r="B11" s="2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28" ht="15" customHeight="1" x14ac:dyDescent="0.2">
      <c r="A12" s="36" t="s">
        <v>15</v>
      </c>
      <c r="B12" s="24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28" ht="45.75" customHeight="1" x14ac:dyDescent="0.2">
      <c r="A13" s="23"/>
      <c r="B13" s="25"/>
      <c r="C13" s="23"/>
      <c r="D13" s="26">
        <v>0.23</v>
      </c>
      <c r="E13" s="27">
        <f t="shared" ref="E13:E17" si="5">COUNTIF(E$4,D13)</f>
        <v>0</v>
      </c>
      <c r="F13" s="23"/>
      <c r="G13" s="23"/>
      <c r="H13" s="23"/>
      <c r="I13" s="23"/>
      <c r="J13" s="23"/>
      <c r="K13" s="23"/>
      <c r="L13" s="23"/>
      <c r="M13" s="23"/>
      <c r="N13" s="28"/>
      <c r="O13" s="28"/>
    </row>
    <row r="14" spans="1:28" ht="15" customHeight="1" x14ac:dyDescent="0.2">
      <c r="A14" s="23"/>
      <c r="B14" s="24"/>
      <c r="C14" s="23"/>
      <c r="D14" s="26">
        <v>0.08</v>
      </c>
      <c r="E14" s="27">
        <f t="shared" si="5"/>
        <v>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8" ht="15" customHeight="1" x14ac:dyDescent="0.2">
      <c r="A15" s="23"/>
      <c r="B15" s="24"/>
      <c r="C15" s="23"/>
      <c r="D15" s="26">
        <v>0.05</v>
      </c>
      <c r="E15" s="27">
        <f t="shared" si="5"/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28" ht="30" customHeight="1" x14ac:dyDescent="0.2">
      <c r="A16" s="1"/>
      <c r="B16" s="3"/>
      <c r="C16" s="29"/>
      <c r="D16" s="26">
        <v>0</v>
      </c>
      <c r="E16" s="27">
        <f t="shared" si="5"/>
        <v>0</v>
      </c>
      <c r="F16" s="30"/>
      <c r="G16" s="30"/>
      <c r="H16" s="30"/>
      <c r="I16" s="30"/>
      <c r="J16" s="30"/>
      <c r="K16" s="30"/>
      <c r="L16" s="30"/>
      <c r="M16" s="3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30" customHeight="1" x14ac:dyDescent="0.2">
      <c r="A17" s="1"/>
      <c r="B17" s="3"/>
      <c r="C17" s="29"/>
      <c r="D17" s="31" t="s">
        <v>10</v>
      </c>
      <c r="E17" s="27">
        <f t="shared" si="5"/>
        <v>0</v>
      </c>
      <c r="F17" s="30"/>
      <c r="G17" s="30"/>
      <c r="H17" s="30"/>
      <c r="I17" s="30"/>
      <c r="J17" s="30"/>
      <c r="K17" s="30"/>
      <c r="L17" s="30"/>
      <c r="M17" s="30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0" customHeight="1" x14ac:dyDescent="0.2">
      <c r="A18" s="1"/>
      <c r="B18" s="3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 x14ac:dyDescent="0.2">
      <c r="A19" s="1"/>
      <c r="B19" s="3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 x14ac:dyDescent="0.2">
      <c r="A20" s="1"/>
      <c r="B20" s="23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x14ac:dyDescent="0.2">
      <c r="A21" s="1"/>
      <c r="B21" s="23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0" customHeight="1" x14ac:dyDescent="0.2">
      <c r="A22" s="1"/>
      <c r="B22" s="23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30" customHeight="1" x14ac:dyDescent="0.2">
      <c r="A23" s="1"/>
      <c r="B23" s="3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" customHeight="1" x14ac:dyDescent="0.2">
      <c r="A25" s="1"/>
      <c r="B25" s="2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">
      <c r="A26" s="1"/>
      <c r="B26" s="2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">
      <c r="A227" s="23"/>
      <c r="B227" s="2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28" ht="15.75" customHeight="1" x14ac:dyDescent="0.2">
      <c r="A228" s="23"/>
      <c r="B228" s="2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28" ht="15.75" customHeight="1" x14ac:dyDescent="0.2">
      <c r="A229" s="23"/>
      <c r="B229" s="2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28" ht="15.75" customHeight="1" x14ac:dyDescent="0.2">
      <c r="A230" s="23"/>
      <c r="B230" s="2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28" ht="15.75" customHeight="1" x14ac:dyDescent="0.2">
      <c r="A231" s="23"/>
      <c r="B231" s="2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28" ht="15.75" customHeight="1" x14ac:dyDescent="0.2">
      <c r="A232" s="23"/>
      <c r="B232" s="2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28" ht="15.75" customHeight="1" x14ac:dyDescent="0.2">
      <c r="A233" s="23"/>
      <c r="B233" s="2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28" ht="15.75" customHeight="1" x14ac:dyDescent="0.2">
      <c r="A234" s="23"/>
      <c r="B234" s="2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28" ht="15.75" customHeight="1" x14ac:dyDescent="0.2">
      <c r="A235" s="23"/>
      <c r="B235" s="2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28" ht="15.75" customHeight="1" x14ac:dyDescent="0.2">
      <c r="A236" s="23"/>
      <c r="B236" s="2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28" ht="15.75" customHeight="1" x14ac:dyDescent="0.2">
      <c r="A237" s="23"/>
      <c r="B237" s="2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28" ht="15.75" customHeight="1" x14ac:dyDescent="0.2">
      <c r="A238" s="23"/>
      <c r="B238" s="2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28" ht="15.75" customHeight="1" x14ac:dyDescent="0.2">
      <c r="A239" s="23"/>
      <c r="B239" s="2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28" ht="15.75" customHeight="1" x14ac:dyDescent="0.2">
      <c r="A240" s="23"/>
      <c r="B240" s="2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ht="15.75" customHeight="1" x14ac:dyDescent="0.2">
      <c r="A241" s="23"/>
      <c r="B241" s="2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ht="15.75" customHeight="1" x14ac:dyDescent="0.2">
      <c r="A242" s="23"/>
      <c r="B242" s="2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ht="15.75" customHeight="1" x14ac:dyDescent="0.2">
      <c r="A243" s="23"/>
      <c r="B243" s="2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ht="15.75" customHeight="1" x14ac:dyDescent="0.2">
      <c r="A244" s="23"/>
      <c r="B244" s="2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ht="15.75" customHeight="1" x14ac:dyDescent="0.2">
      <c r="A245" s="23"/>
      <c r="B245" s="2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ht="15.75" customHeight="1" x14ac:dyDescent="0.2">
      <c r="A246" s="23"/>
      <c r="B246" s="2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ht="15.75" customHeight="1" x14ac:dyDescent="0.2">
      <c r="A247" s="23"/>
      <c r="B247" s="2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ht="15.75" customHeight="1" x14ac:dyDescent="0.2">
      <c r="A248" s="23"/>
      <c r="B248" s="2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ht="15.75" customHeight="1" x14ac:dyDescent="0.2">
      <c r="A249" s="23"/>
      <c r="B249" s="2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ht="15.75" customHeight="1" x14ac:dyDescent="0.2">
      <c r="A250" s="23"/>
      <c r="B250" s="2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ht="15.75" customHeight="1" x14ac:dyDescent="0.2">
      <c r="A251" s="23"/>
      <c r="B251" s="2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ht="15.75" customHeight="1" x14ac:dyDescent="0.2">
      <c r="A252" s="23"/>
      <c r="B252" s="2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ht="15.75" customHeight="1" x14ac:dyDescent="0.2">
      <c r="A253" s="23"/>
      <c r="B253" s="2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ht="15.75" customHeight="1" x14ac:dyDescent="0.2">
      <c r="A254" s="23"/>
      <c r="B254" s="2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ht="15.75" customHeight="1" x14ac:dyDescent="0.2">
      <c r="A255" s="23"/>
      <c r="B255" s="2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ht="15.75" customHeight="1" x14ac:dyDescent="0.2">
      <c r="A256" s="23"/>
      <c r="B256" s="2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ht="15.75" customHeight="1" x14ac:dyDescent="0.2">
      <c r="A257" s="23"/>
      <c r="B257" s="2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ht="15.75" customHeight="1" x14ac:dyDescent="0.2">
      <c r="A258" s="23"/>
      <c r="B258" s="2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ht="15.75" customHeight="1" x14ac:dyDescent="0.2">
      <c r="A259" s="23"/>
      <c r="B259" s="2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ht="15.75" customHeight="1" x14ac:dyDescent="0.2">
      <c r="A260" s="23"/>
      <c r="B260" s="2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ht="15.75" customHeight="1" x14ac:dyDescent="0.2">
      <c r="A261" s="23"/>
      <c r="B261" s="2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ht="15.75" customHeight="1" x14ac:dyDescent="0.2">
      <c r="A262" s="23"/>
      <c r="B262" s="2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ht="15.75" customHeight="1" x14ac:dyDescent="0.2">
      <c r="A263" s="23"/>
      <c r="B263" s="2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ht="15.75" customHeight="1" x14ac:dyDescent="0.2">
      <c r="A264" s="23"/>
      <c r="B264" s="2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ht="15.75" customHeight="1" x14ac:dyDescent="0.2">
      <c r="A265" s="23"/>
      <c r="B265" s="24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ht="15.75" customHeight="1" x14ac:dyDescent="0.2">
      <c r="A266" s="23"/>
      <c r="B266" s="24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ht="15.75" customHeight="1" x14ac:dyDescent="0.2">
      <c r="A267" s="23"/>
      <c r="B267" s="24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ht="15.75" customHeight="1" x14ac:dyDescent="0.2">
      <c r="A268" s="23"/>
      <c r="B268" s="24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ht="15.75" customHeight="1" x14ac:dyDescent="0.2">
      <c r="A269" s="23"/>
      <c r="B269" s="24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ht="15.75" customHeight="1" x14ac:dyDescent="0.2">
      <c r="A270" s="23"/>
      <c r="B270" s="24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ht="15.75" customHeight="1" x14ac:dyDescent="0.2">
      <c r="A271" s="23"/>
      <c r="B271" s="24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ht="15.75" customHeight="1" x14ac:dyDescent="0.2">
      <c r="A272" s="23"/>
      <c r="B272" s="24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ht="15.75" customHeight="1" x14ac:dyDescent="0.2">
      <c r="A273" s="23"/>
      <c r="B273" s="24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ht="15.75" customHeight="1" x14ac:dyDescent="0.2">
      <c r="A274" s="23"/>
      <c r="B274" s="24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ht="15.75" customHeight="1" x14ac:dyDescent="0.2">
      <c r="A275" s="23"/>
      <c r="B275" s="24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ht="15.75" customHeight="1" x14ac:dyDescent="0.2">
      <c r="A276" s="23"/>
      <c r="B276" s="24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ht="15.75" customHeight="1" x14ac:dyDescent="0.2">
      <c r="A277" s="23"/>
      <c r="B277" s="24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ht="15.75" customHeight="1" x14ac:dyDescent="0.2">
      <c r="A278" s="23"/>
      <c r="B278" s="2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ht="15.75" customHeight="1" x14ac:dyDescent="0.2">
      <c r="A279" s="23"/>
      <c r="B279" s="24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ht="15.75" customHeight="1" x14ac:dyDescent="0.2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ht="15.75" customHeight="1" x14ac:dyDescent="0.2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ht="15.75" customHeight="1" x14ac:dyDescent="0.2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ht="15.75" customHeight="1" x14ac:dyDescent="0.2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ht="15.75" customHeight="1" x14ac:dyDescent="0.2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ht="15.75" customHeight="1" x14ac:dyDescent="0.2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ht="15.75" customHeight="1" x14ac:dyDescent="0.2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ht="15.75" customHeight="1" x14ac:dyDescent="0.2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ht="15.75" customHeight="1" x14ac:dyDescent="0.2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</sheetData>
  <sheetProtection algorithmName="SHA-512" hashValue="K+PuGPikwTYpxhVYSK5psnLN8Urx02jwLQZRL0fCR17bUVGMIiOHJ3nQLPeGocL+RWceSYo0sSUTD9a8kiVLNw==" saltValue="X4knArxNpuBm1KFNtNMzYA==" spinCount="100000" sheet="1" objects="1" scenarios="1"/>
  <mergeCells count="4">
    <mergeCell ref="A1:O1"/>
    <mergeCell ref="M4:M8"/>
    <mergeCell ref="K4:K8"/>
    <mergeCell ref="L4:L8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2022-06-22T14:15:14Z</dcterms:modified>
</cp:coreProperties>
</file>