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240" windowHeight="11580"/>
  </bookViews>
  <sheets>
    <sheet name="cennik ofertowy" sheetId="2" r:id="rId1"/>
  </sheets>
  <calcPr calcId="145621"/>
</workbook>
</file>

<file path=xl/calcChain.xml><?xml version="1.0" encoding="utf-8"?>
<calcChain xmlns="http://schemas.openxmlformats.org/spreadsheetml/2006/main">
  <c r="G5" i="2" l="1"/>
  <c r="G164" i="2" l="1"/>
  <c r="G39" i="2" l="1"/>
  <c r="G38" i="2"/>
  <c r="G34" i="2"/>
  <c r="G33" i="2"/>
  <c r="G30" i="2"/>
  <c r="G29" i="2"/>
  <c r="G135" i="2"/>
  <c r="G72" i="2"/>
  <c r="G68" i="2"/>
  <c r="G71" i="2" l="1"/>
  <c r="G70" i="2"/>
  <c r="G174" i="2" l="1"/>
  <c r="G173" i="2"/>
  <c r="G172" i="2"/>
  <c r="G170" i="2"/>
  <c r="G169" i="2"/>
  <c r="G168" i="2"/>
  <c r="G167" i="2"/>
  <c r="G166" i="2"/>
  <c r="G165" i="2"/>
  <c r="G163" i="2"/>
  <c r="G162" i="2"/>
  <c r="G160" i="2"/>
  <c r="G159" i="2"/>
  <c r="G158" i="2"/>
  <c r="G157" i="2"/>
  <c r="G156" i="2"/>
  <c r="G149" i="2"/>
  <c r="G148" i="2"/>
  <c r="G147" i="2"/>
  <c r="G146" i="2"/>
  <c r="G141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1" i="2"/>
  <c r="G100" i="2"/>
  <c r="G99" i="2"/>
  <c r="G98" i="2"/>
  <c r="G96" i="2"/>
  <c r="G95" i="2"/>
  <c r="G94" i="2"/>
  <c r="G93" i="2"/>
  <c r="G92" i="2"/>
  <c r="G91" i="2"/>
  <c r="G90" i="2"/>
  <c r="G89" i="2"/>
  <c r="G88" i="2"/>
  <c r="G82" i="2"/>
  <c r="G81" i="2"/>
  <c r="G80" i="2"/>
  <c r="G79" i="2"/>
  <c r="G78" i="2"/>
  <c r="G77" i="2"/>
  <c r="G76" i="2"/>
  <c r="G75" i="2"/>
  <c r="G74" i="2"/>
  <c r="G73" i="2"/>
  <c r="G69" i="2"/>
  <c r="G67" i="2"/>
  <c r="G66" i="2"/>
  <c r="G65" i="2"/>
  <c r="G64" i="2"/>
  <c r="G63" i="2"/>
  <c r="G62" i="2"/>
  <c r="G61" i="2"/>
  <c r="G60" i="2"/>
  <c r="G59" i="2"/>
  <c r="G58" i="2"/>
  <c r="G57" i="2"/>
  <c r="G56" i="2"/>
  <c r="G50" i="2"/>
  <c r="G49" i="2"/>
  <c r="G48" i="2"/>
  <c r="G47" i="2"/>
  <c r="G46" i="2"/>
  <c r="G45" i="2"/>
  <c r="G44" i="2"/>
  <c r="G43" i="2"/>
  <c r="G42" i="2"/>
  <c r="G41" i="2"/>
  <c r="G40" i="2"/>
  <c r="G37" i="2"/>
  <c r="G36" i="2"/>
  <c r="G35" i="2"/>
  <c r="G32" i="2"/>
  <c r="G31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136" i="2" l="1"/>
  <c r="G137" i="2" s="1"/>
  <c r="G138" i="2" s="1"/>
  <c r="G51" i="2"/>
  <c r="G52" i="2" s="1"/>
  <c r="G53" i="2" s="1"/>
  <c r="G175" i="2"/>
  <c r="G176" i="2" s="1"/>
  <c r="G177" i="2" s="1"/>
  <c r="G83" i="2"/>
  <c r="G84" i="2" s="1"/>
  <c r="G85" i="2" s="1"/>
  <c r="G178" i="2" l="1"/>
  <c r="G179" i="2" l="1"/>
  <c r="G180" i="2" s="1"/>
</calcChain>
</file>

<file path=xl/sharedStrings.xml><?xml version="1.0" encoding="utf-8"?>
<sst xmlns="http://schemas.openxmlformats.org/spreadsheetml/2006/main" count="460" uniqueCount="265">
  <si>
    <t>Lp.</t>
  </si>
  <si>
    <t>Rodzaj usługi</t>
  </si>
  <si>
    <t>Jednostkowa cena netto                                         (zł)</t>
  </si>
  <si>
    <t>Maksymalna jednokrotna ilość/ jednostka miary</t>
  </si>
  <si>
    <t xml:space="preserve">Maksymalna wartość usługi w całym okresie umowy netto
(zł)
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</si>
  <si>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</si>
  <si>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</si>
  <si>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</si>
  <si>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</si>
  <si>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</si>
  <si>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</si>
  <si>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</si>
  <si>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</si>
  <si>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</si>
  <si>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Nasadzenia 40 sztuk drzew ozdobnych liściastych (materiał Wykonawcy).</t>
  </si>
  <si>
    <t>10.</t>
  </si>
  <si>
    <t xml:space="preserve">Nasadzenie 800 szt. krzewów żywopłotowych (materiał Wykonawcy) </t>
  </si>
  <si>
    <t>11.</t>
  </si>
  <si>
    <t>12.</t>
  </si>
  <si>
    <t>1 kpl.</t>
  </si>
  <si>
    <t>13.</t>
  </si>
  <si>
    <t>14.</t>
  </si>
  <si>
    <t>15.</t>
  </si>
  <si>
    <t>Sadzenie krzewów liściastych form naturalnych w ilości 30 szt. (materiał Wykonawcy).</t>
  </si>
  <si>
    <t>16.</t>
  </si>
  <si>
    <t>Sadzenie krzewów iglastych w ilości 20 szt. (materiał Wykonawcy).</t>
  </si>
  <si>
    <t>17.</t>
  </si>
  <si>
    <t>1 kpl</t>
  </si>
  <si>
    <t>18.</t>
  </si>
  <si>
    <t>19.</t>
  </si>
  <si>
    <t>20.</t>
  </si>
  <si>
    <t>21.</t>
  </si>
  <si>
    <t>22.</t>
  </si>
  <si>
    <t>Usuwanie odrostów drzew starszych w ilości 300 szt. wraz z załadunkiem i wywozem biomasy</t>
  </si>
  <si>
    <t>23.</t>
  </si>
  <si>
    <t xml:space="preserve">
Usuwanie krzewów ozdobnych  z pow. 150 m2 wraz z załadunkiem i wywozem biomasy.
</t>
  </si>
  <si>
    <t>24.</t>
  </si>
  <si>
    <t>Usuwanie samosiewów drzew z pow. 700 m2 wraz z załadunkiem i wywozem biomasy</t>
  </si>
  <si>
    <t>25.</t>
  </si>
  <si>
    <t>Usuwanie drzew w ilości 15 szt. o średnicy pnia ˂20 cm bez karczowania karpiny wraz  z załadunkiem i wywozem biomasy.</t>
  </si>
  <si>
    <t>26.</t>
  </si>
  <si>
    <t xml:space="preserve">Usuwanie drzew  w ilości 10 szt. o średnicy pnia  od 21 cm do 30 cm z karczowaniem karpiny wraz z załadunkiem i wywozem biomasy </t>
  </si>
  <si>
    <t>27.</t>
  </si>
  <si>
    <t>28.</t>
  </si>
  <si>
    <t>Usuwanie (z użyciem podnośnika koszowego) drzew w ilości 20 szt. o średnicy pnia od 41 cm do 65 cm, bez karczowania karpiny wraz z załadunkiem i wywozem biomasy</t>
  </si>
  <si>
    <t>29.</t>
  </si>
  <si>
    <t>30.</t>
  </si>
  <si>
    <t>31.</t>
  </si>
  <si>
    <t>32.</t>
  </si>
  <si>
    <t>33.</t>
  </si>
  <si>
    <t>34.</t>
  </si>
  <si>
    <t>35.</t>
  </si>
  <si>
    <t>36.</t>
  </si>
  <si>
    <t>Podkrzesanie koron 200 szt. drzew starszych o średnicy pnia od 31 cm do 40 cm</t>
  </si>
  <si>
    <t>37.</t>
  </si>
  <si>
    <t>Przycięcie gałęzi 100 szt. drzew starszych o średnicy pnia powyżej 41 cm w celu odsłonięcia znaków drogowych i sygnalizacji świetlnej</t>
  </si>
  <si>
    <t>38.</t>
  </si>
  <si>
    <t>39.</t>
  </si>
  <si>
    <t>Ręczne usunięcie darni z chodników w obrębie pasów drogowych dróg gminnych o łącznej powierzchni  ok. 4000 m2 wraz z załadunkiem i  wywozem biomasy</t>
  </si>
  <si>
    <t xml:space="preserve">Usuwanie (z użyciem podnośnika koszowego) drzew w ilości 2 szt. o średnicy pnia od 41 cm do 65 cm, bez karczowania karpiny wraz z załadunkiem i wywozem biomasy </t>
  </si>
  <si>
    <t xml:space="preserve">Usuwanie (z użyciem podnośnika koszowego) drzew w ilości 3 szt. o średnicy pnia od 41 cm do 65 cm z karczowaniem karpiny wraz z załadunkiem i wywozem biomasy </t>
  </si>
  <si>
    <t>Podkrzesanie koron 40 szt. drzew starszych o średnicy pnia od 31 cm do 40 cm</t>
  </si>
  <si>
    <t>Przycięcie gałęzi 50 szt. drzew starszych o średnicy pnia powyżej 41 cm w celu odsłonięcia znaków drogowych i sygnalizacji świetlnej</t>
  </si>
  <si>
    <t>Ręczne usunięcie darni z chodników w obrębie pasów drogowych dróg wojewódzkich o łącznej powierzchni  ok. 1000 m2 wraz z załadunkiem i  wywozem biomasy</t>
  </si>
  <si>
    <r>
      <t>Prace pielęgnacyjne na placach i skwerach realizowane w ramach</t>
    </r>
    <r>
      <rPr>
        <b/>
        <u/>
        <sz val="12"/>
        <color theme="1"/>
        <rFont val="Times New Roman"/>
        <family val="1"/>
        <charset val="238"/>
      </rPr>
      <t xml:space="preserve"> ryczałtu miesięcznego</t>
    </r>
  </si>
  <si>
    <t>ryczałt miesięczny</t>
  </si>
  <si>
    <t>Usuwanie odrostów korzeniowych wokół 100 szt. drzew rosących w obrębie placów i skwerów</t>
  </si>
  <si>
    <t>Podlewanie wg potrzeb nasadzeń młodych drzew - 30 szt. i krzewów oraz bylin o pow. 1000 m2</t>
  </si>
  <si>
    <t xml:space="preserve">Odchwaszczanie i pielęgnacja krzewów ozdobnych na pow. ok. 50 m2 </t>
  </si>
  <si>
    <t>Usuwanie odrostów korzeniowych wokół 100 szt. drzew rosących w obrębieterenów zielonych</t>
  </si>
  <si>
    <t xml:space="preserve">3. </t>
  </si>
  <si>
    <t xml:space="preserve">4. </t>
  </si>
  <si>
    <t xml:space="preserve">Nasadzenie do 10 szt. drzew ozdobnych liściastych (materiał Wykonawcy)                       </t>
  </si>
  <si>
    <t xml:space="preserve">5. </t>
  </si>
  <si>
    <t>Nasadzenia do 500 szt.  krzewów żywopłotowych w ilości 8 szt./mb (materiał Wykonawcy)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</si>
  <si>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</si>
  <si>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</si>
  <si>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</si>
  <si>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</si>
  <si>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</si>
  <si>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</si>
  <si>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</si>
  <si>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</si>
  <si>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</si>
  <si>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</si>
  <si>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</si>
  <si>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</si>
  <si>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>Usuwanie (z użyciem podnośnika koszowego) drzew w ilości 15 szt. o średnicy pnia od 31 cm do 40 cm z karczowaniem karpiny wraz z załadunkiem i wywozem biomasy</t>
  </si>
  <si>
    <t xml:space="preserve">18. </t>
  </si>
  <si>
    <t xml:space="preserve">19. </t>
  </si>
  <si>
    <t xml:space="preserve">Usuwanie (z użyciem podnośnika koszowego) drzew w ilości 8 szt. o średnicy pnia od 41 cm do 65 cm, z karczowaniem karpiny wraz z załadunkiem i wywozem biomasy </t>
  </si>
  <si>
    <t xml:space="preserve">20. </t>
  </si>
  <si>
    <t>Cięcia sanitarno – korekcyjne  (z użyciem drabin) drzew w ilości do 25 szt. o średnicy pnia od 21 cm do 30 cm</t>
  </si>
  <si>
    <t xml:space="preserve">21. </t>
  </si>
  <si>
    <t xml:space="preserve">Cięcia sanitarno-korekcyjne (z użyciem podnośnika koszowego) drzew w ilości do 20 szt.   o średnicy pnia od 21cm do 30 cm               </t>
  </si>
  <si>
    <t xml:space="preserve">22. </t>
  </si>
  <si>
    <t xml:space="preserve">Cięcia sanitarno-korekcyjne (z użyciem podnośnika koszowego) drzew w ilości do 30 szt.  o średnicy pnia od 31cm do 40 cm </t>
  </si>
  <si>
    <t xml:space="preserve">23. </t>
  </si>
  <si>
    <t xml:space="preserve">Cięcia sanitarno-korekcyjne (z użyciem podnośnika koszowego) drzew  w ilości do 25 szt. o średnicy pnia powyżej 41 cm </t>
  </si>
  <si>
    <t xml:space="preserve">24. </t>
  </si>
  <si>
    <t xml:space="preserve">Usuwanie posuszu (z użyciem podnośnika koszowego) do 20 szt. drzew o średnicy pnia od 31cm do 40 cm </t>
  </si>
  <si>
    <t xml:space="preserve">25. </t>
  </si>
  <si>
    <t xml:space="preserve">Usuwanie posuszu (z użyciem podnośnika koszowego) do 30 szt. drzew o średnicy pnia powyżej 41 cm </t>
  </si>
  <si>
    <t xml:space="preserve">26. </t>
  </si>
  <si>
    <t>Podkrzesanie koron do 150 szt. drzew starszych o średnicy pnia od 31 cm do 40 cm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</si>
  <si>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</si>
  <si>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</si>
  <si>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</si>
  <si>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</si>
  <si>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</si>
  <si>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</si>
  <si>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</si>
  <si>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2. </t>
  </si>
  <si>
    <t>Bieżące utrzymanie, pielęgnacja terenów zieleni miejskiej  w pasach drogowych dróg gminnych na terenie miasta Świdnica</t>
  </si>
  <si>
    <t>Bieżące utrzymanie, pielęgnacja terenów zieleni miejskiej  w pasach drogowych dróg wojewódzkich na terenie miasta Świdnica</t>
  </si>
  <si>
    <t>Bieżące utrzymanie, pielęgnacja terenów zieleni miejskiej na placach, skwerach i innych wskazanych terenach komunalnych na terenie miasta Świdnica</t>
  </si>
  <si>
    <r>
      <t>Prace pielęgnacyjne na innych wskazanych  terenach komunalnych miasta realizowane w ramach</t>
    </r>
    <r>
      <rPr>
        <b/>
        <u/>
        <sz val="12"/>
        <color theme="1"/>
        <rFont val="Times New Roman"/>
        <family val="1"/>
        <charset val="238"/>
      </rPr>
      <t xml:space="preserve"> ryczałtu miesięcznego</t>
    </r>
  </si>
  <si>
    <r>
      <t xml:space="preserve">Utrzymanie czystości terenów zieleni miejskiej oraz czystości wybranych chodników w pasach drogowych dróg wojewódzkich w ramach </t>
    </r>
    <r>
      <rPr>
        <b/>
        <u/>
        <sz val="12"/>
        <rFont val="Times New Roman"/>
        <family val="1"/>
        <charset val="238"/>
      </rPr>
      <t>ryczałtu miesięcznego</t>
    </r>
  </si>
  <si>
    <r>
      <t>Utrzymanie czystości terenów zieleni miejskiej na placach i skwerach oraz czystości chodników w obrębie placów i skwerów realizowane w ramach</t>
    </r>
    <r>
      <rPr>
        <b/>
        <u/>
        <sz val="12"/>
        <rFont val="Times New Roman"/>
        <family val="1"/>
        <charset val="238"/>
      </rPr>
      <t xml:space="preserve"> ryczałtu miesięcznego</t>
    </r>
  </si>
  <si>
    <r>
      <t xml:space="preserve">Utrzymanie czystości terenów zieleni miejskiej na innych wkazanych terenach komunalnych miasta oraz czystości chodników w obrębie innych terenów   realizowane w ramach </t>
    </r>
    <r>
      <rPr>
        <b/>
        <u/>
        <sz val="12"/>
        <rFont val="Times New Roman"/>
        <family val="1"/>
        <charset val="238"/>
      </rPr>
      <t>ryczałtu miesięcznego</t>
    </r>
  </si>
  <si>
    <t>1 raz</t>
  </si>
  <si>
    <t>Wykonanie trawników dywanowych siewem na powierzchni do 100 m 2 w gruncie kat. III z nawożeniem.</t>
  </si>
  <si>
    <t>Obcinanie brzegów trawników na łącznej długości ok. 10 km, złożenie w pryzmy, załadunek, wywóz</t>
  </si>
  <si>
    <t>Wiosenne grabienie liści na terenach zielonych o łącznej powierzchni 20 000 m2. wraz z załadunkiem i wywozem biomasy</t>
  </si>
  <si>
    <t xml:space="preserve">Jesienne grabienie liści na terenach zielonych o łącznej powierzchni 100 000 m2 wraz z załadunkiem i wywozem biomasy
</t>
  </si>
  <si>
    <t xml:space="preserve">Cięcia odmładzające 1700 sztuk krzewów ozdobnych raz w roku, załadunek i wywóz biomasy </t>
  </si>
  <si>
    <t>Obcinanie brzegów trawnika na łącznej długości 2,5 km., złożenie w pryzmy, załadunek, wywóz</t>
  </si>
  <si>
    <t xml:space="preserve">Wiosenne grabienie liści na terenach zielonych o łącznej powierzchni 1 500 m2 wraz z załadunkiem i wywozem biomasy
</t>
  </si>
  <si>
    <t>Jesienne grabienie liści na terenach zielonych o łącznej powierzchni 8 000 m2 wraz z załadunkiem i wywozem biomasy</t>
  </si>
  <si>
    <t>Bieżące grabienie liści z łącznej powierzchni 19 726m2 wraz z zaladunkiem, wywozem biomasy sukcesywnie w dniu grabienia</t>
  </si>
  <si>
    <t>Usuwanie drzew w ilości 20 szt. o średnicy pnia ˂20 cm bez karczowania karpiny wraz  z załadunkiem i wywozem biomasy.</t>
  </si>
  <si>
    <t xml:space="preserve">Usuwanie drzew  w ilości 15 szt. o średnicy pnia  od 21 cm do 30 cm z karczowaniem karpiny wraz z załadunkiem i wywozem biomasy </t>
  </si>
  <si>
    <t>Usuwanie (z użyciem podnośnika koszowego) drzew w ilości 15 szt. o średnicy pnia  od 31 cm do 40 cm z karczowaniem karpiny wraz z załadunkiem i wywozem biomasy</t>
  </si>
  <si>
    <t>Usuwanie (z użyciem podnośnika koszowego) drzew w ilości 25 szt. o średnicy pnia od 41 cm do 65 cm, bez karczowania karpiny wraz z załadunkiem i wywozem biomasy</t>
  </si>
  <si>
    <t xml:space="preserve">Usuwanie (z użyciem podnośnika koszowego) drzew w ilości 15 szt. o średnicy pnia  od 41 cm do 65 cm, z karczowaniem karpiny wraz z załadunkiem i wywozem biomasy </t>
  </si>
  <si>
    <t>Cięcia sanitarne (z użyciem drabin) drzew w ilości 20 szt. o średnicy pnia od 21 cm do 30 cm</t>
  </si>
  <si>
    <t>Cięcia sanitarno-korekcyjne (z użyciem podnośnika koszowego) drzew w ilości 30 szt. o średnicy pnia od 21cm do 30 cm</t>
  </si>
  <si>
    <t xml:space="preserve">Cięcia sanitarno-korekcyjne (z użyciem podnośnika koszowego) drzew w ilości 30 szt. o średnicy pnia od 31cm do 40 cm </t>
  </si>
  <si>
    <t xml:space="preserve">Cięcia sanitarno-korekcyjne (z użyciem podnośnika koszowego) drzew  w ilości 30 szt.o średnicy pnia powyżej 41 cm </t>
  </si>
  <si>
    <t xml:space="preserve">Cięcia sanitarne (z użyciem podnośnika koszowego)  drzew w ilości 20 szt. o średnicy pnia od 31 cm do 40 cm </t>
  </si>
  <si>
    <t xml:space="preserve">Cięcia sanitarne (z użyciem podnośnika koszowego)  drzew w ilości 20 szt. o średnicy pnia powyżej  41 cm </t>
  </si>
  <si>
    <t>Oprysk środkiem chwastobójczym chodników i placów oraz oraz powierzchni przy znakach, lampach, barierkach, wysepkach w obrębie pasów drogowych dróg gminnych o łącznej powierzchni 15 000 m2</t>
  </si>
  <si>
    <t>Mechaniczne usunięcie kęp traw, chwastów przy znakach, lampach, barierkach, drzewach w obrębie pasów drogowych dróg gminnych na łącznej powierzchni ok. 6000 m2 wraz z  załadunkiem i wywozem biomasy</t>
  </si>
  <si>
    <t>Usuwanie wiatrołomów drzew w ilosci 5 szt. o średnicy pnia do 30 cm wraz z załadunkiem i wywozem biomasy</t>
  </si>
  <si>
    <t>Usuwanie wiatrołomów drzew w ilosci 5 szt. o średnicy pnia pow. 30 cm wraz z załadunkiem i wywozem biomasy</t>
  </si>
  <si>
    <t>Usuwanie wiatrołomów drzew w ilosci 3 szt. o średnicy pnia do 30 cm wraz z załadunkiem i wywozem biomasy</t>
  </si>
  <si>
    <t>Usuwanie wiatrołomów drzew w ilosci 3 szt. o średnicy pnia pow. 30 cm wraz z załadunkiem i wywozem biomasy</t>
  </si>
  <si>
    <t>Usuwanie wiatrołomów drzew do 20 szt. o średnicy pnia pow. 30 cm wraz z załadunkiem i wywozem biomasy</t>
  </si>
  <si>
    <t>Usuwanie wiatrołomów drzew do 20 szt. o średnicy pnia do 30 cm  wraz z załadunkiem i wywozem biomasy</t>
  </si>
  <si>
    <t>Mechaniczne usunięcie kęp traw, chwastów przy znakach, lampach, barierkach, drzewach w obrębie pasów drogowych dróg wojewódzkich na łącznej powierzchni ok. 500 m2 wraz z  załadunkiem i wywozem biomasy</t>
  </si>
  <si>
    <t>Oprysk środkiem chwastobójczym chodników i placów oraz powierzchni przy znakach, lampach, barierkach, wysepkach w obrębie pasów drogowych dróg wojewódzkich o łącznej powierzchni ok. 8 000 m2</t>
  </si>
  <si>
    <t xml:space="preserve">Mechaniczne koszenie trawników o łacznej pow. 101 601 m2  wraz z wygrabieniem pokosu, załadunkiem  i wywozem biomasy </t>
  </si>
  <si>
    <t>Uzupełnienie kory wraz z jej dowozem i rozścieleniem w rabatach miejscach wskazanych przez zamawiającego na pow. 500 m2</t>
  </si>
  <si>
    <t>Uzupełnienie żwiru wraz z jego dowozem i rozścieleniem w rabatach w miejscach  wskazanych przez Zamawiającego na pow. do 100 m2</t>
  </si>
  <si>
    <t>Jednostka miary</t>
  </si>
  <si>
    <t>1 m2</t>
  </si>
  <si>
    <t>1 km</t>
  </si>
  <si>
    <t>1 szt.</t>
  </si>
  <si>
    <t xml:space="preserve">1 kpl. </t>
  </si>
  <si>
    <t>Wykonanie trawników dywanowych siewem na pow. do 200 m2 w gruncie kat. III z nawożeniem</t>
  </si>
  <si>
    <t>Usuwanie samosiewów drzew i krzewów z łącznej pow. do                             10 000 m2  wraz z załadunkiem i wywozem biomasy</t>
  </si>
  <si>
    <t>Przygotowanie i wykonanie jesienią obsady cebul tulipanów, narcyzów (materiał wykonawcy) na łącznej pow. 372 m2; ilość cebul 80 szt./m2</t>
  </si>
  <si>
    <t xml:space="preserve">Maksymalna 
krotność  lub maksymalna ilość  do wykonania w całym okresie umowy
</t>
  </si>
  <si>
    <r>
      <t xml:space="preserve">Utrzymanie czystości terenów zieleni miejskiej oraz czystości wybranych chodników w pasach drogowych dróg gminnych w ramach </t>
    </r>
    <r>
      <rPr>
        <b/>
        <u/>
        <sz val="12"/>
        <rFont val="Times New Roman"/>
        <family val="1"/>
        <charset val="238"/>
      </rPr>
      <t>ryczałtu miesięcznego</t>
    </r>
  </si>
  <si>
    <t>Usuwanie (z użyciem podnośnika koszowego) drzew w ilości 3 szt. o średnicy pnia od 31 cm do 40 cm z karczowaniem karpiny wraz z załadunkiem i wywozem biomasy</t>
  </si>
  <si>
    <t xml:space="preserve">Mycie 16 szt. ławek dwustronnych zlokalizowanych w Rynku nie rzadziej niż 2 razy w tygodniu i każdorazowo wg potrzeb </t>
  </si>
  <si>
    <t>1 m3</t>
  </si>
  <si>
    <t>Razem netto</t>
  </si>
  <si>
    <t>VAT 8%</t>
  </si>
  <si>
    <t>Razem brutto</t>
  </si>
  <si>
    <t>O g ó ł e m   n e t t o</t>
  </si>
  <si>
    <t>O g ó ł e m   b r u t t o</t>
  </si>
  <si>
    <t>A</t>
  </si>
  <si>
    <t>B</t>
  </si>
  <si>
    <t>C</t>
  </si>
  <si>
    <t>D</t>
  </si>
  <si>
    <t>E</t>
  </si>
  <si>
    <t>F</t>
  </si>
  <si>
    <t>G</t>
  </si>
  <si>
    <t>Utrzymanie czystości terenów zieleni miejskiej oraz utrzymanie wybranych chodników w pasach drogowych dróg gminnych, w pasach drogowych dróg wojewódzkich, na placach, skwerach i innych wskazanych terenach komunalnych na terenie miasta Świdnica</t>
  </si>
  <si>
    <t>Cięcia odmładzające do 360 szt. krzewów ozdobnych o średnicy korony do 2 m, załadunek i wywóz biomasy</t>
  </si>
  <si>
    <t>Podlewanie wg potrzeb wskazanych drzew - 120 szt. i krzewów  o pow. 200 m2</t>
  </si>
  <si>
    <t>40.</t>
  </si>
  <si>
    <t>Opalikowanie 30 szt. drzew  (3 paliki/1 drzewo)</t>
  </si>
  <si>
    <t xml:space="preserve">34. </t>
  </si>
  <si>
    <r>
      <t xml:space="preserve">Prace pielęgnacyjne na placach, skwerach i innych wskazanych terenach komunalnych miasta, które będą realizowane na podstawie </t>
    </r>
    <r>
      <rPr>
        <b/>
        <u/>
        <sz val="12"/>
        <rFont val="Times New Roman"/>
        <family val="1"/>
        <charset val="238"/>
      </rPr>
      <t>zatwierdzonych harmonogramów (wyj. pkt 8 i 10 - ryczałt miesięczny)</t>
    </r>
  </si>
  <si>
    <t xml:space="preserve">Mycie  4 szt. ławek dwustronnych zlokalizowanych przy ul. Łukowej nie rzadziej niż 2 razy w tygodniu i każdorazowo wg potrzeb </t>
  </si>
  <si>
    <t>Plewienie nasadzeń na powierzchni 525m2 realizowane wg potrzeb (nasadzenia przy siłowni plenerowej ul. Ułańska 25m2 oraz teren rekreacyjny na „plastrze miodu” Zawiszów   500 \m2)</t>
  </si>
  <si>
    <t>Usuwanie odpadów komunalnych</t>
  </si>
  <si>
    <t>Usuwanie odpadów komunalnych  na terenach zielonych  w ilości do 55 m3 w pasie drogowym dróg gminnych wraz z załadunkiem i przekazaniem podmiotowi uprawnionemu do ich zagospodarowania</t>
  </si>
  <si>
    <t>Usuwanie odpadów komunalnych na terenach zielonych  w ilości do 15 m3 w pasie drogowym dróg wojewódzkich wraz z załadunkiem i przekazaniem podmiotowi uprawnionemu do ich zagospodarowania</t>
  </si>
  <si>
    <t>Usuwanie odpadów komunalnych w ilości do 10 m3 na terenach zielonych w obrębie placów, skwerów i innych wskazanych terenów komunalnych miasta wraz z załadunkiem i przekazaniem podmiotowi uprawnionemu do ich zagospodarowania</t>
  </si>
  <si>
    <t xml:space="preserve">Usuwanie krzewów ozdobnych  z pow. 100 m2 wraz z załadunkiem i wywozem biomasy.Wywóz biomasy w dniu wykonania zabiegu. Zasypanie miejsc po karczowaniu ziemią urodzajną
</t>
  </si>
  <si>
    <t>Ustawienie 8 szt. jednolitych koszy ulicznych o poj. 50L (własność Wykonawcy) ich systematyczne opróżnianie oraz utrzymanie w czystości, wywóz odpadów do instalacji prztwarzania odpadów</t>
  </si>
  <si>
    <t>Mechaniczne koszenie trawników wraz  ze zgrabieniem pokosu, załadunkiem i wywozem biomasy na   pow. 208 209 m2</t>
  </si>
  <si>
    <t>Likwidacja obsady letniej jednorocznej roślinami rabatowymi kwitnącymi  wraz z załadunkiem i  wywozem biomasy</t>
  </si>
  <si>
    <t xml:space="preserve">Podlewanie jednorocznych roślin rabatowych kwitnących na rondach: rondo Kopernika/Przemysłowa 33m 2, rondo Wałbrzyska 40 m2  - 28 razy w sezonie   (częstotliwość zależna od panujacych warunków atmosferycznych, zapobiegająca przesuszaniu roślin)                                       
</t>
  </si>
  <si>
    <t>Uzupełnienie żwiru wraz z jego dowozem i rozścieleniem pod nasadzenia na zieleńcach i rondach w miejscach  wskazanych przez Zamawiającego na pow. do 500 m2</t>
  </si>
  <si>
    <t>Podlewanie nasadzeń krzewów, bylin, traw na łącznej powierzchni 948m2 oraz nasadzeń młodych drzew w ilości 30 szt. (5 razy w sezonie)</t>
  </si>
  <si>
    <t>Stosowanie środków ochrony chemicznej przed szkodnikami i chorobami krzewów, róż, bylin, jednorocznych roślin rabatowych kwitnących na pow. do 100m2.</t>
  </si>
  <si>
    <t>Stosowanie środków ochrony chemicznej przed szkodnikami i chorobami krzewów, róż, bylin, jednorocznych roślin rabatowych kwitnących na pow. do 300m2</t>
  </si>
  <si>
    <t xml:space="preserve">35. </t>
  </si>
  <si>
    <t>41.</t>
  </si>
  <si>
    <t>42.</t>
  </si>
  <si>
    <t xml:space="preserve">Usuwanie drzew  w ilości 5 szt. o średnicy pnia  od 21 cm do 30 cm bez karczowania karpiny wraz z załadunkiem i wywozem biomasy .
</t>
  </si>
  <si>
    <t>Usuwanie (z użyciem podnośnika koszowego) drzew  w ilości 5 szt. o średnicy pnia  od 31 cm do 40 cm bez karczowania karpiny wraz z załadunkiem i wywozem biomasy</t>
  </si>
  <si>
    <t>43.</t>
  </si>
  <si>
    <t>44.</t>
  </si>
  <si>
    <t>Usuwanie (z użyciem podnośnika koszowego) drzew w ilości 5 szt. o średnicy pnia &gt; 65 cm, bez karczowania karpiny wraz z załadunkiem i wywozem biomasy</t>
  </si>
  <si>
    <t xml:space="preserve">Usuwanie (z użyciem podnośnika koszowego) drzew w ilości 5 szt. o średnicy pnia &gt; 65 cm, z karczowaniem karpiny wraz z załadunkiem i wywozem biomasy 
</t>
  </si>
  <si>
    <t>45.</t>
  </si>
  <si>
    <t>46.</t>
  </si>
  <si>
    <t xml:space="preserve">Cięcia odmładzające 600 sztuk krzewów ozdobnych raz w roku, załadunek i wywóz biomasy </t>
  </si>
  <si>
    <t>Mechaniczne koszenie trawników bez zgrabienia i wywozu biomasy na pow. 87 371 m2</t>
  </si>
  <si>
    <t>Cięcia formujące żywopłoty - czterokrotne cięcie żywopłotów o pow. 8 315 m2, spulchnianie ziemi, odchwaszczanie żywopłotów, usunięcie z żywopłotów samosiewów, zgrabienie ścinek i chwastów, załadunek i wywóz biomasy</t>
  </si>
  <si>
    <t xml:space="preserve">Sześciokrotne plewienie zieleńców z nasadzeniami krzewów ozdobnych (z wyjątkiem krzewów żywopłotowych) na pow. 
7 893m2  wraz z załadunkiem i wywozem biomasy </t>
  </si>
  <si>
    <t>Przygotowanie i wykonanie obsady  wiosennej jednorocznymi roślinami rabatowymi kwitnącymi (materiał Wykonawcy) na pow. 47,5 m2: gazony o pow. 21,5 m2, rondo Kliczkowska/Kopernika - 26 m2; ilość roślin 25 szt./m2</t>
  </si>
  <si>
    <t xml:space="preserve">Nasadzenia letnie jednorocznych roślin rabatowych kwitnących  (pelargonia, surfinia w odmianach – materiał Wykonawcy) w wieżach kwiatowych, koszach kwiatowych wiszących zawieszonych na latarniach, dzbanie kwiatowym, stojakach kwiatowych, piętrowych donicach kwiatowych zawieszanych na latarniach (własność Zamawiającego). Ustawienie kompozycji kwiatowych w uzgodnionych miejscach na terenie miasta.
</t>
  </si>
  <si>
    <t xml:space="preserve">Przygotowanie i wykonanie obsady letniej jednorocznymi roślinami rabatowymi kwitnącymi (materiał Wykonawcy) na pow. 419,5 m2: gazony - 21,5 m2, zieleńce: rondo Orląt Lwowskich -36 m2, rondo Śląska/Pionierów -34 m2, rondo Pionierów/Sprzymierzeńców -18 m2, Komunardów-48m2, Komunardów/Sikorskiego- 8 m2, Pl. Wolności -97 m2, rondo Kliczkowska - 50 m2, rondo Kliczkowska/Kopernika - 26 m2, Bohaterów Getta -75 m2, parking przed USC-6 m2; ilość roślin 25 szt./m2
</t>
  </si>
  <si>
    <t>Podlewanie jednorocznych roślin rabatowych kwitnących  28 razy w sezonie w gazonach - 21,5 m2 i na zieleńcach o pow. 358 m2 (częstotliwość zależna od panujacych warunków atmosferycznych, zapobiegająca przesuszaniu roślin)</t>
  </si>
  <si>
    <t>Cięcia formujące żywopłoty o pow. 6 856 m2, spulchnianie ziemi, odchwaszczanie żywopłotów, usunięcie z żywopłotów samosiewów, zgrabienie ścinek i chwastów, załadunek i wywóz biomasy.</t>
  </si>
  <si>
    <t xml:space="preserve">Sześciokrotne plewienie nasadzeń krzewów ozdobnych na zieleńcach (z wyjątkiem krzewów żywopłotowych)  na pow.                     2 219 m2 wraz z załadunkiem i wywozem biomasy </t>
  </si>
  <si>
    <t>Likwidacja obsady letniej jednorocznych roślin rabatowych kwitnących na ronach rondo Kopernika/Przemysłowa 33m2, rondo Wałbrzyska 40m2</t>
  </si>
  <si>
    <t>Odchwaszczanie i pielęgnacja kwietników, różanek, krzewów ozdobnych i bylin skwerach o pow. ok. 5 294 m2</t>
  </si>
  <si>
    <t>Mechaniczne koszenie trawników o łącznej powierzchni ok.                   17 543 m2 wraz z załadunkiem, wygrabieniem i wywozem biomasy</t>
  </si>
  <si>
    <t>Grabienie liści z powierzchni 26 567 m2 wraz z załadunkiem,  wywozem biomasy zgodnie z ustaleniami z Zamawiającym</t>
  </si>
  <si>
    <t>Przygotowanie i wykonanie jesienią obsady cebul tulipanów, narcyzów (materiał Wykonawcy) na łącznej pow. 162 m2; ilość cebul 60 szt./m2</t>
  </si>
  <si>
    <t xml:space="preserve">Mechaniczne koszenie trawników  o łącznej pow. 185 312 m2 wraz z wygrabieniem pokosu, załadunkiem  i wywozem biomasy </t>
  </si>
  <si>
    <t>Stosowanie środków ochrony chemicznej przed szkodnikami i chorobami krzewów, róż, bylin, jednorocznych roślin rabatowych kwitnących na pow. do 500 m2</t>
  </si>
  <si>
    <t>Przygotowanie i wykonanie obsady letniej jednorocznymi roślinami rabatowymi kwitnącymi (materiał Wykonawcy) na pow. 73 m2: rondo Kopernika/Przemysłowa 33 m 2, rondo Wałbrzyska 40 m2; ilość roślin 25 szt./m2</t>
  </si>
  <si>
    <t>Przygotowanie i wykonanie obsady letniej jednorocznymi roślinami rabatowymi kwitnącymi  (materiał Wykonawcy) na łącznej powierzchni 368 m2; ilość roślin 25 szt./m2</t>
  </si>
  <si>
    <t>Bieżące usuwanie wszelkich odpadów komunalnych, odchodów zwierzęcych oraz chwastów i darni z chodników, ścieżek rowerowych  i placów na pow.123 372 m2 wraz z wywozem odpadów do instalacji przetwarzania odpadów; zamiatanie chodników, ścieżek rowerowych i placów na pow. 123 372 m2 (usuwanie piasku, liści, opadłych owoców, odchodów zwierzęcych) wraz z wywozem odpadów do instalacji przetwarzania odpadów z częstotliwością zapewniającą ich utrzymanie w czystości</t>
  </si>
  <si>
    <t>Opróżnianie 135 szt. koszy ulicznych (własność Zamawiającego) z  częstotliwością umożliwiającą korzystanie z nich oraz utrzymanie czystości koszy i stanu zdatnego do eksploatacji;  wywóz odpadów do instalacji prztwarzania odpadów</t>
  </si>
  <si>
    <t>Mycie 236 szt. ławek i 143 szt. koszy (własność Wykonawcy i Zamawiającego) nie rzadziej niż 1 raz w miesiącu i każdorazowo wgzaistniałych potrzeb</t>
  </si>
  <si>
    <t>Cięcie, pielęgnacja i odchwaszczanie  żywopłotów na długości       1 167 mb</t>
  </si>
  <si>
    <t>Oczyszczanie chodników i nawierzchni utwardzonych (kostka betonowa i brukowa) na pow. 5 113 m2 w tym zamiatanie  (usuwanie m. in.  piasku, liści, opadłych owoców) oraz usuwanie darni i odchwaszczanie chodników oraz nawierzchni granitowych i betonowych  w obrębie innych terenów komunalnych wraz z wywozem odpadów do instalacji przetwarzania odpadów z częstotliwością zapewniającą ich utrzymanie w czystości</t>
  </si>
  <si>
    <t xml:space="preserve"> Nasadzenia 4 sztuk drzew ozdobnych liściastych (materiał Wykonawcy).</t>
  </si>
  <si>
    <t>Usuwanie odrostów drzew starszych w ilości 100 szt. wraz z załadunkiem i wywozem biomasy</t>
  </si>
  <si>
    <t xml:space="preserve">Usuwanie samosiewów drzew z pow. 300 m2 wraz z załadunkiem i wywozem biomasy.Wywóz biomasy w dniu wykonania zabiegu. Zasypanie miejsc po karczowaniu ziemią urodzajną.
</t>
  </si>
  <si>
    <t xml:space="preserve">Cięcia sanitarne (z użyciem drabin) drzew w ilości 5 szt. o średnicy pnia od 21 cm do 30 cm, </t>
  </si>
  <si>
    <t>Cięcia sanitarno-korekcyjne (z użyciem podnośnika koszowego) całości korony drzew w ilości 10 szt. o średnicy pnia od 31cm do 40 cm</t>
  </si>
  <si>
    <t xml:space="preserve">Cięcia sanitarno-korekcyjne (z użyciem podnośnika koszowego) całości korony drzew w ilości 10 szt. o średnicy pnia powyżej 41 cm </t>
  </si>
  <si>
    <t>Ustawienie na terenach zielonych 77 szt. jednolitych koszy ulicznych o poj. 50L (własność Wykonawcy) ich systematyczne opróżnianie oraz utrzymanie w czystości, wywóz odpadów do instalacji przetwarzania odpadów</t>
  </si>
  <si>
    <t>Opróżnianie 51 szt. koszy ulicznych (własność Zamawiającego; w tym 1 kosz na odpady segregowane) z  częstotliwością umożliwiającą korzystanie z nich oraz utrzymanie czystości koszy i stanu zdatnego do eksploatacji;  wywóz odpadów do instalacji prztwarzania odpadów</t>
  </si>
  <si>
    <t xml:space="preserve">Mycie 128 szt. koszy (własność Wykonawcy i Zamawiającego) nie rzadziej niż 1 raz w miesiącu oraz każdorazowo wg zaistniałych potrzeb </t>
  </si>
  <si>
    <t xml:space="preserve">Mycie 26 szt. ławek (9 szt. na terenie rekreacyjnym na tzw. „Plastrze Miodu” Zawiszów; 11 szt. wnętrze między budynkami między ul. Konopnickiej a ul. Franciszkańską; 6 szt. oraz komplet: 1 szachownica + 4 szt. ławek przejście (skwer) między ulicami                Grodzka –  Kotlarska)  
</t>
  </si>
  <si>
    <t>Codzienne usuwanie do godz. 10:00 wszelkich odpadów komunalnych wraz z odchodami zwiarzęcymi  z terenów zielonych i alejek  o pow. 28 755 m2 oraz odchwaszczanie alejek               wg potrzeb, usuwanie darni wg potrzeb, usuwanie chwastów  na placach zabaw  (z nawierzchni utwardzonych, bezpiecznych, przy urządzeniach zabawowych) wg potrzeb,  wraz z wywozem odpadów do instalacji przetwarzania odpadów</t>
  </si>
  <si>
    <t>Usuwanie wszelkich odpadów komunalnych wraz z odchodami zwierzęcymi  w dni powszednie z terenów zielonych i alejek  o pow. 194 335 m2 oraz odchwaszczanie alejek  wg potrzeb, usuwanie darni wg potrzeb, usuwanie chwastów  na placach zabaw (z nawierzchni utwardzonych, bezpiecznych, przy urządzeniach zabawowych) wg potrzeb, ; wywóz odpadów do instalacji przetwarzania odpadów</t>
  </si>
  <si>
    <t>Mycie pod ciśnieniem nawierzchni utwardzonych  na terenie wnętrza  między budynkami pomiędzy ul. Konopnickiej a ul. Franciszkańską (dz. nr 1540, 1544, 1556 i część dz.  nr 1555) o łącznej pow. 1000 m2 – maksymalnie 4 razy w roku na podstawie miesięcznego harmonogramu prac.</t>
  </si>
  <si>
    <t>Mechaniczne koszenie trawników cztery razy w sezonie wraz  ze zgrabieniem pokosu, załadunkiem i wywozem biomasy na pow.      25 950  m2</t>
  </si>
  <si>
    <t>Mechaniczne koszenie trawników cztery razy w sezonie  bez zgrabienia i wywozu biomasy na pow. 11 500 m2</t>
  </si>
  <si>
    <t>Podlewanie nasadzeń młodych drzew w ilości 100 szt.  i krzewów ozdobnych o powierzchni  1500 m2  - 5 razy w sezonie (częstotliwość zależna od panujacych warunków atmosferycznych, zapobiegająca przesuszaniu roślin)</t>
  </si>
  <si>
    <t>Cięcie, pielęgnacja i odchwaszczanie  żywopłotów na  długości               1 664 mb</t>
  </si>
  <si>
    <t>Ryczałt miesięczny w zakresie bieżącego utrzymania obsady letniej na łącznej pow. 368 m2 przez okres 5 miesięcy: od 1 czerwca do 31 października 2025 r.</t>
  </si>
  <si>
    <t>Nasadzenia jednorocznych roślin rabatowych kwitnących w wieżach kwiatowych oraz donicach kwiatowych  wraz z uzupełnieniem podłoża substratem torfowym. Ustawienie wież na terenie miasta do 15 maja 2025</t>
  </si>
  <si>
    <t xml:space="preserve">Ryczałt miesięczny w zakresie prac związanych z utrzymaniem obsady letniej jednorocznymi roślinami rabatowymi kwitnącymi w wieżach kwiatowych i donicach kwiatowych przez 5 miesięcy od 15 maja do 15 października 2025 r.
</t>
  </si>
  <si>
    <t>Przygotowanie i wykonanie obsady kwiatowej wiosennej (materiał Wykonawcy) na łącznej powierzchni 246 m2 do 15 kwietnia 2025 r.; ilość roślin 25 szt./m2</t>
  </si>
  <si>
    <t>Ryczałt miesięczny - podlewanie nasadzeń jednorocznych roślin rabatowych kwitnących, zasilanie  nawozami mineralnymi, usuwanie przekwitłych kwiatostanów przez okres 5 miesięcy: od 15.05.2025 do 15.10.2025; częstotliwość zależna od panujacych warunków atmosferycznych, zapobiegająca przesuszaniu kwiatów): kosze kwiatowe wiszące na lampach - 129 szt., wieże kwiatowe stojące o wys. 170 cm -6 szt., dzban kwiatowy - 1 szt., stojaki kwiatowe - 6 szt. (po 2 skrzynie kwiatowe na jeden stojak), piętrowe donice kwiatowe zawieszane na latarniach - 16 szt., wieża kwiatowa  o wys.  120 cm - 1 szt., wieże kwiatowe o wys. 70 cm - 4 szt.</t>
  </si>
  <si>
    <t xml:space="preserve">                                                                                                                                                                  Załącznik nr 1a do SWZ      Załącznik nr 4 do umowy                                                                                                                                                                            
CENNIK OFERTOWY 
„Bieżące utrzymanie, pielęgnacja  terenów zieleni miejskiej oraz utrzymanie wybranych chodników  w Świdnicy”
w wersji elektronicznej WYPEŁNIĆ TYLKO ŻÓŁTE POLA</t>
  </si>
  <si>
    <t>Usuwanie w dni powszednie  wszelkich odpadów komunalnych wraz z odchodami zwiarzęcymi  z chodników i utwardzonych nawierzchni (kosta betonowa i brukowa) o łącznej pow. 5 113 m2; wywóz odpadów do instalacji przetwarzania odpadów</t>
  </si>
  <si>
    <t>Bieżące usuwanie wszelkich odpadów komunalnych oraz odchodów zwierzęcych z trawników, zieleńców i żywopłotów na łącznej pow. 305 716 m2 wraz z załadunkiem i wywozem odpadów do instalacji przetwarzania odpadów</t>
  </si>
  <si>
    <t>Codzienne usuwanie do godz. 10:00 wszelkich odpadów komunalnych wraz z odchodami zwierzęcymi  z chodników i utwardzonych nawierzchni (kosta betonowa i brukowa) o łącznej pow. 13 953 m2; wywóz odpadów do instalacji przetwarzania odpadów</t>
  </si>
  <si>
    <t>Oczyszczanie chodników i nawierzchni utwardzonych (kostka betonowa i brukowa) na pow. 13 953 m2 w tym zamiatanie  (usuwanie m. in.  piasku, liści, opadłych owoców) oraz usuwanie darni i odchwaszczanie chodników oraz nawierzchni granitowych i betonowych  wraz z wywozem odpadow do instalacji przetwarzania odpadów z częstotliwością zapewniającą ich utrzymanie w czystości</t>
  </si>
  <si>
    <t>Bieżące usuwanie wszelkich odpadów komunalnych oraz odchodów zwierzęcych z trawników, zieleńców i żywopłotów na łącznej pow.  68 368 m2 wraz z załadunkiem i wywozem odpadów do instalacji przetwarzania odpadów</t>
  </si>
  <si>
    <t>Bieżące usuwanie wszelkich odpadów komunalnych, odchodów zwierzęcych oraz chwastów i darni z chodników, ścieżek rowerowych i placów na pow. 16 722m2 wraz z wywozem odpadów do instalacji przetwarzania odpadów; zamiatanie chodników, ścieżek rowerowych i placów o pow.                                   16 722m2 (usuwanie piasku, liści, opadłych owoców, odchodów zwierzęcych) wraz z wywozem odpadów do instalacji przetwarzania odpadów z częstotliwością zapewniającą ich utrzymanie w czystości.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</si>
</sst>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\ &quot;zł&quot;"/>
  </numFmts>
  <fonts count="13">
    <font>
      <sz val="11"/>
      <color theme="1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sz val="14"/>
      <color rgb="FF006100"/>
      <name val="Calibri"/>
      <family val="2"/>
      <charset val="238"/>
      <scheme val="minor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5" borderId="0" applyNumberFormat="0" applyBorder="0" applyAlignment="0" applyProtection="0"/>
  </cellStyleXfs>
  <cellXfs count="105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1" fillId="0" borderId="4" xfId="0" applyFont="1" applyBorder="1" applyAlignment="1">
      <alignment vertical="center" wrapText="1"/>
    </xf>
    <xf numFmtId="4" fontId="2" fillId="0" borderId="4" xfId="0" applyNumberFormat="1" applyFont="1" applyBorder="1"/>
    <xf numFmtId="4" fontId="1" fillId="0" borderId="4" xfId="0" applyNumberFormat="1" applyFont="1" applyBorder="1"/>
    <xf numFmtId="0" fontId="2" fillId="0" borderId="4" xfId="0" applyFont="1" applyBorder="1"/>
    <xf numFmtId="0" fontId="1" fillId="0" borderId="4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2" fillId="4" borderId="4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" fontId="11" fillId="6" borderId="4" xfId="0" applyNumberFormat="1" applyFont="1" applyFill="1" applyBorder="1" applyAlignment="1">
      <alignment horizontal="center" vertical="center" wrapText="1"/>
    </xf>
    <xf numFmtId="4" fontId="3" fillId="6" borderId="4" xfId="0" applyNumberFormat="1" applyFont="1" applyFill="1" applyBorder="1" applyAlignment="1">
      <alignment horizontal="center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wrapText="1"/>
    </xf>
    <xf numFmtId="164" fontId="5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9" fillId="5" borderId="9" xfId="1" applyBorder="1"/>
    <xf numFmtId="0" fontId="9" fillId="5" borderId="9" xfId="1" applyBorder="1" applyAlignment="1">
      <alignment horizontal="center" vertical="center"/>
    </xf>
    <xf numFmtId="164" fontId="9" fillId="5" borderId="9" xfId="1" applyNumberFormat="1" applyBorder="1" applyAlignment="1">
      <alignment horizontal="center" vertical="center"/>
    </xf>
    <xf numFmtId="0" fontId="9" fillId="5" borderId="7" xfId="1" applyBorder="1"/>
    <xf numFmtId="0" fontId="9" fillId="5" borderId="7" xfId="1" applyBorder="1" applyAlignment="1">
      <alignment horizontal="center" vertical="center"/>
    </xf>
    <xf numFmtId="164" fontId="9" fillId="5" borderId="7" xfId="1" applyNumberFormat="1" applyBorder="1" applyAlignment="1">
      <alignment horizontal="center" vertical="center"/>
    </xf>
    <xf numFmtId="0" fontId="9" fillId="5" borderId="4" xfId="1" applyBorder="1"/>
    <xf numFmtId="164" fontId="9" fillId="5" borderId="4" xfId="1" applyNumberFormat="1" applyBorder="1" applyAlignment="1">
      <alignment horizontal="center"/>
    </xf>
    <xf numFmtId="2" fontId="11" fillId="4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right" vertical="center"/>
    </xf>
    <xf numFmtId="2" fontId="11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165" fontId="11" fillId="6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4" fontId="11" fillId="6" borderId="5" xfId="0" applyNumberFormat="1" applyFont="1" applyFill="1" applyBorder="1" applyAlignment="1">
      <alignment horizontal="center" vertical="center" wrapText="1"/>
    </xf>
    <xf numFmtId="4" fontId="11" fillId="6" borderId="6" xfId="0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 wrapText="1"/>
    </xf>
    <xf numFmtId="4" fontId="3" fillId="6" borderId="6" xfId="0" applyNumberFormat="1" applyFont="1" applyFill="1" applyBorder="1" applyAlignment="1">
      <alignment horizontal="center" vertical="center" wrapText="1"/>
    </xf>
    <xf numFmtId="4" fontId="3" fillId="6" borderId="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8" xfId="0" applyFont="1" applyBorder="1"/>
  </cellXfs>
  <cellStyles count="2">
    <cellStyle name="Dobre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2"/>
  <sheetViews>
    <sheetView tabSelected="1" topLeftCell="A24" zoomScaleNormal="100" workbookViewId="0">
      <selection activeCell="G32" sqref="G32"/>
    </sheetView>
  </sheetViews>
  <sheetFormatPr defaultRowHeight="14.25"/>
  <cols>
    <col min="1" max="1" width="5.875" customWidth="1"/>
    <col min="2" max="2" width="50.625" customWidth="1"/>
    <col min="3" max="3" width="9.625" customWidth="1"/>
    <col min="4" max="4" width="14.375" customWidth="1"/>
    <col min="5" max="5" width="14.625" customWidth="1"/>
    <col min="6" max="6" width="16" customWidth="1"/>
    <col min="7" max="7" width="22.5" style="50" customWidth="1"/>
  </cols>
  <sheetData>
    <row r="1" spans="1:7" ht="67.5" customHeight="1">
      <c r="A1" s="101" t="s">
        <v>258</v>
      </c>
      <c r="B1" s="101"/>
      <c r="C1" s="101"/>
      <c r="D1" s="101"/>
      <c r="E1" s="101"/>
      <c r="F1" s="101"/>
      <c r="G1" s="101"/>
    </row>
    <row r="2" spans="1:7" ht="15">
      <c r="A2" s="102" t="s">
        <v>113</v>
      </c>
      <c r="B2" s="103"/>
      <c r="C2" s="103"/>
      <c r="D2" s="103"/>
      <c r="E2" s="103"/>
      <c r="F2" s="103"/>
      <c r="G2" s="104"/>
    </row>
    <row r="3" spans="1:7" ht="96" customHeight="1">
      <c r="A3" s="1" t="s">
        <v>0</v>
      </c>
      <c r="B3" s="2" t="s">
        <v>1</v>
      </c>
      <c r="C3" s="25" t="s">
        <v>154</v>
      </c>
      <c r="D3" s="25" t="s">
        <v>2</v>
      </c>
      <c r="E3" s="25" t="s">
        <v>3</v>
      </c>
      <c r="F3" s="70" t="s">
        <v>162</v>
      </c>
      <c r="G3" s="41" t="s">
        <v>4</v>
      </c>
    </row>
    <row r="4" spans="1:7" ht="15.75">
      <c r="A4" s="1" t="s">
        <v>172</v>
      </c>
      <c r="B4" s="2" t="s">
        <v>173</v>
      </c>
      <c r="C4" s="25" t="s">
        <v>174</v>
      </c>
      <c r="D4" s="25" t="s">
        <v>175</v>
      </c>
      <c r="E4" s="25" t="s">
        <v>176</v>
      </c>
      <c r="F4" s="26" t="s">
        <v>177</v>
      </c>
      <c r="G4" s="41" t="s">
        <v>178</v>
      </c>
    </row>
    <row r="5" spans="1:7" ht="36.75" customHeight="1">
      <c r="A5" s="32" t="s">
        <v>5</v>
      </c>
      <c r="B5" s="3" t="s">
        <v>194</v>
      </c>
      <c r="C5" s="32" t="s">
        <v>155</v>
      </c>
      <c r="D5" s="79"/>
      <c r="E5" s="27">
        <v>208209</v>
      </c>
      <c r="F5" s="4">
        <v>4</v>
      </c>
      <c r="G5" s="42">
        <f t="shared" ref="G5:G20" si="0">(D5*E5)*F5</f>
        <v>0</v>
      </c>
    </row>
    <row r="6" spans="1:7" ht="31.5">
      <c r="A6" s="69" t="s">
        <v>6</v>
      </c>
      <c r="B6" s="3" t="s">
        <v>213</v>
      </c>
      <c r="C6" s="32" t="s">
        <v>155</v>
      </c>
      <c r="D6" s="79"/>
      <c r="E6" s="27">
        <v>87371</v>
      </c>
      <c r="F6" s="4">
        <v>4</v>
      </c>
      <c r="G6" s="42">
        <f t="shared" si="0"/>
        <v>0</v>
      </c>
    </row>
    <row r="7" spans="1:7" ht="63">
      <c r="A7" s="69" t="s">
        <v>7</v>
      </c>
      <c r="B7" s="7" t="s">
        <v>214</v>
      </c>
      <c r="C7" s="32" t="s">
        <v>155</v>
      </c>
      <c r="D7" s="79"/>
      <c r="E7" s="27">
        <v>8315</v>
      </c>
      <c r="F7" s="4">
        <v>4</v>
      </c>
      <c r="G7" s="42">
        <f t="shared" si="0"/>
        <v>0</v>
      </c>
    </row>
    <row r="8" spans="1:7" ht="31.5">
      <c r="A8" s="69" t="s">
        <v>8</v>
      </c>
      <c r="B8" s="7" t="s">
        <v>122</v>
      </c>
      <c r="C8" s="32" t="s">
        <v>156</v>
      </c>
      <c r="D8" s="79"/>
      <c r="E8" s="4">
        <v>1</v>
      </c>
      <c r="F8" s="4">
        <v>10</v>
      </c>
      <c r="G8" s="42">
        <f t="shared" si="0"/>
        <v>0</v>
      </c>
    </row>
    <row r="9" spans="1:7" ht="47.25">
      <c r="A9" s="69" t="s">
        <v>9</v>
      </c>
      <c r="B9" s="7" t="s">
        <v>215</v>
      </c>
      <c r="C9" s="32" t="s">
        <v>155</v>
      </c>
      <c r="D9" s="79"/>
      <c r="E9" s="27">
        <v>7893</v>
      </c>
      <c r="F9" s="4">
        <v>6</v>
      </c>
      <c r="G9" s="42">
        <f t="shared" si="0"/>
        <v>0</v>
      </c>
    </row>
    <row r="10" spans="1:7" ht="47.25">
      <c r="A10" s="69" t="s">
        <v>10</v>
      </c>
      <c r="B10" s="8" t="s">
        <v>123</v>
      </c>
      <c r="C10" s="32" t="s">
        <v>155</v>
      </c>
      <c r="D10" s="79"/>
      <c r="E10" s="4">
        <v>1</v>
      </c>
      <c r="F10" s="27">
        <v>20000</v>
      </c>
      <c r="G10" s="42">
        <f t="shared" si="0"/>
        <v>0</v>
      </c>
    </row>
    <row r="11" spans="1:7" ht="53.25" customHeight="1">
      <c r="A11" s="69" t="s">
        <v>11</v>
      </c>
      <c r="B11" s="7" t="s">
        <v>124</v>
      </c>
      <c r="C11" s="32" t="s">
        <v>155</v>
      </c>
      <c r="D11" s="79"/>
      <c r="E11" s="4">
        <v>1</v>
      </c>
      <c r="F11" s="27">
        <v>100000</v>
      </c>
      <c r="G11" s="42">
        <f t="shared" si="0"/>
        <v>0</v>
      </c>
    </row>
    <row r="12" spans="1:7" ht="31.5">
      <c r="A12" s="69" t="s">
        <v>12</v>
      </c>
      <c r="B12" s="7" t="s">
        <v>125</v>
      </c>
      <c r="C12" s="32" t="s">
        <v>157</v>
      </c>
      <c r="D12" s="79"/>
      <c r="E12" s="4">
        <v>1700</v>
      </c>
      <c r="F12" s="4">
        <v>1</v>
      </c>
      <c r="G12" s="42">
        <f t="shared" si="0"/>
        <v>0</v>
      </c>
    </row>
    <row r="13" spans="1:7" ht="31.5">
      <c r="A13" s="69" t="s">
        <v>13</v>
      </c>
      <c r="B13" s="7" t="s">
        <v>14</v>
      </c>
      <c r="C13" s="32" t="s">
        <v>157</v>
      </c>
      <c r="D13" s="79"/>
      <c r="E13" s="4">
        <v>1</v>
      </c>
      <c r="F13" s="4">
        <v>40</v>
      </c>
      <c r="G13" s="42">
        <f t="shared" si="0"/>
        <v>0</v>
      </c>
    </row>
    <row r="14" spans="1:7" ht="31.5">
      <c r="A14" s="69" t="s">
        <v>15</v>
      </c>
      <c r="B14" s="7" t="s">
        <v>16</v>
      </c>
      <c r="C14" s="32" t="s">
        <v>157</v>
      </c>
      <c r="D14" s="79"/>
      <c r="E14" s="4">
        <v>1</v>
      </c>
      <c r="F14" s="4">
        <v>800</v>
      </c>
      <c r="G14" s="42">
        <f t="shared" si="0"/>
        <v>0</v>
      </c>
    </row>
    <row r="15" spans="1:7" ht="63">
      <c r="A15" s="69" t="s">
        <v>17</v>
      </c>
      <c r="B15" s="7" t="s">
        <v>216</v>
      </c>
      <c r="C15" s="32" t="s">
        <v>19</v>
      </c>
      <c r="D15" s="79"/>
      <c r="E15" s="4">
        <v>1</v>
      </c>
      <c r="F15" s="4">
        <v>1</v>
      </c>
      <c r="G15" s="42">
        <f t="shared" si="0"/>
        <v>0</v>
      </c>
    </row>
    <row r="16" spans="1:7" ht="157.5">
      <c r="A16" s="69" t="s">
        <v>18</v>
      </c>
      <c r="B16" s="80" t="s">
        <v>218</v>
      </c>
      <c r="C16" s="32" t="s">
        <v>19</v>
      </c>
      <c r="D16" s="79"/>
      <c r="E16" s="4">
        <v>1</v>
      </c>
      <c r="F16" s="4">
        <v>1</v>
      </c>
      <c r="G16" s="42">
        <f t="shared" si="0"/>
        <v>0</v>
      </c>
    </row>
    <row r="17" spans="1:7" ht="132.75" customHeight="1">
      <c r="A17" s="69" t="s">
        <v>20</v>
      </c>
      <c r="B17" s="5" t="s">
        <v>217</v>
      </c>
      <c r="C17" s="32" t="s">
        <v>158</v>
      </c>
      <c r="D17" s="79"/>
      <c r="E17" s="4">
        <v>1</v>
      </c>
      <c r="F17" s="4">
        <v>1</v>
      </c>
      <c r="G17" s="42">
        <f t="shared" si="0"/>
        <v>0</v>
      </c>
    </row>
    <row r="18" spans="1:7" ht="47.25">
      <c r="A18" s="69" t="s">
        <v>21</v>
      </c>
      <c r="B18" s="7" t="s">
        <v>161</v>
      </c>
      <c r="C18" s="32" t="s">
        <v>158</v>
      </c>
      <c r="D18" s="79"/>
      <c r="E18" s="4">
        <v>1</v>
      </c>
      <c r="F18" s="4">
        <v>1</v>
      </c>
      <c r="G18" s="42">
        <f t="shared" si="0"/>
        <v>0</v>
      </c>
    </row>
    <row r="19" spans="1:7" ht="31.5">
      <c r="A19" s="69" t="s">
        <v>22</v>
      </c>
      <c r="B19" s="7" t="s">
        <v>23</v>
      </c>
      <c r="C19" s="32" t="s">
        <v>157</v>
      </c>
      <c r="D19" s="79"/>
      <c r="E19" s="4">
        <v>1</v>
      </c>
      <c r="F19" s="4">
        <v>30</v>
      </c>
      <c r="G19" s="42">
        <f t="shared" si="0"/>
        <v>0</v>
      </c>
    </row>
    <row r="20" spans="1:7" ht="31.5">
      <c r="A20" s="69" t="s">
        <v>24</v>
      </c>
      <c r="B20" s="7" t="s">
        <v>25</v>
      </c>
      <c r="C20" s="32" t="s">
        <v>157</v>
      </c>
      <c r="D20" s="79"/>
      <c r="E20" s="4">
        <v>1</v>
      </c>
      <c r="F20" s="4">
        <v>20</v>
      </c>
      <c r="G20" s="42">
        <f t="shared" si="0"/>
        <v>0</v>
      </c>
    </row>
    <row r="21" spans="1:7" ht="173.25">
      <c r="A21" s="69" t="s">
        <v>26</v>
      </c>
      <c r="B21" s="3" t="s">
        <v>257</v>
      </c>
      <c r="C21" s="4" t="s">
        <v>19</v>
      </c>
      <c r="D21" s="79"/>
      <c r="E21" s="4" t="s">
        <v>65</v>
      </c>
      <c r="F21" s="4">
        <v>5</v>
      </c>
      <c r="G21" s="42">
        <f>D21*F21</f>
        <v>0</v>
      </c>
    </row>
    <row r="22" spans="1:7" ht="63">
      <c r="A22" s="69" t="s">
        <v>28</v>
      </c>
      <c r="B22" s="8" t="s">
        <v>219</v>
      </c>
      <c r="C22" s="13" t="s">
        <v>120</v>
      </c>
      <c r="D22" s="79"/>
      <c r="E22" s="13">
        <v>1</v>
      </c>
      <c r="F22" s="13">
        <v>28</v>
      </c>
      <c r="G22" s="42">
        <f t="shared" ref="G22:G50" si="1">(D22*E22)*F22</f>
        <v>0</v>
      </c>
    </row>
    <row r="23" spans="1:7" ht="63">
      <c r="A23" s="69" t="s">
        <v>29</v>
      </c>
      <c r="B23" s="8" t="s">
        <v>251</v>
      </c>
      <c r="C23" s="13" t="s">
        <v>120</v>
      </c>
      <c r="D23" s="79"/>
      <c r="E23" s="13">
        <v>1</v>
      </c>
      <c r="F23" s="13">
        <v>5</v>
      </c>
      <c r="G23" s="42">
        <f t="shared" si="1"/>
        <v>0</v>
      </c>
    </row>
    <row r="24" spans="1:7" ht="31.5">
      <c r="A24" s="69" t="s">
        <v>30</v>
      </c>
      <c r="B24" s="7" t="s">
        <v>195</v>
      </c>
      <c r="C24" s="32" t="s">
        <v>19</v>
      </c>
      <c r="D24" s="79"/>
      <c r="E24" s="4">
        <v>1</v>
      </c>
      <c r="F24" s="4">
        <v>1</v>
      </c>
      <c r="G24" s="42">
        <f t="shared" si="1"/>
        <v>0</v>
      </c>
    </row>
    <row r="25" spans="1:7" ht="31.5">
      <c r="A25" s="69" t="s">
        <v>31</v>
      </c>
      <c r="B25" s="5" t="s">
        <v>121</v>
      </c>
      <c r="C25" s="32" t="s">
        <v>155</v>
      </c>
      <c r="D25" s="79"/>
      <c r="E25" s="4">
        <v>1</v>
      </c>
      <c r="F25" s="4">
        <v>100</v>
      </c>
      <c r="G25" s="42">
        <f t="shared" si="1"/>
        <v>0</v>
      </c>
    </row>
    <row r="26" spans="1:7" ht="31.5">
      <c r="A26" s="69" t="s">
        <v>32</v>
      </c>
      <c r="B26" s="7" t="s">
        <v>33</v>
      </c>
      <c r="C26" s="32" t="s">
        <v>157</v>
      </c>
      <c r="D26" s="79"/>
      <c r="E26" s="4">
        <v>1</v>
      </c>
      <c r="F26" s="4">
        <v>300</v>
      </c>
      <c r="G26" s="42">
        <f t="shared" si="1"/>
        <v>0</v>
      </c>
    </row>
    <row r="27" spans="1:7" ht="40.5" customHeight="1">
      <c r="A27" s="69" t="s">
        <v>34</v>
      </c>
      <c r="B27" s="3" t="s">
        <v>35</v>
      </c>
      <c r="C27" s="32" t="s">
        <v>155</v>
      </c>
      <c r="D27" s="79"/>
      <c r="E27" s="4">
        <v>1</v>
      </c>
      <c r="F27" s="4">
        <v>150</v>
      </c>
      <c r="G27" s="42">
        <f t="shared" si="1"/>
        <v>0</v>
      </c>
    </row>
    <row r="28" spans="1:7" ht="31.5">
      <c r="A28" s="69" t="s">
        <v>36</v>
      </c>
      <c r="B28" s="7" t="s">
        <v>37</v>
      </c>
      <c r="C28" s="32" t="s">
        <v>155</v>
      </c>
      <c r="D28" s="79"/>
      <c r="E28" s="4">
        <v>1</v>
      </c>
      <c r="F28" s="4">
        <v>700</v>
      </c>
      <c r="G28" s="42">
        <f t="shared" si="1"/>
        <v>0</v>
      </c>
    </row>
    <row r="29" spans="1:7" ht="47.25">
      <c r="A29" s="69" t="s">
        <v>38</v>
      </c>
      <c r="B29" s="8" t="s">
        <v>197</v>
      </c>
      <c r="C29" s="69" t="s">
        <v>155</v>
      </c>
      <c r="D29" s="79"/>
      <c r="E29" s="4">
        <v>1</v>
      </c>
      <c r="F29" s="4">
        <v>500</v>
      </c>
      <c r="G29" s="42">
        <f t="shared" si="1"/>
        <v>0</v>
      </c>
    </row>
    <row r="30" spans="1:7" ht="47.25">
      <c r="A30" s="69" t="s">
        <v>40</v>
      </c>
      <c r="B30" s="8" t="s">
        <v>228</v>
      </c>
      <c r="C30" s="69" t="s">
        <v>155</v>
      </c>
      <c r="D30" s="79"/>
      <c r="E30" s="4">
        <v>1</v>
      </c>
      <c r="F30" s="4">
        <v>500</v>
      </c>
      <c r="G30" s="42">
        <f t="shared" si="1"/>
        <v>0</v>
      </c>
    </row>
    <row r="31" spans="1:7" ht="31.5">
      <c r="A31" s="69" t="s">
        <v>42</v>
      </c>
      <c r="B31" s="7" t="s">
        <v>130</v>
      </c>
      <c r="C31" s="32" t="s">
        <v>157</v>
      </c>
      <c r="D31" s="79"/>
      <c r="E31" s="4">
        <v>1</v>
      </c>
      <c r="F31" s="4">
        <v>20</v>
      </c>
      <c r="G31" s="42">
        <f t="shared" si="1"/>
        <v>0</v>
      </c>
    </row>
    <row r="32" spans="1:7" ht="47.25">
      <c r="A32" s="69" t="s">
        <v>43</v>
      </c>
      <c r="B32" s="3" t="s">
        <v>131</v>
      </c>
      <c r="C32" s="32" t="s">
        <v>157</v>
      </c>
      <c r="D32" s="79"/>
      <c r="E32" s="4">
        <v>1</v>
      </c>
      <c r="F32" s="4">
        <v>15</v>
      </c>
      <c r="G32" s="42">
        <f t="shared" si="1"/>
        <v>0</v>
      </c>
    </row>
    <row r="33" spans="1:7" ht="48" customHeight="1">
      <c r="A33" s="69" t="s">
        <v>45</v>
      </c>
      <c r="B33" s="72" t="s">
        <v>204</v>
      </c>
      <c r="C33" s="69" t="s">
        <v>157</v>
      </c>
      <c r="D33" s="79"/>
      <c r="E33" s="4">
        <v>1</v>
      </c>
      <c r="F33" s="4">
        <v>5</v>
      </c>
      <c r="G33" s="42">
        <f t="shared" si="1"/>
        <v>0</v>
      </c>
    </row>
    <row r="34" spans="1:7" ht="47.25">
      <c r="A34" s="69" t="s">
        <v>46</v>
      </c>
      <c r="B34" s="3" t="s">
        <v>205</v>
      </c>
      <c r="C34" s="69" t="s">
        <v>157</v>
      </c>
      <c r="D34" s="79"/>
      <c r="E34" s="4">
        <v>1</v>
      </c>
      <c r="F34" s="4">
        <v>5</v>
      </c>
      <c r="G34" s="42">
        <f t="shared" si="1"/>
        <v>0</v>
      </c>
    </row>
    <row r="35" spans="1:7" ht="47.25">
      <c r="A35" s="69" t="s">
        <v>47</v>
      </c>
      <c r="B35" s="7" t="s">
        <v>132</v>
      </c>
      <c r="C35" s="32" t="s">
        <v>157</v>
      </c>
      <c r="D35" s="79"/>
      <c r="E35" s="4">
        <v>1</v>
      </c>
      <c r="F35" s="4">
        <v>15</v>
      </c>
      <c r="G35" s="42">
        <f t="shared" si="1"/>
        <v>0</v>
      </c>
    </row>
    <row r="36" spans="1:7" ht="47.25">
      <c r="A36" s="69" t="s">
        <v>48</v>
      </c>
      <c r="B36" s="7" t="s">
        <v>133</v>
      </c>
      <c r="C36" s="32" t="s">
        <v>157</v>
      </c>
      <c r="D36" s="79"/>
      <c r="E36" s="4">
        <v>1</v>
      </c>
      <c r="F36" s="4">
        <v>25</v>
      </c>
      <c r="G36" s="42">
        <f t="shared" si="1"/>
        <v>0</v>
      </c>
    </row>
    <row r="37" spans="1:7" ht="47.25">
      <c r="A37" s="69" t="s">
        <v>49</v>
      </c>
      <c r="B37" s="7" t="s">
        <v>134</v>
      </c>
      <c r="C37" s="32" t="s">
        <v>157</v>
      </c>
      <c r="D37" s="79"/>
      <c r="E37" s="4">
        <v>1</v>
      </c>
      <c r="F37" s="4">
        <v>15</v>
      </c>
      <c r="G37" s="42">
        <f t="shared" si="1"/>
        <v>0</v>
      </c>
    </row>
    <row r="38" spans="1:7" ht="47.25">
      <c r="A38" s="69" t="s">
        <v>50</v>
      </c>
      <c r="B38" s="8" t="s">
        <v>208</v>
      </c>
      <c r="C38" s="69" t="s">
        <v>157</v>
      </c>
      <c r="D38" s="79"/>
      <c r="E38" s="4">
        <v>1</v>
      </c>
      <c r="F38" s="4">
        <v>5</v>
      </c>
      <c r="G38" s="42">
        <f t="shared" si="1"/>
        <v>0</v>
      </c>
    </row>
    <row r="39" spans="1:7" ht="50.25" customHeight="1">
      <c r="A39" s="69" t="s">
        <v>51</v>
      </c>
      <c r="B39" s="78" t="s">
        <v>209</v>
      </c>
      <c r="C39" s="69" t="s">
        <v>157</v>
      </c>
      <c r="D39" s="79"/>
      <c r="E39" s="4">
        <v>1</v>
      </c>
      <c r="F39" s="4">
        <v>5</v>
      </c>
      <c r="G39" s="42">
        <f t="shared" si="1"/>
        <v>0</v>
      </c>
    </row>
    <row r="40" spans="1:7" ht="31.5">
      <c r="A40" s="69" t="s">
        <v>52</v>
      </c>
      <c r="B40" s="7" t="s">
        <v>135</v>
      </c>
      <c r="C40" s="32" t="s">
        <v>157</v>
      </c>
      <c r="D40" s="79"/>
      <c r="E40" s="4">
        <v>1</v>
      </c>
      <c r="F40" s="4">
        <v>20</v>
      </c>
      <c r="G40" s="42">
        <f t="shared" si="1"/>
        <v>0</v>
      </c>
    </row>
    <row r="41" spans="1:7" ht="41.25" customHeight="1">
      <c r="A41" s="69" t="s">
        <v>54</v>
      </c>
      <c r="B41" s="7" t="s">
        <v>136</v>
      </c>
      <c r="C41" s="32" t="s">
        <v>157</v>
      </c>
      <c r="D41" s="79"/>
      <c r="E41" s="4">
        <v>1</v>
      </c>
      <c r="F41" s="4">
        <v>30</v>
      </c>
      <c r="G41" s="42">
        <f t="shared" si="1"/>
        <v>0</v>
      </c>
    </row>
    <row r="42" spans="1:7" ht="43.5" customHeight="1">
      <c r="A42" s="69" t="s">
        <v>56</v>
      </c>
      <c r="B42" s="7" t="s">
        <v>137</v>
      </c>
      <c r="C42" s="32" t="s">
        <v>157</v>
      </c>
      <c r="D42" s="79"/>
      <c r="E42" s="4">
        <v>1</v>
      </c>
      <c r="F42" s="4">
        <v>30</v>
      </c>
      <c r="G42" s="42">
        <f t="shared" si="1"/>
        <v>0</v>
      </c>
    </row>
    <row r="43" spans="1:7" ht="47.25">
      <c r="A43" s="69" t="s">
        <v>57</v>
      </c>
      <c r="B43" s="7" t="s">
        <v>138</v>
      </c>
      <c r="C43" s="32" t="s">
        <v>157</v>
      </c>
      <c r="D43" s="79"/>
      <c r="E43" s="4">
        <v>1</v>
      </c>
      <c r="F43" s="4">
        <v>30</v>
      </c>
      <c r="G43" s="42">
        <f t="shared" si="1"/>
        <v>0</v>
      </c>
    </row>
    <row r="44" spans="1:7" ht="31.5">
      <c r="A44" s="69" t="s">
        <v>182</v>
      </c>
      <c r="B44" s="7" t="s">
        <v>139</v>
      </c>
      <c r="C44" s="32" t="s">
        <v>157</v>
      </c>
      <c r="D44" s="79"/>
      <c r="E44" s="4">
        <v>1</v>
      </c>
      <c r="F44" s="4">
        <v>20</v>
      </c>
      <c r="G44" s="42">
        <f t="shared" si="1"/>
        <v>0</v>
      </c>
    </row>
    <row r="45" spans="1:7" ht="31.5">
      <c r="A45" s="69" t="s">
        <v>202</v>
      </c>
      <c r="B45" s="7" t="s">
        <v>140</v>
      </c>
      <c r="C45" s="32" t="s">
        <v>157</v>
      </c>
      <c r="D45" s="79"/>
      <c r="E45" s="4">
        <v>1</v>
      </c>
      <c r="F45" s="4">
        <v>20</v>
      </c>
      <c r="G45" s="42">
        <f t="shared" si="1"/>
        <v>0</v>
      </c>
    </row>
    <row r="46" spans="1:7" ht="31.5">
      <c r="A46" s="69" t="s">
        <v>203</v>
      </c>
      <c r="B46" s="5" t="s">
        <v>53</v>
      </c>
      <c r="C46" s="32" t="s">
        <v>157</v>
      </c>
      <c r="D46" s="79"/>
      <c r="E46" s="4">
        <v>1</v>
      </c>
      <c r="F46" s="4">
        <v>200</v>
      </c>
      <c r="G46" s="42">
        <f t="shared" si="1"/>
        <v>0</v>
      </c>
    </row>
    <row r="47" spans="1:7" ht="47.25">
      <c r="A47" s="69" t="s">
        <v>206</v>
      </c>
      <c r="B47" s="7" t="s">
        <v>55</v>
      </c>
      <c r="C47" s="69" t="s">
        <v>157</v>
      </c>
      <c r="D47" s="79"/>
      <c r="E47" s="4">
        <v>1</v>
      </c>
      <c r="F47" s="4">
        <v>100</v>
      </c>
      <c r="G47" s="42">
        <f t="shared" si="1"/>
        <v>0</v>
      </c>
    </row>
    <row r="48" spans="1:7" ht="31.5">
      <c r="A48" s="69" t="s">
        <v>207</v>
      </c>
      <c r="B48" s="7" t="s">
        <v>143</v>
      </c>
      <c r="C48" s="32" t="s">
        <v>157</v>
      </c>
      <c r="D48" s="79"/>
      <c r="E48" s="4">
        <v>1</v>
      </c>
      <c r="F48" s="4">
        <v>5</v>
      </c>
      <c r="G48" s="42">
        <f t="shared" si="1"/>
        <v>0</v>
      </c>
    </row>
    <row r="49" spans="1:7" ht="31.5">
      <c r="A49" s="69" t="s">
        <v>210</v>
      </c>
      <c r="B49" s="7" t="s">
        <v>144</v>
      </c>
      <c r="C49" s="32" t="s">
        <v>157</v>
      </c>
      <c r="D49" s="79"/>
      <c r="E49" s="4">
        <v>1</v>
      </c>
      <c r="F49" s="4">
        <v>5</v>
      </c>
      <c r="G49" s="42">
        <f t="shared" si="1"/>
        <v>0</v>
      </c>
    </row>
    <row r="50" spans="1:7" ht="15.75">
      <c r="A50" s="69" t="s">
        <v>211</v>
      </c>
      <c r="B50" s="8" t="s">
        <v>183</v>
      </c>
      <c r="C50" s="18" t="s">
        <v>157</v>
      </c>
      <c r="D50" s="79"/>
      <c r="E50" s="13">
        <v>1</v>
      </c>
      <c r="F50" s="13">
        <v>30</v>
      </c>
      <c r="G50" s="43">
        <f t="shared" si="1"/>
        <v>0</v>
      </c>
    </row>
    <row r="51" spans="1:7" ht="15.75">
      <c r="A51" s="18"/>
      <c r="B51" s="20" t="s">
        <v>167</v>
      </c>
      <c r="C51" s="32"/>
      <c r="D51" s="17"/>
      <c r="E51" s="4"/>
      <c r="F51" s="2"/>
      <c r="G51" s="44">
        <f>SUM(G5:G50)</f>
        <v>0</v>
      </c>
    </row>
    <row r="52" spans="1:7" ht="15.75">
      <c r="A52" s="18"/>
      <c r="B52" s="20" t="s">
        <v>168</v>
      </c>
      <c r="C52" s="32"/>
      <c r="D52" s="17"/>
      <c r="E52" s="4"/>
      <c r="F52" s="2"/>
      <c r="G52" s="64">
        <f>+G51*0.08</f>
        <v>0</v>
      </c>
    </row>
    <row r="53" spans="1:7" ht="15.75">
      <c r="A53" s="18"/>
      <c r="B53" s="20" t="s">
        <v>169</v>
      </c>
      <c r="C53" s="32"/>
      <c r="D53" s="17"/>
      <c r="E53" s="4"/>
      <c r="F53" s="2"/>
      <c r="G53" s="44">
        <f>SUM(G51:G52)</f>
        <v>0</v>
      </c>
    </row>
    <row r="54" spans="1:7" ht="15.75">
      <c r="A54" s="102" t="s">
        <v>114</v>
      </c>
      <c r="B54" s="100"/>
      <c r="C54" s="100"/>
      <c r="D54" s="100"/>
      <c r="E54" s="100"/>
      <c r="F54" s="100"/>
      <c r="G54" s="100"/>
    </row>
    <row r="55" spans="1:7" ht="110.25">
      <c r="A55" s="1" t="s">
        <v>0</v>
      </c>
      <c r="B55" s="2" t="s">
        <v>1</v>
      </c>
      <c r="C55" s="2" t="s">
        <v>154</v>
      </c>
      <c r="D55" s="2" t="s">
        <v>2</v>
      </c>
      <c r="E55" s="2" t="s">
        <v>3</v>
      </c>
      <c r="F55" s="16" t="s">
        <v>162</v>
      </c>
      <c r="G55" s="45" t="s">
        <v>4</v>
      </c>
    </row>
    <row r="56" spans="1:7" ht="47.25">
      <c r="A56" s="32" t="s">
        <v>5</v>
      </c>
      <c r="B56" s="9" t="s">
        <v>249</v>
      </c>
      <c r="C56" s="4" t="s">
        <v>155</v>
      </c>
      <c r="D56" s="35"/>
      <c r="E56" s="77">
        <v>25950</v>
      </c>
      <c r="F56" s="4">
        <v>4</v>
      </c>
      <c r="G56" s="42">
        <f t="shared" ref="G56:G82" si="2">(D56*E56)*F56</f>
        <v>0</v>
      </c>
    </row>
    <row r="57" spans="1:7" ht="31.5">
      <c r="A57" s="32" t="s">
        <v>6</v>
      </c>
      <c r="B57" s="9" t="s">
        <v>250</v>
      </c>
      <c r="C57" s="4" t="s">
        <v>155</v>
      </c>
      <c r="D57" s="35"/>
      <c r="E57" s="77">
        <v>11500</v>
      </c>
      <c r="F57" s="4">
        <v>4</v>
      </c>
      <c r="G57" s="42">
        <f t="shared" si="2"/>
        <v>0</v>
      </c>
    </row>
    <row r="58" spans="1:7" ht="63">
      <c r="A58" s="32" t="s">
        <v>7</v>
      </c>
      <c r="B58" s="7" t="s">
        <v>220</v>
      </c>
      <c r="C58" s="4" t="s">
        <v>155</v>
      </c>
      <c r="D58" s="35"/>
      <c r="E58" s="27">
        <v>6856</v>
      </c>
      <c r="F58" s="4">
        <v>4</v>
      </c>
      <c r="G58" s="42">
        <f t="shared" si="2"/>
        <v>0</v>
      </c>
    </row>
    <row r="59" spans="1:7" ht="31.5">
      <c r="A59" s="32" t="s">
        <v>8</v>
      </c>
      <c r="B59" s="7" t="s">
        <v>126</v>
      </c>
      <c r="C59" s="4" t="s">
        <v>156</v>
      </c>
      <c r="D59" s="35"/>
      <c r="E59" s="4">
        <v>1</v>
      </c>
      <c r="F59" s="4">
        <v>2.5</v>
      </c>
      <c r="G59" s="42">
        <f t="shared" si="2"/>
        <v>0</v>
      </c>
    </row>
    <row r="60" spans="1:7" ht="47.25">
      <c r="A60" s="32" t="s">
        <v>9</v>
      </c>
      <c r="B60" s="7" t="s">
        <v>221</v>
      </c>
      <c r="C60" s="4" t="s">
        <v>155</v>
      </c>
      <c r="D60" s="35"/>
      <c r="E60" s="27">
        <v>2219</v>
      </c>
      <c r="F60" s="4">
        <v>6</v>
      </c>
      <c r="G60" s="42">
        <f t="shared" si="2"/>
        <v>0</v>
      </c>
    </row>
    <row r="61" spans="1:7" ht="36" customHeight="1">
      <c r="A61" s="32" t="s">
        <v>10</v>
      </c>
      <c r="B61" s="78" t="s">
        <v>127</v>
      </c>
      <c r="C61" s="13" t="s">
        <v>155</v>
      </c>
      <c r="D61" s="36"/>
      <c r="E61" s="4">
        <v>1</v>
      </c>
      <c r="F61" s="27">
        <v>1500</v>
      </c>
      <c r="G61" s="42">
        <f t="shared" si="2"/>
        <v>0</v>
      </c>
    </row>
    <row r="62" spans="1:7" ht="34.5" customHeight="1">
      <c r="A62" s="32" t="s">
        <v>11</v>
      </c>
      <c r="B62" s="7" t="s">
        <v>128</v>
      </c>
      <c r="C62" s="4" t="s">
        <v>155</v>
      </c>
      <c r="D62" s="35"/>
      <c r="E62" s="27">
        <v>1</v>
      </c>
      <c r="F62" s="27">
        <v>8000</v>
      </c>
      <c r="G62" s="42">
        <f t="shared" si="2"/>
        <v>0</v>
      </c>
    </row>
    <row r="63" spans="1:7" ht="31.5">
      <c r="A63" s="32" t="s">
        <v>12</v>
      </c>
      <c r="B63" s="7" t="s">
        <v>212</v>
      </c>
      <c r="C63" s="4" t="s">
        <v>157</v>
      </c>
      <c r="D63" s="35"/>
      <c r="E63" s="4">
        <v>600</v>
      </c>
      <c r="F63" s="4">
        <v>1</v>
      </c>
      <c r="G63" s="42">
        <f t="shared" si="2"/>
        <v>0</v>
      </c>
    </row>
    <row r="64" spans="1:7" ht="31.5">
      <c r="A64" s="32" t="s">
        <v>13</v>
      </c>
      <c r="B64" s="7" t="s">
        <v>236</v>
      </c>
      <c r="C64" s="4" t="s">
        <v>157</v>
      </c>
      <c r="D64" s="35"/>
      <c r="E64" s="4">
        <v>1</v>
      </c>
      <c r="F64" s="4">
        <v>4</v>
      </c>
      <c r="G64" s="42">
        <f t="shared" si="2"/>
        <v>0</v>
      </c>
    </row>
    <row r="65" spans="1:7" ht="31.5">
      <c r="A65" s="32" t="s">
        <v>15</v>
      </c>
      <c r="B65" s="7" t="s">
        <v>237</v>
      </c>
      <c r="C65" s="4" t="s">
        <v>157</v>
      </c>
      <c r="D65" s="35"/>
      <c r="E65" s="4">
        <v>1</v>
      </c>
      <c r="F65" s="4">
        <v>100</v>
      </c>
      <c r="G65" s="42">
        <f t="shared" si="2"/>
        <v>0</v>
      </c>
    </row>
    <row r="66" spans="1:7" ht="63">
      <c r="A66" s="32" t="s">
        <v>17</v>
      </c>
      <c r="B66" s="7" t="s">
        <v>229</v>
      </c>
      <c r="C66" s="4" t="s">
        <v>19</v>
      </c>
      <c r="D66" s="59"/>
      <c r="E66" s="4">
        <v>1</v>
      </c>
      <c r="F66" s="4">
        <v>1</v>
      </c>
      <c r="G66" s="42">
        <f t="shared" si="2"/>
        <v>0</v>
      </c>
    </row>
    <row r="67" spans="1:7" ht="88.5" customHeight="1">
      <c r="A67" s="14" t="s">
        <v>18</v>
      </c>
      <c r="B67" s="71" t="s">
        <v>196</v>
      </c>
      <c r="C67" s="60" t="s">
        <v>120</v>
      </c>
      <c r="D67" s="61"/>
      <c r="E67" s="60">
        <v>1</v>
      </c>
      <c r="F67" s="60">
        <v>28</v>
      </c>
      <c r="G67" s="40">
        <f t="shared" si="2"/>
        <v>0</v>
      </c>
    </row>
    <row r="68" spans="1:7" ht="54.75" customHeight="1">
      <c r="A68" s="14" t="s">
        <v>20</v>
      </c>
      <c r="B68" s="71" t="s">
        <v>198</v>
      </c>
      <c r="C68" s="60" t="s">
        <v>120</v>
      </c>
      <c r="D68" s="61"/>
      <c r="E68" s="60">
        <v>1</v>
      </c>
      <c r="F68" s="60">
        <v>5</v>
      </c>
      <c r="G68" s="40">
        <f t="shared" si="2"/>
        <v>0</v>
      </c>
    </row>
    <row r="69" spans="1:7" ht="47.25">
      <c r="A69" s="14" t="s">
        <v>21</v>
      </c>
      <c r="B69" s="7" t="s">
        <v>222</v>
      </c>
      <c r="C69" s="4" t="s">
        <v>19</v>
      </c>
      <c r="D69" s="35"/>
      <c r="E69" s="4">
        <v>1</v>
      </c>
      <c r="F69" s="4">
        <v>1</v>
      </c>
      <c r="G69" s="42">
        <f t="shared" si="2"/>
        <v>0</v>
      </c>
    </row>
    <row r="70" spans="1:7" ht="70.5" customHeight="1">
      <c r="A70" s="14" t="s">
        <v>22</v>
      </c>
      <c r="B70" s="80" t="s">
        <v>192</v>
      </c>
      <c r="C70" s="4" t="s">
        <v>155</v>
      </c>
      <c r="D70" s="35"/>
      <c r="E70" s="4">
        <v>1</v>
      </c>
      <c r="F70" s="4">
        <v>100</v>
      </c>
      <c r="G70" s="42">
        <f t="shared" si="2"/>
        <v>0</v>
      </c>
    </row>
    <row r="71" spans="1:7" ht="63.75" customHeight="1">
      <c r="A71" s="14" t="s">
        <v>24</v>
      </c>
      <c r="B71" s="80" t="s">
        <v>238</v>
      </c>
      <c r="C71" s="4" t="s">
        <v>155</v>
      </c>
      <c r="D71" s="35"/>
      <c r="E71" s="4">
        <v>1</v>
      </c>
      <c r="F71" s="4">
        <v>300</v>
      </c>
      <c r="G71" s="42">
        <f t="shared" si="2"/>
        <v>0</v>
      </c>
    </row>
    <row r="72" spans="1:7" ht="60" customHeight="1">
      <c r="A72" s="14" t="s">
        <v>26</v>
      </c>
      <c r="B72" s="8" t="s">
        <v>199</v>
      </c>
      <c r="C72" s="4" t="s">
        <v>155</v>
      </c>
      <c r="D72" s="35"/>
      <c r="E72" s="4">
        <v>1</v>
      </c>
      <c r="F72" s="4">
        <v>100</v>
      </c>
      <c r="G72" s="42">
        <f t="shared" si="2"/>
        <v>0</v>
      </c>
    </row>
    <row r="73" spans="1:7" ht="47.25">
      <c r="A73" s="14" t="s">
        <v>28</v>
      </c>
      <c r="B73" s="7" t="s">
        <v>164</v>
      </c>
      <c r="C73" s="4" t="s">
        <v>157</v>
      </c>
      <c r="D73" s="35"/>
      <c r="E73" s="4">
        <v>1</v>
      </c>
      <c r="F73" s="4">
        <v>3</v>
      </c>
      <c r="G73" s="42">
        <f t="shared" si="2"/>
        <v>0</v>
      </c>
    </row>
    <row r="74" spans="1:7" ht="47.25">
      <c r="A74" s="14" t="s">
        <v>29</v>
      </c>
      <c r="B74" s="7" t="s">
        <v>59</v>
      </c>
      <c r="C74" s="4" t="s">
        <v>157</v>
      </c>
      <c r="D74" s="35"/>
      <c r="E74" s="4">
        <v>1</v>
      </c>
      <c r="F74" s="4">
        <v>2</v>
      </c>
      <c r="G74" s="42">
        <f t="shared" si="2"/>
        <v>0</v>
      </c>
    </row>
    <row r="75" spans="1:7" ht="47.25">
      <c r="A75" s="14" t="s">
        <v>30</v>
      </c>
      <c r="B75" s="7" t="s">
        <v>60</v>
      </c>
      <c r="C75" s="4" t="s">
        <v>157</v>
      </c>
      <c r="D75" s="35"/>
      <c r="E75" s="4">
        <v>1</v>
      </c>
      <c r="F75" s="4">
        <v>3</v>
      </c>
      <c r="G75" s="42">
        <f t="shared" si="2"/>
        <v>0</v>
      </c>
    </row>
    <row r="76" spans="1:7" ht="31.5">
      <c r="A76" s="14" t="s">
        <v>31</v>
      </c>
      <c r="B76" s="7" t="s">
        <v>239</v>
      </c>
      <c r="C76" s="4" t="s">
        <v>157</v>
      </c>
      <c r="D76" s="35"/>
      <c r="E76" s="4">
        <v>1</v>
      </c>
      <c r="F76" s="4">
        <v>5</v>
      </c>
      <c r="G76" s="42">
        <f t="shared" si="2"/>
        <v>0</v>
      </c>
    </row>
    <row r="77" spans="1:7" ht="47.25">
      <c r="A77" s="14" t="s">
        <v>32</v>
      </c>
      <c r="B77" s="5" t="s">
        <v>240</v>
      </c>
      <c r="C77" s="4" t="s">
        <v>157</v>
      </c>
      <c r="D77" s="35"/>
      <c r="E77" s="4">
        <v>1</v>
      </c>
      <c r="F77" s="4">
        <v>10</v>
      </c>
      <c r="G77" s="42">
        <f t="shared" si="2"/>
        <v>0</v>
      </c>
    </row>
    <row r="78" spans="1:7" ht="47.25">
      <c r="A78" s="14" t="s">
        <v>34</v>
      </c>
      <c r="B78" s="7" t="s">
        <v>241</v>
      </c>
      <c r="C78" s="4" t="s">
        <v>157</v>
      </c>
      <c r="D78" s="35"/>
      <c r="E78" s="4">
        <v>1</v>
      </c>
      <c r="F78" s="4">
        <v>10</v>
      </c>
      <c r="G78" s="42">
        <f t="shared" si="2"/>
        <v>0</v>
      </c>
    </row>
    <row r="79" spans="1:7" ht="31.5">
      <c r="A79" s="14" t="s">
        <v>36</v>
      </c>
      <c r="B79" s="7" t="s">
        <v>61</v>
      </c>
      <c r="C79" s="4" t="s">
        <v>157</v>
      </c>
      <c r="D79" s="35"/>
      <c r="E79" s="4">
        <v>1</v>
      </c>
      <c r="F79" s="4">
        <v>40</v>
      </c>
      <c r="G79" s="42">
        <f t="shared" si="2"/>
        <v>0</v>
      </c>
    </row>
    <row r="80" spans="1:7" ht="47.25">
      <c r="A80" s="14" t="s">
        <v>38</v>
      </c>
      <c r="B80" s="7" t="s">
        <v>62</v>
      </c>
      <c r="C80" s="4" t="s">
        <v>157</v>
      </c>
      <c r="D80" s="35"/>
      <c r="E80" s="4">
        <v>1</v>
      </c>
      <c r="F80" s="4">
        <v>50</v>
      </c>
      <c r="G80" s="42">
        <f t="shared" si="2"/>
        <v>0</v>
      </c>
    </row>
    <row r="81" spans="1:7" ht="31.5">
      <c r="A81" s="14" t="s">
        <v>40</v>
      </c>
      <c r="B81" s="7" t="s">
        <v>145</v>
      </c>
      <c r="C81" s="4" t="s">
        <v>157</v>
      </c>
      <c r="D81" s="35"/>
      <c r="E81" s="4">
        <v>1</v>
      </c>
      <c r="F81" s="4">
        <v>3</v>
      </c>
      <c r="G81" s="42">
        <f t="shared" si="2"/>
        <v>0</v>
      </c>
    </row>
    <row r="82" spans="1:7" ht="31.5">
      <c r="A82" s="14" t="s">
        <v>42</v>
      </c>
      <c r="B82" s="7" t="s">
        <v>146</v>
      </c>
      <c r="C82" s="4" t="s">
        <v>157</v>
      </c>
      <c r="D82" s="35"/>
      <c r="E82" s="4">
        <v>1</v>
      </c>
      <c r="F82" s="4">
        <v>3</v>
      </c>
      <c r="G82" s="42">
        <f t="shared" si="2"/>
        <v>0</v>
      </c>
    </row>
    <row r="83" spans="1:7" ht="15.75">
      <c r="A83" s="14"/>
      <c r="B83" s="22" t="s">
        <v>167</v>
      </c>
      <c r="C83" s="21"/>
      <c r="D83" s="66"/>
      <c r="E83" s="21"/>
      <c r="F83" s="21"/>
      <c r="G83" s="46">
        <f>SUM(G56:G82)</f>
        <v>0</v>
      </c>
    </row>
    <row r="84" spans="1:7" ht="15.75">
      <c r="A84" s="14"/>
      <c r="B84" s="22" t="s">
        <v>168</v>
      </c>
      <c r="C84" s="21"/>
      <c r="D84" s="22"/>
      <c r="E84" s="21"/>
      <c r="F84" s="21"/>
      <c r="G84" s="65">
        <f>+G83*0.08</f>
        <v>0</v>
      </c>
    </row>
    <row r="85" spans="1:7" ht="15.75">
      <c r="A85" s="14"/>
      <c r="B85" s="22" t="s">
        <v>169</v>
      </c>
      <c r="C85" s="21"/>
      <c r="D85" s="22"/>
      <c r="E85" s="21"/>
      <c r="F85" s="21"/>
      <c r="G85" s="46">
        <f>SUM(G83:G84)</f>
        <v>0</v>
      </c>
    </row>
    <row r="86" spans="1:7" ht="15.75">
      <c r="A86" s="102" t="s">
        <v>115</v>
      </c>
      <c r="B86" s="100"/>
      <c r="C86" s="100"/>
      <c r="D86" s="100"/>
      <c r="E86" s="100"/>
      <c r="F86" s="100"/>
      <c r="G86" s="100"/>
    </row>
    <row r="87" spans="1:7" ht="110.25">
      <c r="A87" s="1" t="s">
        <v>0</v>
      </c>
      <c r="B87" s="2" t="s">
        <v>1</v>
      </c>
      <c r="C87" s="2" t="s">
        <v>154</v>
      </c>
      <c r="D87" s="2" t="s">
        <v>2</v>
      </c>
      <c r="E87" s="2" t="s">
        <v>3</v>
      </c>
      <c r="F87" s="2" t="s">
        <v>162</v>
      </c>
      <c r="G87" s="45" t="s">
        <v>4</v>
      </c>
    </row>
    <row r="88" spans="1:7" ht="31.5">
      <c r="A88" s="87" t="s">
        <v>5</v>
      </c>
      <c r="B88" s="6" t="s">
        <v>64</v>
      </c>
      <c r="C88" s="97" t="s">
        <v>19</v>
      </c>
      <c r="D88" s="81"/>
      <c r="E88" s="97" t="s">
        <v>65</v>
      </c>
      <c r="F88" s="97">
        <v>12</v>
      </c>
      <c r="G88" s="84">
        <f t="shared" ref="G88:G101" si="3">D88*F88</f>
        <v>0</v>
      </c>
    </row>
    <row r="89" spans="1:7" ht="31.5">
      <c r="A89" s="87"/>
      <c r="B89" s="3" t="s">
        <v>223</v>
      </c>
      <c r="C89" s="98"/>
      <c r="D89" s="82"/>
      <c r="E89" s="98"/>
      <c r="F89" s="98"/>
      <c r="G89" s="85">
        <f t="shared" si="3"/>
        <v>0</v>
      </c>
    </row>
    <row r="90" spans="1:7" ht="31.5">
      <c r="A90" s="87"/>
      <c r="B90" s="3" t="s">
        <v>252</v>
      </c>
      <c r="C90" s="98"/>
      <c r="D90" s="82"/>
      <c r="E90" s="98"/>
      <c r="F90" s="98"/>
      <c r="G90" s="85">
        <f t="shared" si="3"/>
        <v>0</v>
      </c>
    </row>
    <row r="91" spans="1:7" ht="31.5">
      <c r="A91" s="87"/>
      <c r="B91" s="3" t="s">
        <v>66</v>
      </c>
      <c r="C91" s="98"/>
      <c r="D91" s="82"/>
      <c r="E91" s="98"/>
      <c r="F91" s="98"/>
      <c r="G91" s="85">
        <f t="shared" si="3"/>
        <v>0</v>
      </c>
    </row>
    <row r="92" spans="1:7" ht="31.5">
      <c r="A92" s="87"/>
      <c r="B92" s="3" t="s">
        <v>67</v>
      </c>
      <c r="C92" s="98"/>
      <c r="D92" s="82"/>
      <c r="E92" s="98"/>
      <c r="F92" s="98"/>
      <c r="G92" s="85">
        <f t="shared" si="3"/>
        <v>0</v>
      </c>
    </row>
    <row r="93" spans="1:7" ht="47.25">
      <c r="A93" s="87"/>
      <c r="B93" s="3" t="s">
        <v>224</v>
      </c>
      <c r="C93" s="98"/>
      <c r="D93" s="82"/>
      <c r="E93" s="98"/>
      <c r="F93" s="98"/>
      <c r="G93" s="85">
        <f t="shared" si="3"/>
        <v>0</v>
      </c>
    </row>
    <row r="94" spans="1:7" ht="31.5">
      <c r="A94" s="87"/>
      <c r="B94" s="3" t="s">
        <v>225</v>
      </c>
      <c r="C94" s="99"/>
      <c r="D94" s="83"/>
      <c r="E94" s="99"/>
      <c r="F94" s="99"/>
      <c r="G94" s="86">
        <f t="shared" si="3"/>
        <v>0</v>
      </c>
    </row>
    <row r="95" spans="1:7" ht="47.25">
      <c r="A95" s="87" t="s">
        <v>6</v>
      </c>
      <c r="B95" s="6" t="s">
        <v>116</v>
      </c>
      <c r="C95" s="97" t="s">
        <v>19</v>
      </c>
      <c r="D95" s="81"/>
      <c r="E95" s="97" t="s">
        <v>65</v>
      </c>
      <c r="F95" s="97">
        <v>12</v>
      </c>
      <c r="G95" s="84">
        <f t="shared" si="3"/>
        <v>0</v>
      </c>
    </row>
    <row r="96" spans="1:7" ht="31.5">
      <c r="A96" s="87"/>
      <c r="B96" s="3" t="s">
        <v>68</v>
      </c>
      <c r="C96" s="98"/>
      <c r="D96" s="82"/>
      <c r="E96" s="98"/>
      <c r="F96" s="98"/>
      <c r="G96" s="85">
        <f t="shared" si="3"/>
        <v>0</v>
      </c>
    </row>
    <row r="97" spans="1:7" ht="63">
      <c r="A97" s="87"/>
      <c r="B97" s="9" t="s">
        <v>187</v>
      </c>
      <c r="C97" s="98"/>
      <c r="D97" s="82"/>
      <c r="E97" s="98"/>
      <c r="F97" s="98"/>
      <c r="G97" s="85"/>
    </row>
    <row r="98" spans="1:7" ht="31.5">
      <c r="A98" s="87"/>
      <c r="B98" s="3" t="s">
        <v>234</v>
      </c>
      <c r="C98" s="98"/>
      <c r="D98" s="82"/>
      <c r="E98" s="98"/>
      <c r="F98" s="98"/>
      <c r="G98" s="85">
        <f t="shared" si="3"/>
        <v>0</v>
      </c>
    </row>
    <row r="99" spans="1:7" ht="31.5">
      <c r="A99" s="87"/>
      <c r="B99" s="3" t="s">
        <v>69</v>
      </c>
      <c r="C99" s="98"/>
      <c r="D99" s="82"/>
      <c r="E99" s="98"/>
      <c r="F99" s="98"/>
      <c r="G99" s="85">
        <f t="shared" si="3"/>
        <v>0</v>
      </c>
    </row>
    <row r="100" spans="1:7" ht="31.5">
      <c r="A100" s="87"/>
      <c r="B100" s="9" t="s">
        <v>181</v>
      </c>
      <c r="C100" s="98"/>
      <c r="D100" s="82"/>
      <c r="E100" s="98"/>
      <c r="F100" s="98"/>
      <c r="G100" s="85">
        <f t="shared" si="3"/>
        <v>0</v>
      </c>
    </row>
    <row r="101" spans="1:7" ht="31.5">
      <c r="A101" s="87"/>
      <c r="B101" s="9" t="s">
        <v>129</v>
      </c>
      <c r="C101" s="99"/>
      <c r="D101" s="83"/>
      <c r="E101" s="99"/>
      <c r="F101" s="99"/>
      <c r="G101" s="86">
        <f t="shared" si="3"/>
        <v>0</v>
      </c>
    </row>
    <row r="102" spans="1:7" ht="63">
      <c r="A102" s="32"/>
      <c r="B102" s="10" t="s">
        <v>185</v>
      </c>
      <c r="C102" s="3"/>
      <c r="D102" s="63"/>
      <c r="E102" s="4"/>
      <c r="F102" s="4"/>
      <c r="G102" s="42"/>
    </row>
    <row r="103" spans="1:7" ht="31.5">
      <c r="A103" s="32" t="s">
        <v>70</v>
      </c>
      <c r="B103" s="9" t="s">
        <v>180</v>
      </c>
      <c r="C103" s="4" t="s">
        <v>157</v>
      </c>
      <c r="D103" s="33"/>
      <c r="E103" s="4">
        <v>1</v>
      </c>
      <c r="F103" s="13">
        <v>360</v>
      </c>
      <c r="G103" s="42">
        <f>(D103*E103)*F103</f>
        <v>0</v>
      </c>
    </row>
    <row r="104" spans="1:7" ht="31.5">
      <c r="A104" s="32" t="s">
        <v>71</v>
      </c>
      <c r="B104" s="3" t="s">
        <v>72</v>
      </c>
      <c r="C104" s="4" t="s">
        <v>157</v>
      </c>
      <c r="D104" s="33"/>
      <c r="E104" s="4">
        <v>1</v>
      </c>
      <c r="F104" s="4">
        <v>10</v>
      </c>
      <c r="G104" s="42">
        <f>(D104*E104)*F104</f>
        <v>0</v>
      </c>
    </row>
    <row r="105" spans="1:7" ht="31.5">
      <c r="A105" s="32" t="s">
        <v>73</v>
      </c>
      <c r="B105" s="3" t="s">
        <v>74</v>
      </c>
      <c r="C105" s="4" t="s">
        <v>157</v>
      </c>
      <c r="D105" s="33"/>
      <c r="E105" s="4">
        <v>1</v>
      </c>
      <c r="F105" s="4">
        <v>500</v>
      </c>
      <c r="G105" s="42">
        <f>(D105*E105)*F105</f>
        <v>0</v>
      </c>
    </row>
    <row r="106" spans="1:7" ht="60" customHeight="1">
      <c r="A106" s="32" t="s">
        <v>75</v>
      </c>
      <c r="B106" s="3" t="s">
        <v>256</v>
      </c>
      <c r="C106" s="13" t="s">
        <v>27</v>
      </c>
      <c r="D106" s="34"/>
      <c r="E106" s="13">
        <v>1</v>
      </c>
      <c r="F106" s="13">
        <v>1</v>
      </c>
      <c r="G106" s="43">
        <f>(D106*E106)*F106</f>
        <v>0</v>
      </c>
    </row>
    <row r="107" spans="1:7" ht="53.25" customHeight="1">
      <c r="A107" s="32" t="s">
        <v>76</v>
      </c>
      <c r="B107" s="3" t="s">
        <v>230</v>
      </c>
      <c r="C107" s="13" t="s">
        <v>19</v>
      </c>
      <c r="D107" s="34"/>
      <c r="E107" s="13">
        <v>1</v>
      </c>
      <c r="F107" s="13">
        <v>1</v>
      </c>
      <c r="G107" s="43">
        <f>(D107*E107)*F107</f>
        <v>0</v>
      </c>
    </row>
    <row r="108" spans="1:7" ht="47.25">
      <c r="A108" s="32" t="s">
        <v>77</v>
      </c>
      <c r="B108" s="15" t="s">
        <v>253</v>
      </c>
      <c r="C108" s="13" t="s">
        <v>27</v>
      </c>
      <c r="D108" s="34"/>
      <c r="E108" s="13" t="s">
        <v>65</v>
      </c>
      <c r="F108" s="13">
        <v>5</v>
      </c>
      <c r="G108" s="43">
        <f>D108*F108</f>
        <v>0</v>
      </c>
    </row>
    <row r="109" spans="1:7" ht="63" customHeight="1">
      <c r="A109" s="32" t="s">
        <v>78</v>
      </c>
      <c r="B109" s="9" t="s">
        <v>254</v>
      </c>
      <c r="C109" s="13" t="s">
        <v>19</v>
      </c>
      <c r="D109" s="34"/>
      <c r="E109" s="13">
        <v>1</v>
      </c>
      <c r="F109" s="13">
        <v>1</v>
      </c>
      <c r="G109" s="43">
        <f>(D109*E109)*F109</f>
        <v>0</v>
      </c>
    </row>
    <row r="110" spans="1:7" ht="71.25" customHeight="1">
      <c r="A110" s="32" t="s">
        <v>79</v>
      </c>
      <c r="B110" s="15" t="s">
        <v>255</v>
      </c>
      <c r="C110" s="13" t="s">
        <v>19</v>
      </c>
      <c r="D110" s="34"/>
      <c r="E110" s="13" t="s">
        <v>65</v>
      </c>
      <c r="F110" s="13">
        <v>5</v>
      </c>
      <c r="G110" s="43">
        <f>D110*F110</f>
        <v>0</v>
      </c>
    </row>
    <row r="111" spans="1:7" ht="47.25">
      <c r="A111" s="32" t="s">
        <v>80</v>
      </c>
      <c r="B111" s="3" t="s">
        <v>226</v>
      </c>
      <c r="C111" s="4" t="s">
        <v>19</v>
      </c>
      <c r="D111" s="33"/>
      <c r="E111" s="4">
        <v>1</v>
      </c>
      <c r="F111" s="4">
        <v>1</v>
      </c>
      <c r="G111" s="42">
        <f t="shared" ref="G111:G135" si="4">(D111*E111)*F111</f>
        <v>0</v>
      </c>
    </row>
    <row r="112" spans="1:7" ht="31.5">
      <c r="A112" s="32" t="s">
        <v>81</v>
      </c>
      <c r="B112" s="7" t="s">
        <v>23</v>
      </c>
      <c r="C112" s="4" t="s">
        <v>157</v>
      </c>
      <c r="D112" s="33"/>
      <c r="E112" s="4">
        <v>1</v>
      </c>
      <c r="F112" s="4">
        <v>30</v>
      </c>
      <c r="G112" s="42">
        <f t="shared" si="4"/>
        <v>0</v>
      </c>
    </row>
    <row r="113" spans="1:7" ht="31.5">
      <c r="A113" s="32" t="s">
        <v>82</v>
      </c>
      <c r="B113" s="7" t="s">
        <v>25</v>
      </c>
      <c r="C113" s="4" t="s">
        <v>157</v>
      </c>
      <c r="D113" s="33"/>
      <c r="E113" s="4">
        <v>1</v>
      </c>
      <c r="F113" s="4">
        <v>20</v>
      </c>
      <c r="G113" s="42">
        <f t="shared" si="4"/>
        <v>0</v>
      </c>
    </row>
    <row r="114" spans="1:7" ht="31.5">
      <c r="A114" s="32" t="s">
        <v>83</v>
      </c>
      <c r="B114" s="7" t="s">
        <v>159</v>
      </c>
      <c r="C114" s="4" t="s">
        <v>155</v>
      </c>
      <c r="D114" s="33"/>
      <c r="E114" s="4">
        <v>1</v>
      </c>
      <c r="F114" s="4">
        <v>200</v>
      </c>
      <c r="G114" s="42">
        <f t="shared" si="4"/>
        <v>0</v>
      </c>
    </row>
    <row r="115" spans="1:7" ht="31.5">
      <c r="A115" s="32" t="s">
        <v>84</v>
      </c>
      <c r="B115" s="7" t="s">
        <v>39</v>
      </c>
      <c r="C115" s="4" t="s">
        <v>157</v>
      </c>
      <c r="D115" s="33"/>
      <c r="E115" s="4">
        <v>1</v>
      </c>
      <c r="F115" s="4">
        <v>15</v>
      </c>
      <c r="G115" s="42">
        <f t="shared" si="4"/>
        <v>0</v>
      </c>
    </row>
    <row r="116" spans="1:7" ht="47.25">
      <c r="A116" s="32" t="s">
        <v>85</v>
      </c>
      <c r="B116" s="7" t="s">
        <v>41</v>
      </c>
      <c r="C116" s="4" t="s">
        <v>157</v>
      </c>
      <c r="D116" s="33"/>
      <c r="E116" s="4">
        <v>1</v>
      </c>
      <c r="F116" s="4">
        <v>10</v>
      </c>
      <c r="G116" s="42">
        <f t="shared" si="4"/>
        <v>0</v>
      </c>
    </row>
    <row r="117" spans="1:7" ht="47.25">
      <c r="A117" s="32" t="s">
        <v>86</v>
      </c>
      <c r="B117" s="7" t="s">
        <v>87</v>
      </c>
      <c r="C117" s="4" t="s">
        <v>157</v>
      </c>
      <c r="D117" s="33"/>
      <c r="E117" s="4">
        <v>1</v>
      </c>
      <c r="F117" s="4">
        <v>15</v>
      </c>
      <c r="G117" s="42">
        <f t="shared" si="4"/>
        <v>0</v>
      </c>
    </row>
    <row r="118" spans="1:7" ht="47.25">
      <c r="A118" s="32" t="s">
        <v>88</v>
      </c>
      <c r="B118" s="7" t="s">
        <v>44</v>
      </c>
      <c r="C118" s="4" t="s">
        <v>157</v>
      </c>
      <c r="D118" s="33"/>
      <c r="E118" s="4">
        <v>1</v>
      </c>
      <c r="F118" s="4">
        <v>20</v>
      </c>
      <c r="G118" s="42">
        <f t="shared" si="4"/>
        <v>0</v>
      </c>
    </row>
    <row r="119" spans="1:7" ht="47.25">
      <c r="A119" s="32" t="s">
        <v>89</v>
      </c>
      <c r="B119" s="7" t="s">
        <v>90</v>
      </c>
      <c r="C119" s="4" t="s">
        <v>157</v>
      </c>
      <c r="D119" s="33"/>
      <c r="E119" s="4">
        <v>1</v>
      </c>
      <c r="F119" s="4">
        <v>8</v>
      </c>
      <c r="G119" s="42">
        <f t="shared" si="4"/>
        <v>0</v>
      </c>
    </row>
    <row r="120" spans="1:7" ht="31.5">
      <c r="A120" s="32" t="s">
        <v>91</v>
      </c>
      <c r="B120" s="5" t="s">
        <v>92</v>
      </c>
      <c r="C120" s="4" t="s">
        <v>157</v>
      </c>
      <c r="D120" s="33"/>
      <c r="E120" s="4">
        <v>1</v>
      </c>
      <c r="F120" s="4">
        <v>25</v>
      </c>
      <c r="G120" s="42">
        <f t="shared" si="4"/>
        <v>0</v>
      </c>
    </row>
    <row r="121" spans="1:7" ht="47.25">
      <c r="A121" s="32" t="s">
        <v>93</v>
      </c>
      <c r="B121" s="5" t="s">
        <v>94</v>
      </c>
      <c r="C121" s="4" t="s">
        <v>157</v>
      </c>
      <c r="D121" s="33"/>
      <c r="E121" s="4">
        <v>1</v>
      </c>
      <c r="F121" s="4">
        <v>20</v>
      </c>
      <c r="G121" s="42">
        <f t="shared" si="4"/>
        <v>0</v>
      </c>
    </row>
    <row r="122" spans="1:7" ht="47.25">
      <c r="A122" s="32" t="s">
        <v>95</v>
      </c>
      <c r="B122" s="5" t="s">
        <v>96</v>
      </c>
      <c r="C122" s="4" t="s">
        <v>157</v>
      </c>
      <c r="D122" s="33"/>
      <c r="E122" s="4">
        <v>1</v>
      </c>
      <c r="F122" s="4">
        <v>30</v>
      </c>
      <c r="G122" s="42">
        <f t="shared" si="4"/>
        <v>0</v>
      </c>
    </row>
    <row r="123" spans="1:7" ht="47.25">
      <c r="A123" s="32" t="s">
        <v>97</v>
      </c>
      <c r="B123" s="5" t="s">
        <v>98</v>
      </c>
      <c r="C123" s="4" t="s">
        <v>157</v>
      </c>
      <c r="D123" s="33"/>
      <c r="E123" s="4">
        <v>1</v>
      </c>
      <c r="F123" s="4">
        <v>25</v>
      </c>
      <c r="G123" s="42">
        <f t="shared" si="4"/>
        <v>0</v>
      </c>
    </row>
    <row r="124" spans="1:7" ht="31.5">
      <c r="A124" s="32" t="s">
        <v>99</v>
      </c>
      <c r="B124" s="3" t="s">
        <v>100</v>
      </c>
      <c r="C124" s="4" t="s">
        <v>157</v>
      </c>
      <c r="D124" s="33"/>
      <c r="E124" s="4">
        <v>1</v>
      </c>
      <c r="F124" s="4">
        <v>20</v>
      </c>
      <c r="G124" s="42">
        <f t="shared" si="4"/>
        <v>0</v>
      </c>
    </row>
    <row r="125" spans="1:7" ht="31.5">
      <c r="A125" s="32" t="s">
        <v>101</v>
      </c>
      <c r="B125" s="3" t="s">
        <v>102</v>
      </c>
      <c r="C125" s="4" t="s">
        <v>157</v>
      </c>
      <c r="D125" s="33"/>
      <c r="E125" s="4">
        <v>1</v>
      </c>
      <c r="F125" s="4">
        <v>30</v>
      </c>
      <c r="G125" s="42">
        <f t="shared" si="4"/>
        <v>0</v>
      </c>
    </row>
    <row r="126" spans="1:7" ht="31.5">
      <c r="A126" s="32" t="s">
        <v>103</v>
      </c>
      <c r="B126" s="5" t="s">
        <v>104</v>
      </c>
      <c r="C126" s="4" t="s">
        <v>157</v>
      </c>
      <c r="D126" s="33"/>
      <c r="E126" s="4">
        <v>1</v>
      </c>
      <c r="F126" s="4">
        <v>150</v>
      </c>
      <c r="G126" s="42">
        <f t="shared" si="4"/>
        <v>0</v>
      </c>
    </row>
    <row r="127" spans="1:7" ht="31.5">
      <c r="A127" s="32" t="s">
        <v>105</v>
      </c>
      <c r="B127" s="5" t="s">
        <v>160</v>
      </c>
      <c r="C127" s="4" t="s">
        <v>155</v>
      </c>
      <c r="D127" s="33"/>
      <c r="E127" s="4">
        <v>1</v>
      </c>
      <c r="F127" s="27">
        <v>10000</v>
      </c>
      <c r="G127" s="42">
        <f t="shared" si="4"/>
        <v>0</v>
      </c>
    </row>
    <row r="128" spans="1:7" ht="31.5">
      <c r="A128" s="32" t="s">
        <v>106</v>
      </c>
      <c r="B128" s="3" t="s">
        <v>148</v>
      </c>
      <c r="C128" s="4" t="s">
        <v>157</v>
      </c>
      <c r="D128" s="33"/>
      <c r="E128" s="4">
        <v>1</v>
      </c>
      <c r="F128" s="4">
        <v>20</v>
      </c>
      <c r="G128" s="42">
        <f t="shared" si="4"/>
        <v>0</v>
      </c>
    </row>
    <row r="129" spans="1:7" ht="31.5">
      <c r="A129" s="32" t="s">
        <v>107</v>
      </c>
      <c r="B129" s="3" t="s">
        <v>147</v>
      </c>
      <c r="C129" s="4" t="s">
        <v>157</v>
      </c>
      <c r="D129" s="33"/>
      <c r="E129" s="4">
        <v>1</v>
      </c>
      <c r="F129" s="4">
        <v>20</v>
      </c>
      <c r="G129" s="42">
        <f t="shared" si="4"/>
        <v>0</v>
      </c>
    </row>
    <row r="130" spans="1:7" ht="15.75">
      <c r="A130" s="32" t="s">
        <v>108</v>
      </c>
      <c r="B130" s="8" t="s">
        <v>183</v>
      </c>
      <c r="C130" s="18" t="s">
        <v>157</v>
      </c>
      <c r="D130" s="33"/>
      <c r="E130" s="4">
        <v>1</v>
      </c>
      <c r="F130" s="4">
        <v>30</v>
      </c>
      <c r="G130" s="42">
        <f t="shared" si="4"/>
        <v>0</v>
      </c>
    </row>
    <row r="131" spans="1:7" ht="37.5" customHeight="1">
      <c r="A131" s="32" t="s">
        <v>109</v>
      </c>
      <c r="B131" s="9" t="s">
        <v>227</v>
      </c>
      <c r="C131" s="13" t="s">
        <v>155</v>
      </c>
      <c r="D131" s="33"/>
      <c r="E131" s="27">
        <v>185312</v>
      </c>
      <c r="F131" s="4">
        <v>4</v>
      </c>
      <c r="G131" s="42">
        <f t="shared" si="4"/>
        <v>0</v>
      </c>
    </row>
    <row r="132" spans="1:7" ht="36.75" customHeight="1">
      <c r="A132" s="32" t="s">
        <v>110</v>
      </c>
      <c r="B132" s="3" t="s">
        <v>151</v>
      </c>
      <c r="C132" s="4" t="s">
        <v>155</v>
      </c>
      <c r="D132" s="33"/>
      <c r="E132" s="27">
        <v>101601</v>
      </c>
      <c r="F132" s="4">
        <v>3</v>
      </c>
      <c r="G132" s="42">
        <f t="shared" si="4"/>
        <v>0</v>
      </c>
    </row>
    <row r="133" spans="1:7" ht="47.25">
      <c r="A133" s="32" t="s">
        <v>111</v>
      </c>
      <c r="B133" s="3" t="s">
        <v>152</v>
      </c>
      <c r="C133" s="4" t="s">
        <v>155</v>
      </c>
      <c r="D133" s="33"/>
      <c r="E133" s="4">
        <v>1</v>
      </c>
      <c r="F133" s="4">
        <v>500</v>
      </c>
      <c r="G133" s="42">
        <f t="shared" si="4"/>
        <v>0</v>
      </c>
    </row>
    <row r="134" spans="1:7" ht="47.25">
      <c r="A134" s="32" t="s">
        <v>184</v>
      </c>
      <c r="B134" s="3" t="s">
        <v>153</v>
      </c>
      <c r="C134" s="4" t="s">
        <v>155</v>
      </c>
      <c r="D134" s="28"/>
      <c r="E134" s="4">
        <v>1</v>
      </c>
      <c r="F134" s="4">
        <v>100</v>
      </c>
      <c r="G134" s="42">
        <f t="shared" si="4"/>
        <v>0</v>
      </c>
    </row>
    <row r="135" spans="1:7" ht="47.25">
      <c r="A135" s="69" t="s">
        <v>201</v>
      </c>
      <c r="B135" s="9" t="s">
        <v>200</v>
      </c>
      <c r="C135" s="4" t="s">
        <v>155</v>
      </c>
      <c r="D135" s="28"/>
      <c r="E135" s="4">
        <v>1</v>
      </c>
      <c r="F135" s="4">
        <v>300</v>
      </c>
      <c r="G135" s="42">
        <f t="shared" si="4"/>
        <v>0</v>
      </c>
    </row>
    <row r="136" spans="1:7" ht="15.75">
      <c r="A136" s="32"/>
      <c r="B136" s="6" t="s">
        <v>167</v>
      </c>
      <c r="C136" s="4"/>
      <c r="D136" s="30"/>
      <c r="E136" s="4"/>
      <c r="F136" s="2"/>
      <c r="G136" s="47">
        <f>SUM(G88:G134)</f>
        <v>0</v>
      </c>
    </row>
    <row r="137" spans="1:7" ht="15.75">
      <c r="A137" s="32"/>
      <c r="B137" s="6" t="s">
        <v>168</v>
      </c>
      <c r="C137" s="4"/>
      <c r="D137" s="30"/>
      <c r="E137" s="4"/>
      <c r="F137" s="2"/>
      <c r="G137" s="68">
        <f>+G136*0.08</f>
        <v>0</v>
      </c>
    </row>
    <row r="138" spans="1:7" ht="15.75">
      <c r="A138" s="32"/>
      <c r="B138" s="6" t="s">
        <v>169</v>
      </c>
      <c r="C138" s="4"/>
      <c r="D138" s="30"/>
      <c r="E138" s="4"/>
      <c r="F138" s="2"/>
      <c r="G138" s="47">
        <f>SUM(G136:G137)</f>
        <v>0</v>
      </c>
    </row>
    <row r="139" spans="1:7" ht="33" customHeight="1">
      <c r="A139" s="100" t="s">
        <v>179</v>
      </c>
      <c r="B139" s="100"/>
      <c r="C139" s="100"/>
      <c r="D139" s="100"/>
      <c r="E139" s="100"/>
      <c r="F139" s="100"/>
      <c r="G139" s="100"/>
    </row>
    <row r="140" spans="1:7" ht="110.25">
      <c r="A140" s="1" t="s">
        <v>0</v>
      </c>
      <c r="B140" s="2" t="s">
        <v>1</v>
      </c>
      <c r="C140" s="2" t="s">
        <v>154</v>
      </c>
      <c r="D140" s="2"/>
      <c r="E140" s="2" t="s">
        <v>3</v>
      </c>
      <c r="F140" s="16" t="s">
        <v>162</v>
      </c>
      <c r="G140" s="45" t="s">
        <v>4</v>
      </c>
    </row>
    <row r="141" spans="1:7" ht="47.25">
      <c r="A141" s="87" t="s">
        <v>5</v>
      </c>
      <c r="B141" s="10" t="s">
        <v>163</v>
      </c>
      <c r="C141" s="88" t="s">
        <v>19</v>
      </c>
      <c r="D141" s="94"/>
      <c r="E141" s="88" t="s">
        <v>65</v>
      </c>
      <c r="F141" s="88">
        <v>12</v>
      </c>
      <c r="G141" s="91">
        <f>D141*F141</f>
        <v>0</v>
      </c>
    </row>
    <row r="142" spans="1:7" ht="63">
      <c r="A142" s="87"/>
      <c r="B142" s="9" t="s">
        <v>260</v>
      </c>
      <c r="C142" s="89"/>
      <c r="D142" s="95"/>
      <c r="E142" s="89"/>
      <c r="F142" s="89"/>
      <c r="G142" s="92"/>
    </row>
    <row r="143" spans="1:7" ht="141.75">
      <c r="A143" s="87"/>
      <c r="B143" s="9" t="s">
        <v>231</v>
      </c>
      <c r="C143" s="89"/>
      <c r="D143" s="95"/>
      <c r="E143" s="89"/>
      <c r="F143" s="89"/>
      <c r="G143" s="92"/>
    </row>
    <row r="144" spans="1:7" ht="31.5">
      <c r="A144" s="87"/>
      <c r="B144" s="8" t="s">
        <v>165</v>
      </c>
      <c r="C144" s="89"/>
      <c r="D144" s="95"/>
      <c r="E144" s="89"/>
      <c r="F144" s="89"/>
      <c r="G144" s="92"/>
    </row>
    <row r="145" spans="1:7" ht="47.25">
      <c r="A145" s="32"/>
      <c r="B145" s="8" t="s">
        <v>186</v>
      </c>
      <c r="C145" s="90"/>
      <c r="D145" s="96"/>
      <c r="E145" s="90"/>
      <c r="F145" s="90"/>
      <c r="G145" s="93"/>
    </row>
    <row r="146" spans="1:7" ht="47.25">
      <c r="A146" s="87" t="s">
        <v>112</v>
      </c>
      <c r="B146" s="10" t="s">
        <v>117</v>
      </c>
      <c r="C146" s="88" t="s">
        <v>19</v>
      </c>
      <c r="D146" s="94"/>
      <c r="E146" s="88" t="s">
        <v>65</v>
      </c>
      <c r="F146" s="88">
        <v>12</v>
      </c>
      <c r="G146" s="91">
        <f>+D146*F146</f>
        <v>0</v>
      </c>
    </row>
    <row r="147" spans="1:7" ht="63">
      <c r="A147" s="87"/>
      <c r="B147" s="9" t="s">
        <v>263</v>
      </c>
      <c r="C147" s="89"/>
      <c r="D147" s="95"/>
      <c r="E147" s="89"/>
      <c r="F147" s="89"/>
      <c r="G147" s="92">
        <f>D146*F147</f>
        <v>0</v>
      </c>
    </row>
    <row r="148" spans="1:7" ht="152.25" customHeight="1">
      <c r="A148" s="87"/>
      <c r="B148" s="9" t="s">
        <v>264</v>
      </c>
      <c r="C148" s="90"/>
      <c r="D148" s="96"/>
      <c r="E148" s="90"/>
      <c r="F148" s="90"/>
      <c r="G148" s="93">
        <f t="shared" ref="G148:G163" si="5">D148*F148</f>
        <v>0</v>
      </c>
    </row>
    <row r="149" spans="1:7" ht="47.25">
      <c r="A149" s="87" t="s">
        <v>70</v>
      </c>
      <c r="B149" s="10" t="s">
        <v>118</v>
      </c>
      <c r="C149" s="88" t="s">
        <v>158</v>
      </c>
      <c r="D149" s="94"/>
      <c r="E149" s="88" t="s">
        <v>65</v>
      </c>
      <c r="F149" s="88">
        <v>12</v>
      </c>
      <c r="G149" s="91">
        <f>+D149*F149</f>
        <v>0</v>
      </c>
    </row>
    <row r="150" spans="1:7" ht="120.75" customHeight="1">
      <c r="A150" s="87"/>
      <c r="B150" s="9" t="s">
        <v>246</v>
      </c>
      <c r="C150" s="89"/>
      <c r="D150" s="95"/>
      <c r="E150" s="89"/>
      <c r="F150" s="89"/>
      <c r="G150" s="92"/>
    </row>
    <row r="151" spans="1:7" ht="63">
      <c r="A151" s="87"/>
      <c r="B151" s="9" t="s">
        <v>193</v>
      </c>
      <c r="C151" s="89"/>
      <c r="D151" s="95"/>
      <c r="E151" s="89"/>
      <c r="F151" s="89"/>
      <c r="G151" s="92"/>
    </row>
    <row r="152" spans="1:7" ht="78.75">
      <c r="A152" s="87"/>
      <c r="B152" s="9" t="s">
        <v>232</v>
      </c>
      <c r="C152" s="89"/>
      <c r="D152" s="95"/>
      <c r="E152" s="89"/>
      <c r="F152" s="89"/>
      <c r="G152" s="92"/>
    </row>
    <row r="153" spans="1:7" ht="47.25">
      <c r="A153" s="87"/>
      <c r="B153" s="9" t="s">
        <v>233</v>
      </c>
      <c r="C153" s="89"/>
      <c r="D153" s="95"/>
      <c r="E153" s="89"/>
      <c r="F153" s="89"/>
      <c r="G153" s="92"/>
    </row>
    <row r="154" spans="1:7" ht="78.75">
      <c r="A154" s="87"/>
      <c r="B154" s="9" t="s">
        <v>261</v>
      </c>
      <c r="C154" s="89"/>
      <c r="D154" s="95"/>
      <c r="E154" s="89"/>
      <c r="F154" s="89"/>
      <c r="G154" s="92"/>
    </row>
    <row r="155" spans="1:7" ht="125.25" customHeight="1">
      <c r="A155" s="87"/>
      <c r="B155" s="9" t="s">
        <v>262</v>
      </c>
      <c r="C155" s="90"/>
      <c r="D155" s="96"/>
      <c r="E155" s="90"/>
      <c r="F155" s="90"/>
      <c r="G155" s="93"/>
    </row>
    <row r="156" spans="1:7" ht="63">
      <c r="A156" s="87" t="s">
        <v>71</v>
      </c>
      <c r="B156" s="10" t="s">
        <v>119</v>
      </c>
      <c r="C156" s="88" t="s">
        <v>19</v>
      </c>
      <c r="D156" s="94"/>
      <c r="E156" s="88" t="s">
        <v>65</v>
      </c>
      <c r="F156" s="88">
        <v>12</v>
      </c>
      <c r="G156" s="91">
        <f t="shared" si="5"/>
        <v>0</v>
      </c>
    </row>
    <row r="157" spans="1:7" ht="110.25">
      <c r="A157" s="87"/>
      <c r="B157" s="9" t="s">
        <v>247</v>
      </c>
      <c r="C157" s="89"/>
      <c r="D157" s="95"/>
      <c r="E157" s="89"/>
      <c r="F157" s="89"/>
      <c r="G157" s="92">
        <f t="shared" si="5"/>
        <v>0</v>
      </c>
    </row>
    <row r="158" spans="1:7" ht="63">
      <c r="A158" s="87"/>
      <c r="B158" s="9" t="s">
        <v>242</v>
      </c>
      <c r="C158" s="89"/>
      <c r="D158" s="95"/>
      <c r="E158" s="89"/>
      <c r="F158" s="89"/>
      <c r="G158" s="92">
        <f t="shared" si="5"/>
        <v>0</v>
      </c>
    </row>
    <row r="159" spans="1:7" ht="78.75">
      <c r="A159" s="87"/>
      <c r="B159" s="9" t="s">
        <v>243</v>
      </c>
      <c r="C159" s="89"/>
      <c r="D159" s="95"/>
      <c r="E159" s="89"/>
      <c r="F159" s="89"/>
      <c r="G159" s="92">
        <f t="shared" si="5"/>
        <v>0</v>
      </c>
    </row>
    <row r="160" spans="1:7" ht="47.25">
      <c r="A160" s="87"/>
      <c r="B160" s="9" t="s">
        <v>244</v>
      </c>
      <c r="C160" s="89"/>
      <c r="D160" s="95"/>
      <c r="E160" s="89"/>
      <c r="F160" s="89"/>
      <c r="G160" s="92">
        <f t="shared" si="5"/>
        <v>0</v>
      </c>
    </row>
    <row r="161" spans="1:7" ht="84.75" customHeight="1">
      <c r="A161" s="87"/>
      <c r="B161" s="15" t="s">
        <v>245</v>
      </c>
      <c r="C161" s="89"/>
      <c r="D161" s="95"/>
      <c r="E161" s="89"/>
      <c r="F161" s="89"/>
      <c r="G161" s="92"/>
    </row>
    <row r="162" spans="1:7" ht="63">
      <c r="A162" s="87"/>
      <c r="B162" s="9" t="s">
        <v>259</v>
      </c>
      <c r="C162" s="89"/>
      <c r="D162" s="95"/>
      <c r="E162" s="89"/>
      <c r="F162" s="89"/>
      <c r="G162" s="92">
        <f t="shared" si="5"/>
        <v>0</v>
      </c>
    </row>
    <row r="163" spans="1:7" ht="126">
      <c r="A163" s="87"/>
      <c r="B163" s="9" t="s">
        <v>235</v>
      </c>
      <c r="C163" s="90"/>
      <c r="D163" s="96"/>
      <c r="E163" s="90"/>
      <c r="F163" s="90"/>
      <c r="G163" s="93">
        <f t="shared" si="5"/>
        <v>0</v>
      </c>
    </row>
    <row r="164" spans="1:7" ht="81.75" customHeight="1">
      <c r="A164" s="74" t="s">
        <v>9</v>
      </c>
      <c r="B164" s="9" t="s">
        <v>248</v>
      </c>
      <c r="C164" s="75" t="s">
        <v>155</v>
      </c>
      <c r="D164" s="76"/>
      <c r="E164" s="75">
        <v>4</v>
      </c>
      <c r="F164" s="75">
        <v>1000</v>
      </c>
      <c r="G164" s="73">
        <f t="shared" ref="G164:G170" si="6">(D164*E164)*F164</f>
        <v>0</v>
      </c>
    </row>
    <row r="165" spans="1:7" ht="63">
      <c r="A165" s="32" t="s">
        <v>10</v>
      </c>
      <c r="B165" s="7" t="s">
        <v>141</v>
      </c>
      <c r="C165" s="32" t="s">
        <v>155</v>
      </c>
      <c r="D165" s="33"/>
      <c r="E165" s="4">
        <v>1</v>
      </c>
      <c r="F165" s="27">
        <v>15000</v>
      </c>
      <c r="G165" s="42">
        <f t="shared" si="6"/>
        <v>0</v>
      </c>
    </row>
    <row r="166" spans="1:7" ht="63">
      <c r="A166" s="32" t="s">
        <v>11</v>
      </c>
      <c r="B166" s="7" t="s">
        <v>142</v>
      </c>
      <c r="C166" s="32" t="s">
        <v>155</v>
      </c>
      <c r="D166" s="33"/>
      <c r="E166" s="4">
        <v>1</v>
      </c>
      <c r="F166" s="27">
        <v>6000</v>
      </c>
      <c r="G166" s="42">
        <f t="shared" si="6"/>
        <v>0</v>
      </c>
    </row>
    <row r="167" spans="1:7" ht="47.25">
      <c r="A167" s="32" t="s">
        <v>12</v>
      </c>
      <c r="B167" s="7" t="s">
        <v>58</v>
      </c>
      <c r="C167" s="32" t="s">
        <v>155</v>
      </c>
      <c r="D167" s="33"/>
      <c r="E167" s="4">
        <v>1</v>
      </c>
      <c r="F167" s="4">
        <v>4000</v>
      </c>
      <c r="G167" s="42">
        <f t="shared" si="6"/>
        <v>0</v>
      </c>
    </row>
    <row r="168" spans="1:7" ht="63">
      <c r="A168" s="32" t="s">
        <v>13</v>
      </c>
      <c r="B168" s="7" t="s">
        <v>150</v>
      </c>
      <c r="C168" s="4" t="s">
        <v>155</v>
      </c>
      <c r="D168" s="37"/>
      <c r="E168" s="4">
        <v>1</v>
      </c>
      <c r="F168" s="4">
        <v>8000</v>
      </c>
      <c r="G168" s="42">
        <f t="shared" si="6"/>
        <v>0</v>
      </c>
    </row>
    <row r="169" spans="1:7" ht="63">
      <c r="A169" s="32" t="s">
        <v>15</v>
      </c>
      <c r="B169" s="7" t="s">
        <v>149</v>
      </c>
      <c r="C169" s="4" t="s">
        <v>155</v>
      </c>
      <c r="D169" s="39"/>
      <c r="E169" s="4">
        <v>1</v>
      </c>
      <c r="F169" s="4">
        <v>500</v>
      </c>
      <c r="G169" s="42">
        <f t="shared" si="6"/>
        <v>0</v>
      </c>
    </row>
    <row r="170" spans="1:7" ht="47.25">
      <c r="A170" s="32" t="s">
        <v>17</v>
      </c>
      <c r="B170" s="7" t="s">
        <v>63</v>
      </c>
      <c r="C170" s="4" t="s">
        <v>155</v>
      </c>
      <c r="D170" s="34"/>
      <c r="E170" s="4">
        <v>1</v>
      </c>
      <c r="F170" s="4">
        <v>1000</v>
      </c>
      <c r="G170" s="42">
        <f t="shared" si="6"/>
        <v>0</v>
      </c>
    </row>
    <row r="171" spans="1:7" ht="15.75">
      <c r="A171" s="87" t="s">
        <v>18</v>
      </c>
      <c r="B171" s="10" t="s">
        <v>188</v>
      </c>
      <c r="C171" s="11"/>
      <c r="D171" s="38"/>
      <c r="E171" s="12"/>
      <c r="F171" s="12"/>
      <c r="G171" s="48"/>
    </row>
    <row r="172" spans="1:7" ht="63">
      <c r="A172" s="87"/>
      <c r="B172" s="8" t="s">
        <v>189</v>
      </c>
      <c r="C172" s="13" t="s">
        <v>166</v>
      </c>
      <c r="D172" s="34"/>
      <c r="E172" s="13">
        <v>1</v>
      </c>
      <c r="F172" s="13">
        <v>55</v>
      </c>
      <c r="G172" s="43">
        <f>(D172*E172)*F172</f>
        <v>0</v>
      </c>
    </row>
    <row r="173" spans="1:7" ht="63">
      <c r="A173" s="87"/>
      <c r="B173" s="8" t="s">
        <v>190</v>
      </c>
      <c r="C173" s="13" t="s">
        <v>166</v>
      </c>
      <c r="D173" s="29"/>
      <c r="E173" s="13">
        <v>1</v>
      </c>
      <c r="F173" s="13">
        <v>15</v>
      </c>
      <c r="G173" s="43">
        <f>(D173*E173)*F173</f>
        <v>0</v>
      </c>
    </row>
    <row r="174" spans="1:7" ht="78.75">
      <c r="A174" s="87"/>
      <c r="B174" s="8" t="s">
        <v>191</v>
      </c>
      <c r="C174" s="13" t="s">
        <v>166</v>
      </c>
      <c r="D174" s="29"/>
      <c r="E174" s="13">
        <v>1</v>
      </c>
      <c r="F174" s="13">
        <v>10</v>
      </c>
      <c r="G174" s="43">
        <f>(D174*E174)*F174</f>
        <v>0</v>
      </c>
    </row>
    <row r="175" spans="1:7" ht="15.75">
      <c r="A175" s="19"/>
      <c r="B175" s="24" t="s">
        <v>167</v>
      </c>
      <c r="C175" s="23"/>
      <c r="D175" s="31"/>
      <c r="E175" s="23"/>
      <c r="F175" s="16"/>
      <c r="G175" s="49">
        <f>SUM(G141:G174)</f>
        <v>0</v>
      </c>
    </row>
    <row r="176" spans="1:7" ht="15.75">
      <c r="A176" s="19"/>
      <c r="B176" s="24" t="s">
        <v>168</v>
      </c>
      <c r="C176" s="23"/>
      <c r="D176" s="31"/>
      <c r="E176" s="23"/>
      <c r="F176" s="16"/>
      <c r="G176" s="67">
        <f>G175*0.08</f>
        <v>0</v>
      </c>
    </row>
    <row r="177" spans="1:7" ht="15.75">
      <c r="A177" s="19"/>
      <c r="B177" s="24" t="s">
        <v>169</v>
      </c>
      <c r="C177" s="23"/>
      <c r="D177" s="31"/>
      <c r="E177" s="23"/>
      <c r="F177" s="16"/>
      <c r="G177" s="49">
        <f>SUM(G175:G176)</f>
        <v>0</v>
      </c>
    </row>
    <row r="178" spans="1:7" ht="19.5" thickBot="1">
      <c r="A178" s="51"/>
      <c r="B178" s="51" t="s">
        <v>170</v>
      </c>
      <c r="C178" s="51"/>
      <c r="D178" s="51"/>
      <c r="E178" s="51"/>
      <c r="F178" s="52"/>
      <c r="G178" s="53">
        <f>G51+G83+G136+G175</f>
        <v>0</v>
      </c>
    </row>
    <row r="179" spans="1:7" ht="19.5" thickTop="1">
      <c r="A179" s="54"/>
      <c r="B179" s="54" t="s">
        <v>168</v>
      </c>
      <c r="C179" s="54"/>
      <c r="D179" s="54"/>
      <c r="E179" s="54"/>
      <c r="F179" s="55"/>
      <c r="G179" s="56">
        <f>+G178*0.08</f>
        <v>0</v>
      </c>
    </row>
    <row r="180" spans="1:7" ht="18.75">
      <c r="A180" s="57"/>
      <c r="B180" s="57" t="s">
        <v>171</v>
      </c>
      <c r="C180" s="57"/>
      <c r="D180" s="57"/>
      <c r="E180" s="57"/>
      <c r="F180" s="57"/>
      <c r="G180" s="58">
        <f>SUM(G178:G179)</f>
        <v>0</v>
      </c>
    </row>
    <row r="182" spans="1:7" ht="21">
      <c r="B182" s="62"/>
    </row>
  </sheetData>
  <mergeCells count="42">
    <mergeCell ref="G141:G145"/>
    <mergeCell ref="G146:G148"/>
    <mergeCell ref="A149:A155"/>
    <mergeCell ref="C149:C155"/>
    <mergeCell ref="D149:D155"/>
    <mergeCell ref="E149:E155"/>
    <mergeCell ref="A146:A148"/>
    <mergeCell ref="C146:C148"/>
    <mergeCell ref="D146:D148"/>
    <mergeCell ref="E146:E148"/>
    <mergeCell ref="F146:F148"/>
    <mergeCell ref="A141:A144"/>
    <mergeCell ref="C141:C145"/>
    <mergeCell ref="D141:D145"/>
    <mergeCell ref="E141:E145"/>
    <mergeCell ref="F141:F145"/>
    <mergeCell ref="A1:G1"/>
    <mergeCell ref="A2:G2"/>
    <mergeCell ref="A54:G54"/>
    <mergeCell ref="A86:G86"/>
    <mergeCell ref="A88:A94"/>
    <mergeCell ref="C88:C94"/>
    <mergeCell ref="D88:D94"/>
    <mergeCell ref="E88:E94"/>
    <mergeCell ref="F88:F94"/>
    <mergeCell ref="G88:G94"/>
    <mergeCell ref="D95:D101"/>
    <mergeCell ref="G95:G101"/>
    <mergeCell ref="A171:A174"/>
    <mergeCell ref="F149:F155"/>
    <mergeCell ref="G149:G155"/>
    <mergeCell ref="A156:A163"/>
    <mergeCell ref="C156:C163"/>
    <mergeCell ref="D156:D163"/>
    <mergeCell ref="E156:E163"/>
    <mergeCell ref="F156:F163"/>
    <mergeCell ref="G156:G163"/>
    <mergeCell ref="A95:A101"/>
    <mergeCell ref="C95:C101"/>
    <mergeCell ref="E95:E101"/>
    <mergeCell ref="F95:F101"/>
    <mergeCell ref="A139:G139"/>
  </mergeCells>
  <pageMargins left="0.7" right="0.7" top="0.75" bottom="0.75" header="0.3" footer="0.3"/>
  <pageSetup paperSize="9" scale="90" orientation="landscape" r:id="rId1"/>
  <rowBreaks count="2" manualBreakCount="2">
    <brk id="118" max="16383" man="1"/>
    <brk id="1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cennik ofertowy</vt:lpstr>
    </vt:vector>
  </TitlesOfParts>
  <Company>UM w Świdnicy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etrepka</dc:creator>
  <cp:lastModifiedBy>Ewelina Trepka</cp:lastModifiedBy>
  <cp:lastPrinted>2024-11-22T08:50:17Z</cp:lastPrinted>
  <dcterms:created xsi:type="dcterms:W3CDTF">2021-04-09T10:38:47Z</dcterms:created>
  <dcterms:modified xsi:type="dcterms:W3CDTF">2024-11-22T09:01:09Z</dcterms:modified>
</cp:coreProperties>
</file>