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lczynska1600\Desktop\SWZ jedzenie\21-2021 Mleko\"/>
    </mc:Choice>
  </mc:AlternateContent>
  <bookViews>
    <workbookView xWindow="0" yWindow="0" windowWidth="20730" windowHeight="11760" activeTab="1"/>
  </bookViews>
  <sheets>
    <sheet name="ZAŁĄCZNIK 2A - Powidz" sheetId="1" r:id="rId1"/>
    <sheet name="ZAŁĄCZNIK 2B - Jaroci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4" l="1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21" i="4"/>
  <c r="K49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21" i="4"/>
  <c r="L57" i="1"/>
  <c r="K57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20" i="1"/>
  <c r="J39" i="4" l="1"/>
  <c r="F39" i="4"/>
  <c r="G39" i="4" s="1"/>
  <c r="J43" i="1"/>
  <c r="F43" i="1"/>
  <c r="G43" i="1" s="1"/>
  <c r="J48" i="4"/>
  <c r="F48" i="4"/>
  <c r="G48" i="4" s="1"/>
  <c r="J47" i="4"/>
  <c r="F47" i="4"/>
  <c r="J46" i="4"/>
  <c r="F46" i="4"/>
  <c r="G46" i="4" s="1"/>
  <c r="J45" i="4"/>
  <c r="F45" i="4"/>
  <c r="G45" i="4" s="1"/>
  <c r="J44" i="4"/>
  <c r="F44" i="4"/>
  <c r="G44" i="4" s="1"/>
  <c r="J43" i="4"/>
  <c r="F43" i="4"/>
  <c r="G43" i="4" s="1"/>
  <c r="J42" i="4"/>
  <c r="F42" i="4"/>
  <c r="G42" i="4" s="1"/>
  <c r="J41" i="4"/>
  <c r="F41" i="4"/>
  <c r="J40" i="4"/>
  <c r="F40" i="4"/>
  <c r="J38" i="4"/>
  <c r="F38" i="4"/>
  <c r="J37" i="4"/>
  <c r="F37" i="4"/>
  <c r="G37" i="4" s="1"/>
  <c r="J36" i="4"/>
  <c r="F36" i="4"/>
  <c r="G36" i="4" s="1"/>
  <c r="J35" i="4"/>
  <c r="F35" i="4"/>
  <c r="G35" i="4" s="1"/>
  <c r="J34" i="4"/>
  <c r="F34" i="4"/>
  <c r="G34" i="4" s="1"/>
  <c r="F33" i="4"/>
  <c r="G33" i="4" s="1"/>
  <c r="J32" i="4"/>
  <c r="F32" i="4"/>
  <c r="G32" i="4" s="1"/>
  <c r="J31" i="4"/>
  <c r="F31" i="4"/>
  <c r="G31" i="4" s="1"/>
  <c r="J30" i="4"/>
  <c r="F30" i="4"/>
  <c r="G30" i="4" s="1"/>
  <c r="J29" i="4"/>
  <c r="F29" i="4"/>
  <c r="G29" i="4" s="1"/>
  <c r="J28" i="4"/>
  <c r="F28" i="4"/>
  <c r="G28" i="4" s="1"/>
  <c r="J27" i="4"/>
  <c r="F27" i="4"/>
  <c r="J26" i="4"/>
  <c r="F26" i="4"/>
  <c r="G26" i="4" s="1"/>
  <c r="J25" i="4"/>
  <c r="F25" i="4"/>
  <c r="G25" i="4" s="1"/>
  <c r="J24" i="4"/>
  <c r="F24" i="4"/>
  <c r="G24" i="4" s="1"/>
  <c r="J23" i="4"/>
  <c r="F23" i="4"/>
  <c r="G23" i="4" s="1"/>
  <c r="J22" i="4"/>
  <c r="F22" i="4"/>
  <c r="G22" i="4" s="1"/>
  <c r="J21" i="4"/>
  <c r="F21" i="4"/>
  <c r="F56" i="1"/>
  <c r="F55" i="1"/>
  <c r="F54" i="1"/>
  <c r="F53" i="1"/>
  <c r="F52" i="1"/>
  <c r="F51" i="1"/>
  <c r="F50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2" i="1"/>
  <c r="F49" i="1"/>
  <c r="F45" i="1"/>
  <c r="G45" i="1" s="1"/>
  <c r="F46" i="1"/>
  <c r="G46" i="1" s="1"/>
  <c r="F47" i="1"/>
  <c r="F44" i="1"/>
  <c r="F42" i="1"/>
  <c r="G42" i="1" s="1"/>
  <c r="J41" i="1"/>
  <c r="J40" i="1"/>
  <c r="J39" i="1"/>
  <c r="J38" i="1"/>
  <c r="J37" i="1"/>
  <c r="J35" i="1"/>
  <c r="J34" i="1"/>
  <c r="J33" i="1"/>
  <c r="J32" i="1"/>
  <c r="F41" i="1"/>
  <c r="G41" i="1" s="1"/>
  <c r="F40" i="1"/>
  <c r="F39" i="1"/>
  <c r="F38" i="1"/>
  <c r="F37" i="1"/>
  <c r="G37" i="1" s="1"/>
  <c r="F36" i="1"/>
  <c r="F35" i="1"/>
  <c r="F34" i="1"/>
  <c r="G34" i="1" s="1"/>
  <c r="F33" i="1"/>
  <c r="F32" i="1"/>
  <c r="G32" i="1" s="1"/>
  <c r="G41" i="4" l="1"/>
  <c r="G21" i="4"/>
  <c r="G27" i="4"/>
  <c r="G38" i="4"/>
  <c r="G40" i="4"/>
  <c r="G47" i="4"/>
  <c r="G56" i="1"/>
  <c r="G55" i="1"/>
  <c r="G54" i="1"/>
  <c r="G53" i="1"/>
  <c r="G52" i="1"/>
  <c r="G51" i="1"/>
  <c r="G50" i="1"/>
  <c r="G49" i="1"/>
  <c r="G35" i="1"/>
  <c r="G39" i="1"/>
  <c r="G33" i="1"/>
  <c r="G38" i="1"/>
  <c r="G36" i="1"/>
  <c r="G40" i="1"/>
  <c r="G47" i="1"/>
  <c r="G44" i="1"/>
  <c r="F20" i="1" l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48" i="1"/>
  <c r="G48" i="1" s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<sst xmlns="http://schemas.openxmlformats.org/spreadsheetml/2006/main" count="178" uniqueCount="66">
  <si>
    <t>Siedziba</t>
  </si>
  <si>
    <t xml:space="preserve">   ………………………………………………………………...</t>
  </si>
  <si>
    <t xml:space="preserve">  …………………………………………………………………</t>
  </si>
  <si>
    <t>Lp.</t>
  </si>
  <si>
    <t>Przedmiot zamówienia</t>
  </si>
  <si>
    <t>Jednostka miary</t>
  </si>
  <si>
    <t>Ilość podstawowa</t>
  </si>
  <si>
    <t>Opcja</t>
  </si>
  <si>
    <t>Stawka podatku VAT</t>
  </si>
  <si>
    <t>Ilość podstawowa + opcja</t>
  </si>
  <si>
    <t>Cena jednostkowa netto w zł</t>
  </si>
  <si>
    <t>Cena jednostkowa brutto w zł</t>
  </si>
  <si>
    <t>Wartość opcji brutto (kol. 5 x kol. 9)</t>
  </si>
  <si>
    <t>kg</t>
  </si>
  <si>
    <t xml:space="preserve">Nazwa(y)Wykonawcy (ów):  </t>
  </si>
  <si>
    <t>Wartość podstawowa brutto (kol.4 x kol. 9)</t>
  </si>
  <si>
    <t>RAZEM:</t>
  </si>
  <si>
    <t xml:space="preserve">UWAGA! Należy podać tylko "cenę jednostkową netto w zł" (kolumna 7) oraz "stawkę podatku VAT" ( kolumna 8), następnie kolumny 9 - 11 zostaną obliczone automatycznie. </t>
  </si>
  <si>
    <t>FORMULARZ CENOWY – CZĘŚĆ NR 2</t>
  </si>
  <si>
    <t>Mleko w proszku pełne</t>
  </si>
  <si>
    <t>Mleko spożywcze pasteryz 2% tł</t>
  </si>
  <si>
    <t>l</t>
  </si>
  <si>
    <t>Mleko spożywcze UHT 2% tł</t>
  </si>
  <si>
    <t>Mleko zsiadłe</t>
  </si>
  <si>
    <t>Śmietana 12% tł</t>
  </si>
  <si>
    <t>Śmietana 18% tł</t>
  </si>
  <si>
    <t>Śmietana kremowa 30% tł</t>
  </si>
  <si>
    <t>Jogurt naturalny</t>
  </si>
  <si>
    <t>Jogurt owocowy</t>
  </si>
  <si>
    <t>Jogurt owocowy ze zbożami</t>
  </si>
  <si>
    <t>Deser mleczny z owocami</t>
  </si>
  <si>
    <t>Deser mleczny z czekoladą</t>
  </si>
  <si>
    <t>Deser jogurtowy</t>
  </si>
  <si>
    <t>Serek homogenizowany naturalny</t>
  </si>
  <si>
    <t>Serek homogenizowany waniliowy</t>
  </si>
  <si>
    <t>Serek twarogowy</t>
  </si>
  <si>
    <t>Serek naturalny do smarowania</t>
  </si>
  <si>
    <t>Serek mascarpone</t>
  </si>
  <si>
    <t>Kefir</t>
  </si>
  <si>
    <t>Ser twarogowy półtusty</t>
  </si>
  <si>
    <t>Ser twarogowy ziarnisty</t>
  </si>
  <si>
    <t>Ser typu fromage</t>
  </si>
  <si>
    <t>Ser edamski pełnotłusty</t>
  </si>
  <si>
    <t>Ser salami pełnotłusty</t>
  </si>
  <si>
    <t>Ser camembert</t>
  </si>
  <si>
    <t>Ser topiony z szynką</t>
  </si>
  <si>
    <t>Ser topiony z papryką</t>
  </si>
  <si>
    <t>Ser topiony pełnotłusty</t>
  </si>
  <si>
    <t>Ser topiony tłusty plasterkowany</t>
  </si>
  <si>
    <t>Ser wędzony</t>
  </si>
  <si>
    <t>Ser typu mozarela</t>
  </si>
  <si>
    <t>Ser typu feta</t>
  </si>
  <si>
    <t>Ser parmezan</t>
  </si>
  <si>
    <t>Ser pleśniowy lazur</t>
  </si>
  <si>
    <t>Masło ekstra jednoporcjowe</t>
  </si>
  <si>
    <t xml:space="preserve">Masło ekstra </t>
  </si>
  <si>
    <t xml:space="preserve">Załącznik nr 2A do SWZ </t>
  </si>
  <si>
    <t>FORMULARZ CENOWY – ZADANIE NR 1</t>
  </si>
  <si>
    <t>Uwaga!</t>
  </si>
  <si>
    <t xml:space="preserve"> Dokument należy opatrzyć kwalifikowanym podpisem elektronicznym, podpisem zaufanym lub podpisem osobistym</t>
  </si>
  <si>
    <t>Dostawa mleka i przetworów mleczarskich do 33. Bazy Lotnictwa Transportowego w Powidzu</t>
  </si>
  <si>
    <t xml:space="preserve">Załącznik nr 2B do SWZ </t>
  </si>
  <si>
    <t>Dostawa mleka i przetworów mleczarskich do 16. batalionu remontu lotnisk w Jarocinie</t>
  </si>
  <si>
    <t>Ser gouda pełnotłusty</t>
  </si>
  <si>
    <t>Ser guda pełnotłusty</t>
  </si>
  <si>
    <t>Sumę wartości podstawowej brutto należy wpisać w Formularzu ofertowym – załącznik nr 1 do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</si>
</sst>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4" fontId="0" fillId="0" borderId="1" xfId="0" applyNumberFormat="1" applyBorder="1" applyAlignment="1">
      <alignment horizontal="center"/>
    </xf>
    <xf numFmtId="9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0" fillId="4" borderId="4" xfId="0" applyNumberFormat="1" applyFill="1" applyBorder="1"/>
    <xf numFmtId="0" fontId="0" fillId="5" borderId="0" xfId="0" applyFill="1"/>
    <xf numFmtId="0" fontId="9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0" fillId="0" borderId="4" xfId="0" applyNumberFormat="1" applyFill="1" applyBorder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8"/>
  <sheetViews>
    <sheetView topLeftCell="A43" zoomScaleNormal="100" workbookViewId="0">
      <selection activeCell="Q63" sqref="Q63"/>
    </sheetView>
  </sheetViews>
  <sheetFormatPr defaultRowHeight="15" x14ac:dyDescent="0.25"/>
  <cols>
    <col min="3" max="3" width="42.85546875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2:12" ht="15.75" x14ac:dyDescent="0.25">
      <c r="J2" s="39" t="s">
        <v>56</v>
      </c>
      <c r="K2" s="39"/>
      <c r="L2" s="39"/>
    </row>
    <row r="5" spans="2:12" ht="15.75" x14ac:dyDescent="0.25">
      <c r="C5" s="1" t="s">
        <v>14</v>
      </c>
      <c r="D5" s="1" t="s">
        <v>1</v>
      </c>
      <c r="E5" s="2"/>
      <c r="F5" s="2"/>
      <c r="G5" s="2"/>
      <c r="H5" s="2"/>
      <c r="J5" s="2"/>
      <c r="K5" s="2"/>
      <c r="L5" s="2"/>
    </row>
    <row r="6" spans="2:12" ht="15.75" x14ac:dyDescent="0.25">
      <c r="C6" s="1"/>
      <c r="D6" s="2"/>
      <c r="E6" s="2"/>
      <c r="F6" s="2"/>
      <c r="G6" s="2"/>
      <c r="H6" s="2"/>
      <c r="I6" s="2"/>
      <c r="J6" s="2"/>
      <c r="K6" s="2"/>
      <c r="L6" s="2"/>
    </row>
    <row r="7" spans="2:12" ht="15.75" x14ac:dyDescent="0.25">
      <c r="C7" s="1" t="s">
        <v>0</v>
      </c>
      <c r="D7" s="1" t="s">
        <v>1</v>
      </c>
      <c r="E7" s="2"/>
      <c r="F7" s="2"/>
      <c r="G7" s="2"/>
      <c r="H7" s="2"/>
      <c r="K7" s="2"/>
      <c r="L7" s="2"/>
    </row>
    <row r="8" spans="2:12" ht="15.75" x14ac:dyDescent="0.25">
      <c r="C8" s="1"/>
      <c r="D8" s="2"/>
      <c r="E8" s="2"/>
      <c r="F8" s="2"/>
      <c r="G8" s="2"/>
      <c r="H8" s="2"/>
      <c r="I8" s="2"/>
      <c r="J8" s="2"/>
      <c r="K8" s="2"/>
      <c r="L8" s="2"/>
    </row>
    <row r="9" spans="2:12" ht="15.75" x14ac:dyDescent="0.25">
      <c r="C9" s="2"/>
      <c r="D9" s="1" t="s">
        <v>2</v>
      </c>
      <c r="E9" s="2"/>
      <c r="F9" s="2"/>
      <c r="G9" s="2"/>
      <c r="H9" s="2"/>
      <c r="K9" s="2"/>
      <c r="L9" s="2"/>
    </row>
    <row r="10" spans="2:12" ht="15.75" x14ac:dyDescent="0.25">
      <c r="C10" s="2"/>
      <c r="D10" s="1"/>
      <c r="E10" s="2"/>
      <c r="F10" s="2"/>
      <c r="G10" s="2"/>
      <c r="H10" s="2"/>
      <c r="K10" s="2"/>
      <c r="L10" s="2"/>
    </row>
    <row r="11" spans="2:12" ht="15" customHeight="1" x14ac:dyDescent="0.25">
      <c r="B11" s="37" t="s">
        <v>57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ht="15" customHeight="1" x14ac:dyDescent="0.25">
      <c r="B12" s="38" t="s">
        <v>60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4" spans="2:12" ht="15.75" thickBot="1" x14ac:dyDescent="0.3"/>
    <row r="15" spans="2:12" ht="103.5" customHeight="1" x14ac:dyDescent="0.25">
      <c r="B15" s="35" t="s">
        <v>3</v>
      </c>
      <c r="C15" s="35" t="s">
        <v>4</v>
      </c>
      <c r="D15" s="35" t="s">
        <v>5</v>
      </c>
      <c r="E15" s="35" t="s">
        <v>6</v>
      </c>
      <c r="F15" s="35" t="s">
        <v>7</v>
      </c>
      <c r="G15" s="35" t="s">
        <v>9</v>
      </c>
      <c r="H15" s="35" t="s">
        <v>10</v>
      </c>
      <c r="I15" s="35" t="s">
        <v>8</v>
      </c>
      <c r="J15" s="35" t="s">
        <v>11</v>
      </c>
      <c r="K15" s="35" t="s">
        <v>15</v>
      </c>
      <c r="L15" s="35" t="s">
        <v>12</v>
      </c>
    </row>
    <row r="16" spans="2:12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8" x14ac:dyDescent="0.25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8" ht="15.75" thickBot="1" x14ac:dyDescent="0.3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2:18" ht="15.75" thickBot="1" x14ac:dyDescent="0.3">
      <c r="B19" s="6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Q19" s="5"/>
      <c r="R19" s="5"/>
    </row>
    <row r="20" spans="2:18" ht="16.5" thickBot="1" x14ac:dyDescent="0.3">
      <c r="B20" s="4">
        <v>1</v>
      </c>
      <c r="C20" s="11" t="s">
        <v>19</v>
      </c>
      <c r="D20" s="8" t="s">
        <v>13</v>
      </c>
      <c r="E20" s="13">
        <v>100</v>
      </c>
      <c r="F20" s="18">
        <f t="shared" ref="F20:F26" si="0">0.9*E20</f>
        <v>90</v>
      </c>
      <c r="G20" s="19">
        <f t="shared" ref="G20:G26" si="1">E20+F20</f>
        <v>190</v>
      </c>
      <c r="H20" s="15"/>
      <c r="I20" s="12"/>
      <c r="J20" s="15">
        <f t="shared" ref="J20:J26" si="2">$H20+($H20*$I20)</f>
        <v>0</v>
      </c>
      <c r="K20" s="16">
        <f>ROUND($E20*$J20,2)</f>
        <v>0</v>
      </c>
      <c r="L20" s="17">
        <f>ROUND($F20*$J20,2)</f>
        <v>0</v>
      </c>
    </row>
    <row r="21" spans="2:18" ht="16.5" thickBot="1" x14ac:dyDescent="0.3">
      <c r="B21" s="4">
        <v>2</v>
      </c>
      <c r="C21" s="11" t="s">
        <v>20</v>
      </c>
      <c r="D21" s="8" t="s">
        <v>21</v>
      </c>
      <c r="E21" s="13">
        <v>200</v>
      </c>
      <c r="F21" s="18">
        <f t="shared" si="0"/>
        <v>180</v>
      </c>
      <c r="G21" s="19">
        <f t="shared" si="1"/>
        <v>380</v>
      </c>
      <c r="H21" s="15"/>
      <c r="I21" s="12"/>
      <c r="J21" s="15">
        <f t="shared" si="2"/>
        <v>0</v>
      </c>
      <c r="K21" s="16">
        <f t="shared" ref="K21:K56" si="3">ROUND($E21*$J21,2)</f>
        <v>0</v>
      </c>
      <c r="L21" s="17">
        <f t="shared" ref="L21:L56" si="4">ROUND($F21*$J21,2)</f>
        <v>0</v>
      </c>
    </row>
    <row r="22" spans="2:18" ht="16.5" thickBot="1" x14ac:dyDescent="0.3">
      <c r="B22" s="4">
        <v>3</v>
      </c>
      <c r="C22" s="11" t="s">
        <v>22</v>
      </c>
      <c r="D22" s="8" t="s">
        <v>21</v>
      </c>
      <c r="E22" s="13">
        <v>11800</v>
      </c>
      <c r="F22" s="18">
        <f t="shared" si="0"/>
        <v>10620</v>
      </c>
      <c r="G22" s="19">
        <f t="shared" si="1"/>
        <v>22420</v>
      </c>
      <c r="H22" s="15"/>
      <c r="I22" s="12"/>
      <c r="J22" s="15">
        <f t="shared" si="2"/>
        <v>0</v>
      </c>
      <c r="K22" s="16">
        <f t="shared" si="3"/>
        <v>0</v>
      </c>
      <c r="L22" s="17">
        <f t="shared" si="4"/>
        <v>0</v>
      </c>
      <c r="M22" s="9"/>
      <c r="N22" s="5"/>
      <c r="O22" s="5"/>
    </row>
    <row r="23" spans="2:18" ht="16.5" thickBot="1" x14ac:dyDescent="0.3">
      <c r="B23" s="4">
        <v>4</v>
      </c>
      <c r="C23" s="11" t="s">
        <v>23</v>
      </c>
      <c r="D23" s="8" t="s">
        <v>21</v>
      </c>
      <c r="E23" s="14">
        <v>20</v>
      </c>
      <c r="F23" s="18">
        <f t="shared" si="0"/>
        <v>18</v>
      </c>
      <c r="G23" s="19">
        <f t="shared" si="1"/>
        <v>38</v>
      </c>
      <c r="H23" s="15"/>
      <c r="I23" s="12"/>
      <c r="J23" s="15">
        <f t="shared" si="2"/>
        <v>0</v>
      </c>
      <c r="K23" s="16">
        <f t="shared" si="3"/>
        <v>0</v>
      </c>
      <c r="L23" s="17">
        <f t="shared" si="4"/>
        <v>0</v>
      </c>
    </row>
    <row r="24" spans="2:18" ht="16.5" thickBot="1" x14ac:dyDescent="0.3">
      <c r="B24" s="4">
        <v>5</v>
      </c>
      <c r="C24" s="11" t="s">
        <v>24</v>
      </c>
      <c r="D24" s="8" t="s">
        <v>21</v>
      </c>
      <c r="E24" s="14">
        <v>20</v>
      </c>
      <c r="F24" s="18">
        <f t="shared" si="0"/>
        <v>18</v>
      </c>
      <c r="G24" s="19">
        <f t="shared" si="1"/>
        <v>38</v>
      </c>
      <c r="H24" s="15"/>
      <c r="I24" s="12"/>
      <c r="J24" s="15">
        <f t="shared" si="2"/>
        <v>0</v>
      </c>
      <c r="K24" s="16">
        <f t="shared" si="3"/>
        <v>0</v>
      </c>
      <c r="L24" s="17">
        <f t="shared" si="4"/>
        <v>0</v>
      </c>
    </row>
    <row r="25" spans="2:18" ht="16.5" thickBot="1" x14ac:dyDescent="0.3">
      <c r="B25" s="4">
        <v>6</v>
      </c>
      <c r="C25" s="11" t="s">
        <v>25</v>
      </c>
      <c r="D25" s="8" t="s">
        <v>21</v>
      </c>
      <c r="E25" s="14">
        <v>1800</v>
      </c>
      <c r="F25" s="18">
        <f t="shared" si="0"/>
        <v>1620</v>
      </c>
      <c r="G25" s="19">
        <f t="shared" si="1"/>
        <v>3420</v>
      </c>
      <c r="H25" s="15"/>
      <c r="I25" s="12"/>
      <c r="J25" s="15">
        <f t="shared" si="2"/>
        <v>0</v>
      </c>
      <c r="K25" s="16">
        <f t="shared" si="3"/>
        <v>0</v>
      </c>
      <c r="L25" s="17">
        <f t="shared" si="4"/>
        <v>0</v>
      </c>
    </row>
    <row r="26" spans="2:18" ht="16.5" thickBot="1" x14ac:dyDescent="0.3">
      <c r="B26" s="4">
        <v>7</v>
      </c>
      <c r="C26" s="11" t="s">
        <v>26</v>
      </c>
      <c r="D26" s="8" t="s">
        <v>21</v>
      </c>
      <c r="E26" s="14">
        <v>45</v>
      </c>
      <c r="F26" s="18">
        <f t="shared" si="0"/>
        <v>40.5</v>
      </c>
      <c r="G26" s="19">
        <f t="shared" si="1"/>
        <v>85.5</v>
      </c>
      <c r="H26" s="15"/>
      <c r="I26" s="12"/>
      <c r="J26" s="15">
        <f t="shared" si="2"/>
        <v>0</v>
      </c>
      <c r="K26" s="16">
        <f t="shared" si="3"/>
        <v>0</v>
      </c>
      <c r="L26" s="17">
        <f t="shared" si="4"/>
        <v>0</v>
      </c>
    </row>
    <row r="27" spans="2:18" ht="16.5" thickBot="1" x14ac:dyDescent="0.3">
      <c r="B27" s="4">
        <v>8</v>
      </c>
      <c r="C27" s="10" t="s">
        <v>27</v>
      </c>
      <c r="D27" s="7" t="s">
        <v>13</v>
      </c>
      <c r="E27" s="18">
        <v>110</v>
      </c>
      <c r="F27" s="18">
        <f t="shared" ref="F27:F56" si="5">0.9*E27</f>
        <v>99</v>
      </c>
      <c r="G27" s="19">
        <f t="shared" ref="G27:G56" si="6">E27+F27</f>
        <v>209</v>
      </c>
      <c r="H27" s="15"/>
      <c r="I27" s="12"/>
      <c r="J27" s="15">
        <f t="shared" ref="J27:J35" si="7">$H27+($H27*$I27)</f>
        <v>0</v>
      </c>
      <c r="K27" s="16">
        <f t="shared" si="3"/>
        <v>0</v>
      </c>
      <c r="L27" s="17">
        <f t="shared" si="4"/>
        <v>0</v>
      </c>
    </row>
    <row r="28" spans="2:18" ht="16.5" thickBot="1" x14ac:dyDescent="0.3">
      <c r="B28" s="4">
        <v>9</v>
      </c>
      <c r="C28" s="11" t="s">
        <v>28</v>
      </c>
      <c r="D28" s="8" t="s">
        <v>13</v>
      </c>
      <c r="E28" s="14">
        <v>1120</v>
      </c>
      <c r="F28" s="18">
        <f t="shared" si="5"/>
        <v>1008</v>
      </c>
      <c r="G28" s="19">
        <f t="shared" si="6"/>
        <v>2128</v>
      </c>
      <c r="H28" s="15"/>
      <c r="I28" s="12"/>
      <c r="J28" s="15">
        <f t="shared" si="7"/>
        <v>0</v>
      </c>
      <c r="K28" s="16">
        <f t="shared" si="3"/>
        <v>0</v>
      </c>
      <c r="L28" s="17">
        <f t="shared" si="4"/>
        <v>0</v>
      </c>
    </row>
    <row r="29" spans="2:18" ht="16.5" thickBot="1" x14ac:dyDescent="0.3">
      <c r="B29" s="4">
        <v>10</v>
      </c>
      <c r="C29" s="11" t="s">
        <v>29</v>
      </c>
      <c r="D29" s="8" t="s">
        <v>13</v>
      </c>
      <c r="E29" s="14">
        <v>300</v>
      </c>
      <c r="F29" s="18">
        <f t="shared" si="5"/>
        <v>270</v>
      </c>
      <c r="G29" s="19">
        <f t="shared" si="6"/>
        <v>570</v>
      </c>
      <c r="H29" s="15"/>
      <c r="I29" s="12"/>
      <c r="J29" s="15">
        <f t="shared" si="7"/>
        <v>0</v>
      </c>
      <c r="K29" s="16">
        <f t="shared" si="3"/>
        <v>0</v>
      </c>
      <c r="L29" s="17">
        <f t="shared" si="4"/>
        <v>0</v>
      </c>
    </row>
    <row r="30" spans="2:18" ht="16.5" thickBot="1" x14ac:dyDescent="0.3">
      <c r="B30" s="4">
        <v>11</v>
      </c>
      <c r="C30" s="11" t="s">
        <v>30</v>
      </c>
      <c r="D30" s="8" t="s">
        <v>13</v>
      </c>
      <c r="E30" s="14">
        <v>350</v>
      </c>
      <c r="F30" s="18">
        <f t="shared" si="5"/>
        <v>315</v>
      </c>
      <c r="G30" s="19">
        <f t="shared" si="6"/>
        <v>665</v>
      </c>
      <c r="H30" s="15"/>
      <c r="I30" s="12"/>
      <c r="J30" s="15">
        <f t="shared" si="7"/>
        <v>0</v>
      </c>
      <c r="K30" s="16">
        <f t="shared" si="3"/>
        <v>0</v>
      </c>
      <c r="L30" s="17">
        <f t="shared" si="4"/>
        <v>0</v>
      </c>
    </row>
    <row r="31" spans="2:18" ht="16.5" thickBot="1" x14ac:dyDescent="0.3">
      <c r="B31" s="4">
        <v>12</v>
      </c>
      <c r="C31" s="11" t="s">
        <v>31</v>
      </c>
      <c r="D31" s="8" t="s">
        <v>13</v>
      </c>
      <c r="E31" s="14">
        <v>350</v>
      </c>
      <c r="F31" s="18">
        <f t="shared" si="5"/>
        <v>315</v>
      </c>
      <c r="G31" s="19">
        <f t="shared" si="6"/>
        <v>665</v>
      </c>
      <c r="H31" s="15"/>
      <c r="I31" s="12"/>
      <c r="J31" s="15">
        <f t="shared" si="7"/>
        <v>0</v>
      </c>
      <c r="K31" s="16">
        <f t="shared" si="3"/>
        <v>0</v>
      </c>
      <c r="L31" s="17">
        <f t="shared" si="4"/>
        <v>0</v>
      </c>
    </row>
    <row r="32" spans="2:18" ht="16.5" thickBot="1" x14ac:dyDescent="0.3">
      <c r="B32" s="4">
        <v>13</v>
      </c>
      <c r="C32" s="11" t="s">
        <v>32</v>
      </c>
      <c r="D32" s="8" t="s">
        <v>13</v>
      </c>
      <c r="E32" s="14">
        <v>440</v>
      </c>
      <c r="F32" s="18">
        <f t="shared" si="5"/>
        <v>396</v>
      </c>
      <c r="G32" s="19">
        <f t="shared" si="6"/>
        <v>836</v>
      </c>
      <c r="H32" s="15"/>
      <c r="I32" s="12"/>
      <c r="J32" s="15">
        <f t="shared" si="7"/>
        <v>0</v>
      </c>
      <c r="K32" s="16">
        <f t="shared" si="3"/>
        <v>0</v>
      </c>
      <c r="L32" s="17">
        <f t="shared" si="4"/>
        <v>0</v>
      </c>
    </row>
    <row r="33" spans="2:12" ht="16.5" thickBot="1" x14ac:dyDescent="0.3">
      <c r="B33" s="4">
        <v>14</v>
      </c>
      <c r="C33" s="11" t="s">
        <v>33</v>
      </c>
      <c r="D33" s="8" t="s">
        <v>13</v>
      </c>
      <c r="E33" s="14">
        <v>40</v>
      </c>
      <c r="F33" s="18">
        <f t="shared" si="5"/>
        <v>36</v>
      </c>
      <c r="G33" s="19">
        <f t="shared" si="6"/>
        <v>76</v>
      </c>
      <c r="H33" s="15"/>
      <c r="I33" s="12"/>
      <c r="J33" s="15">
        <f t="shared" si="7"/>
        <v>0</v>
      </c>
      <c r="K33" s="16">
        <f t="shared" si="3"/>
        <v>0</v>
      </c>
      <c r="L33" s="17">
        <f t="shared" si="4"/>
        <v>0</v>
      </c>
    </row>
    <row r="34" spans="2:12" ht="16.5" thickBot="1" x14ac:dyDescent="0.3">
      <c r="B34" s="4">
        <v>15</v>
      </c>
      <c r="C34" s="11" t="s">
        <v>34</v>
      </c>
      <c r="D34" s="8" t="s">
        <v>13</v>
      </c>
      <c r="E34" s="14">
        <v>1560</v>
      </c>
      <c r="F34" s="18">
        <f t="shared" si="5"/>
        <v>1404</v>
      </c>
      <c r="G34" s="19">
        <f t="shared" si="6"/>
        <v>2964</v>
      </c>
      <c r="H34" s="15"/>
      <c r="I34" s="12"/>
      <c r="J34" s="15">
        <f t="shared" si="7"/>
        <v>0</v>
      </c>
      <c r="K34" s="16">
        <f t="shared" si="3"/>
        <v>0</v>
      </c>
      <c r="L34" s="17">
        <f t="shared" si="4"/>
        <v>0</v>
      </c>
    </row>
    <row r="35" spans="2:12" ht="16.5" thickBot="1" x14ac:dyDescent="0.3">
      <c r="B35" s="4">
        <v>16</v>
      </c>
      <c r="C35" s="11" t="s">
        <v>35</v>
      </c>
      <c r="D35" s="8" t="s">
        <v>13</v>
      </c>
      <c r="E35" s="14">
        <v>30</v>
      </c>
      <c r="F35" s="18">
        <f t="shared" si="5"/>
        <v>27</v>
      </c>
      <c r="G35" s="19">
        <f t="shared" si="6"/>
        <v>57</v>
      </c>
      <c r="H35" s="15"/>
      <c r="I35" s="12"/>
      <c r="J35" s="15">
        <f t="shared" si="7"/>
        <v>0</v>
      </c>
      <c r="K35" s="16">
        <f t="shared" si="3"/>
        <v>0</v>
      </c>
      <c r="L35" s="17">
        <f t="shared" si="4"/>
        <v>0</v>
      </c>
    </row>
    <row r="36" spans="2:12" ht="16.5" thickBot="1" x14ac:dyDescent="0.3">
      <c r="B36" s="4">
        <v>17</v>
      </c>
      <c r="C36" s="11" t="s">
        <v>36</v>
      </c>
      <c r="D36" s="8" t="s">
        <v>13</v>
      </c>
      <c r="E36" s="14">
        <v>240</v>
      </c>
      <c r="F36" s="18">
        <f t="shared" si="5"/>
        <v>216</v>
      </c>
      <c r="G36" s="19">
        <f t="shared" si="6"/>
        <v>456</v>
      </c>
      <c r="H36" s="15"/>
      <c r="I36" s="12"/>
      <c r="J36" s="15">
        <v>0</v>
      </c>
      <c r="K36" s="16">
        <f t="shared" si="3"/>
        <v>0</v>
      </c>
      <c r="L36" s="17">
        <f t="shared" si="4"/>
        <v>0</v>
      </c>
    </row>
    <row r="37" spans="2:12" ht="16.5" thickBot="1" x14ac:dyDescent="0.3">
      <c r="B37" s="4">
        <v>18</v>
      </c>
      <c r="C37" s="11" t="s">
        <v>37</v>
      </c>
      <c r="D37" s="8" t="s">
        <v>13</v>
      </c>
      <c r="E37" s="14">
        <v>240</v>
      </c>
      <c r="F37" s="18">
        <f t="shared" si="5"/>
        <v>216</v>
      </c>
      <c r="G37" s="19">
        <f t="shared" si="6"/>
        <v>456</v>
      </c>
      <c r="H37" s="15"/>
      <c r="I37" s="12"/>
      <c r="J37" s="15">
        <f t="shared" ref="J37:J56" si="8">$H37+($H37*$I37)</f>
        <v>0</v>
      </c>
      <c r="K37" s="16">
        <f t="shared" si="3"/>
        <v>0</v>
      </c>
      <c r="L37" s="17">
        <f t="shared" si="4"/>
        <v>0</v>
      </c>
    </row>
    <row r="38" spans="2:12" ht="16.5" thickBot="1" x14ac:dyDescent="0.3">
      <c r="B38" s="4">
        <v>19</v>
      </c>
      <c r="C38" s="11" t="s">
        <v>38</v>
      </c>
      <c r="D38" s="8" t="s">
        <v>13</v>
      </c>
      <c r="E38" s="14">
        <v>210</v>
      </c>
      <c r="F38" s="18">
        <f t="shared" si="5"/>
        <v>189</v>
      </c>
      <c r="G38" s="19">
        <f t="shared" si="6"/>
        <v>399</v>
      </c>
      <c r="H38" s="15"/>
      <c r="I38" s="12"/>
      <c r="J38" s="15">
        <f t="shared" si="8"/>
        <v>0</v>
      </c>
      <c r="K38" s="16">
        <f t="shared" si="3"/>
        <v>0</v>
      </c>
      <c r="L38" s="17">
        <f t="shared" si="4"/>
        <v>0</v>
      </c>
    </row>
    <row r="39" spans="2:12" ht="16.5" thickBot="1" x14ac:dyDescent="0.3">
      <c r="B39" s="4">
        <v>20</v>
      </c>
      <c r="C39" s="11" t="s">
        <v>39</v>
      </c>
      <c r="D39" s="8" t="s">
        <v>13</v>
      </c>
      <c r="E39" s="14">
        <v>450</v>
      </c>
      <c r="F39" s="18">
        <f t="shared" si="5"/>
        <v>405</v>
      </c>
      <c r="G39" s="19">
        <f t="shared" si="6"/>
        <v>855</v>
      </c>
      <c r="H39" s="15"/>
      <c r="I39" s="12"/>
      <c r="J39" s="15">
        <f t="shared" si="8"/>
        <v>0</v>
      </c>
      <c r="K39" s="16">
        <f t="shared" si="3"/>
        <v>0</v>
      </c>
      <c r="L39" s="17">
        <f t="shared" si="4"/>
        <v>0</v>
      </c>
    </row>
    <row r="40" spans="2:12" ht="16.5" thickBot="1" x14ac:dyDescent="0.3">
      <c r="B40" s="4">
        <v>21</v>
      </c>
      <c r="C40" s="11" t="s">
        <v>40</v>
      </c>
      <c r="D40" s="8" t="s">
        <v>13</v>
      </c>
      <c r="E40" s="14">
        <v>430</v>
      </c>
      <c r="F40" s="18">
        <f t="shared" si="5"/>
        <v>387</v>
      </c>
      <c r="G40" s="19">
        <f t="shared" si="6"/>
        <v>817</v>
      </c>
      <c r="H40" s="15"/>
      <c r="I40" s="12"/>
      <c r="J40" s="15">
        <f t="shared" si="8"/>
        <v>0</v>
      </c>
      <c r="K40" s="16">
        <f t="shared" si="3"/>
        <v>0</v>
      </c>
      <c r="L40" s="17">
        <f t="shared" si="4"/>
        <v>0</v>
      </c>
    </row>
    <row r="41" spans="2:12" ht="16.5" thickBot="1" x14ac:dyDescent="0.3">
      <c r="B41" s="4">
        <v>22</v>
      </c>
      <c r="C41" s="11" t="s">
        <v>41</v>
      </c>
      <c r="D41" s="8" t="s">
        <v>13</v>
      </c>
      <c r="E41" s="14">
        <v>190</v>
      </c>
      <c r="F41" s="18">
        <f t="shared" si="5"/>
        <v>171</v>
      </c>
      <c r="G41" s="19">
        <f t="shared" si="6"/>
        <v>361</v>
      </c>
      <c r="H41" s="15"/>
      <c r="I41" s="12"/>
      <c r="J41" s="15">
        <f t="shared" si="8"/>
        <v>0</v>
      </c>
      <c r="K41" s="16">
        <f t="shared" si="3"/>
        <v>0</v>
      </c>
      <c r="L41" s="17">
        <f t="shared" si="4"/>
        <v>0</v>
      </c>
    </row>
    <row r="42" spans="2:12" ht="16.5" thickBot="1" x14ac:dyDescent="0.3">
      <c r="B42" s="4">
        <v>23</v>
      </c>
      <c r="C42" s="10" t="s">
        <v>42</v>
      </c>
      <c r="D42" s="22" t="s">
        <v>13</v>
      </c>
      <c r="E42" s="14">
        <v>560</v>
      </c>
      <c r="F42" s="18">
        <f t="shared" si="5"/>
        <v>504</v>
      </c>
      <c r="G42" s="19">
        <f t="shared" si="6"/>
        <v>1064</v>
      </c>
      <c r="H42" s="15"/>
      <c r="I42" s="12"/>
      <c r="J42" s="15">
        <f t="shared" si="8"/>
        <v>0</v>
      </c>
      <c r="K42" s="16">
        <f t="shared" si="3"/>
        <v>0</v>
      </c>
      <c r="L42" s="17">
        <f t="shared" si="4"/>
        <v>0</v>
      </c>
    </row>
    <row r="43" spans="2:12" ht="16.5" thickBot="1" x14ac:dyDescent="0.3">
      <c r="B43" s="4">
        <v>24</v>
      </c>
      <c r="C43" s="10" t="s">
        <v>64</v>
      </c>
      <c r="D43" s="22" t="s">
        <v>13</v>
      </c>
      <c r="E43" s="14">
        <v>660</v>
      </c>
      <c r="F43" s="18">
        <f t="shared" si="5"/>
        <v>594</v>
      </c>
      <c r="G43" s="19">
        <f t="shared" si="6"/>
        <v>1254</v>
      </c>
      <c r="H43" s="15"/>
      <c r="I43" s="12"/>
      <c r="J43" s="15">
        <f t="shared" si="8"/>
        <v>0</v>
      </c>
      <c r="K43" s="16">
        <f t="shared" si="3"/>
        <v>0</v>
      </c>
      <c r="L43" s="17">
        <f t="shared" si="4"/>
        <v>0</v>
      </c>
    </row>
    <row r="44" spans="2:12" ht="16.5" thickBot="1" x14ac:dyDescent="0.3">
      <c r="B44" s="4">
        <v>25</v>
      </c>
      <c r="C44" s="10" t="s">
        <v>43</v>
      </c>
      <c r="D44" s="22" t="s">
        <v>13</v>
      </c>
      <c r="E44" s="14">
        <v>270</v>
      </c>
      <c r="F44" s="18">
        <f t="shared" si="5"/>
        <v>243</v>
      </c>
      <c r="G44" s="19">
        <f t="shared" si="6"/>
        <v>513</v>
      </c>
      <c r="H44" s="15"/>
      <c r="I44" s="12"/>
      <c r="J44" s="15">
        <f t="shared" si="8"/>
        <v>0</v>
      </c>
      <c r="K44" s="16">
        <f t="shared" si="3"/>
        <v>0</v>
      </c>
      <c r="L44" s="17">
        <f t="shared" si="4"/>
        <v>0</v>
      </c>
    </row>
    <row r="45" spans="2:12" ht="16.5" thickBot="1" x14ac:dyDescent="0.3">
      <c r="B45" s="4">
        <v>26</v>
      </c>
      <c r="C45" s="10" t="s">
        <v>44</v>
      </c>
      <c r="D45" s="22" t="s">
        <v>13</v>
      </c>
      <c r="E45" s="14">
        <v>220</v>
      </c>
      <c r="F45" s="18">
        <f t="shared" si="5"/>
        <v>198</v>
      </c>
      <c r="G45" s="19">
        <f t="shared" si="6"/>
        <v>418</v>
      </c>
      <c r="H45" s="15"/>
      <c r="I45" s="12"/>
      <c r="J45" s="15">
        <f t="shared" si="8"/>
        <v>0</v>
      </c>
      <c r="K45" s="16">
        <f t="shared" si="3"/>
        <v>0</v>
      </c>
      <c r="L45" s="17">
        <f t="shared" si="4"/>
        <v>0</v>
      </c>
    </row>
    <row r="46" spans="2:12" ht="16.5" thickBot="1" x14ac:dyDescent="0.3">
      <c r="B46" s="4">
        <v>27</v>
      </c>
      <c r="C46" s="10" t="s">
        <v>45</v>
      </c>
      <c r="D46" s="22" t="s">
        <v>13</v>
      </c>
      <c r="E46" s="14">
        <v>820</v>
      </c>
      <c r="F46" s="18">
        <f t="shared" si="5"/>
        <v>738</v>
      </c>
      <c r="G46" s="19">
        <f t="shared" si="6"/>
        <v>1558</v>
      </c>
      <c r="H46" s="15"/>
      <c r="I46" s="12"/>
      <c r="J46" s="15">
        <f t="shared" si="8"/>
        <v>0</v>
      </c>
      <c r="K46" s="16">
        <f t="shared" si="3"/>
        <v>0</v>
      </c>
      <c r="L46" s="17">
        <f t="shared" si="4"/>
        <v>0</v>
      </c>
    </row>
    <row r="47" spans="2:12" ht="16.5" thickBot="1" x14ac:dyDescent="0.3">
      <c r="B47" s="4">
        <v>28</v>
      </c>
      <c r="C47" s="10" t="s">
        <v>46</v>
      </c>
      <c r="D47" s="22" t="s">
        <v>13</v>
      </c>
      <c r="E47" s="14">
        <v>120</v>
      </c>
      <c r="F47" s="18">
        <f t="shared" si="5"/>
        <v>108</v>
      </c>
      <c r="G47" s="19">
        <f t="shared" si="6"/>
        <v>228</v>
      </c>
      <c r="H47" s="15"/>
      <c r="I47" s="12"/>
      <c r="J47" s="15">
        <f t="shared" si="8"/>
        <v>0</v>
      </c>
      <c r="K47" s="16">
        <f t="shared" si="3"/>
        <v>0</v>
      </c>
      <c r="L47" s="17">
        <f t="shared" si="4"/>
        <v>0</v>
      </c>
    </row>
    <row r="48" spans="2:12" ht="16.5" thickBot="1" x14ac:dyDescent="0.3">
      <c r="B48" s="4">
        <v>29</v>
      </c>
      <c r="C48" s="10" t="s">
        <v>47</v>
      </c>
      <c r="D48" s="7" t="s">
        <v>13</v>
      </c>
      <c r="E48" s="14">
        <v>270</v>
      </c>
      <c r="F48" s="18">
        <f t="shared" si="5"/>
        <v>243</v>
      </c>
      <c r="G48" s="19">
        <f t="shared" si="6"/>
        <v>513</v>
      </c>
      <c r="H48" s="15"/>
      <c r="I48" s="12"/>
      <c r="J48" s="15">
        <f t="shared" si="8"/>
        <v>0</v>
      </c>
      <c r="K48" s="16">
        <f t="shared" si="3"/>
        <v>0</v>
      </c>
      <c r="L48" s="17">
        <f t="shared" si="4"/>
        <v>0</v>
      </c>
    </row>
    <row r="49" spans="2:12" ht="16.5" thickBot="1" x14ac:dyDescent="0.3">
      <c r="B49" s="4">
        <v>30</v>
      </c>
      <c r="C49" s="21" t="s">
        <v>48</v>
      </c>
      <c r="D49" s="22" t="s">
        <v>13</v>
      </c>
      <c r="E49" s="23">
        <v>240</v>
      </c>
      <c r="F49" s="23">
        <f t="shared" si="5"/>
        <v>216</v>
      </c>
      <c r="G49" s="23">
        <f t="shared" si="6"/>
        <v>456</v>
      </c>
      <c r="H49" s="25"/>
      <c r="I49" s="26"/>
      <c r="J49" s="15">
        <f t="shared" si="8"/>
        <v>0</v>
      </c>
      <c r="K49" s="16">
        <f t="shared" si="3"/>
        <v>0</v>
      </c>
      <c r="L49" s="17">
        <f t="shared" si="4"/>
        <v>0</v>
      </c>
    </row>
    <row r="50" spans="2:12" ht="16.5" thickBot="1" x14ac:dyDescent="0.3">
      <c r="B50" s="4">
        <v>31</v>
      </c>
      <c r="C50" s="21" t="s">
        <v>49</v>
      </c>
      <c r="D50" s="22" t="s">
        <v>13</v>
      </c>
      <c r="E50" s="23">
        <v>260</v>
      </c>
      <c r="F50" s="23">
        <f t="shared" si="5"/>
        <v>234</v>
      </c>
      <c r="G50" s="23">
        <f t="shared" si="6"/>
        <v>494</v>
      </c>
      <c r="H50" s="25"/>
      <c r="I50" s="26"/>
      <c r="J50" s="15">
        <f t="shared" si="8"/>
        <v>0</v>
      </c>
      <c r="K50" s="16">
        <f t="shared" si="3"/>
        <v>0</v>
      </c>
      <c r="L50" s="17">
        <f t="shared" si="4"/>
        <v>0</v>
      </c>
    </row>
    <row r="51" spans="2:12" ht="16.5" thickBot="1" x14ac:dyDescent="0.3">
      <c r="B51" s="4">
        <v>32</v>
      </c>
      <c r="C51" s="21" t="s">
        <v>50</v>
      </c>
      <c r="D51" s="22" t="s">
        <v>13</v>
      </c>
      <c r="E51" s="23">
        <v>20</v>
      </c>
      <c r="F51" s="23">
        <f t="shared" si="5"/>
        <v>18</v>
      </c>
      <c r="G51" s="23">
        <f t="shared" si="6"/>
        <v>38</v>
      </c>
      <c r="H51" s="25"/>
      <c r="I51" s="26"/>
      <c r="J51" s="15">
        <f t="shared" si="8"/>
        <v>0</v>
      </c>
      <c r="K51" s="16">
        <f t="shared" si="3"/>
        <v>0</v>
      </c>
      <c r="L51" s="17">
        <f t="shared" si="4"/>
        <v>0</v>
      </c>
    </row>
    <row r="52" spans="2:12" ht="16.5" thickBot="1" x14ac:dyDescent="0.3">
      <c r="B52" s="4">
        <v>33</v>
      </c>
      <c r="C52" s="21" t="s">
        <v>51</v>
      </c>
      <c r="D52" s="22" t="s">
        <v>13</v>
      </c>
      <c r="E52" s="23">
        <v>50</v>
      </c>
      <c r="F52" s="23">
        <f t="shared" si="5"/>
        <v>45</v>
      </c>
      <c r="G52" s="23">
        <f t="shared" si="6"/>
        <v>95</v>
      </c>
      <c r="H52" s="25"/>
      <c r="I52" s="26"/>
      <c r="J52" s="15">
        <f t="shared" si="8"/>
        <v>0</v>
      </c>
      <c r="K52" s="16">
        <f t="shared" si="3"/>
        <v>0</v>
      </c>
      <c r="L52" s="17">
        <f t="shared" si="4"/>
        <v>0</v>
      </c>
    </row>
    <row r="53" spans="2:12" ht="16.5" thickBot="1" x14ac:dyDescent="0.3">
      <c r="B53" s="4">
        <v>34</v>
      </c>
      <c r="C53" s="21" t="s">
        <v>52</v>
      </c>
      <c r="D53" s="22" t="s">
        <v>13</v>
      </c>
      <c r="E53" s="23">
        <v>5</v>
      </c>
      <c r="F53" s="23">
        <f t="shared" si="5"/>
        <v>4.5</v>
      </c>
      <c r="G53" s="23">
        <f t="shared" si="6"/>
        <v>9.5</v>
      </c>
      <c r="H53" s="25"/>
      <c r="I53" s="26"/>
      <c r="J53" s="15">
        <f t="shared" si="8"/>
        <v>0</v>
      </c>
      <c r="K53" s="16">
        <f t="shared" si="3"/>
        <v>0</v>
      </c>
      <c r="L53" s="17">
        <f t="shared" si="4"/>
        <v>0</v>
      </c>
    </row>
    <row r="54" spans="2:12" ht="16.5" thickBot="1" x14ac:dyDescent="0.3">
      <c r="B54" s="4">
        <v>35</v>
      </c>
      <c r="C54" s="21" t="s">
        <v>53</v>
      </c>
      <c r="D54" s="22" t="s">
        <v>13</v>
      </c>
      <c r="E54" s="23">
        <v>5</v>
      </c>
      <c r="F54" s="23">
        <f t="shared" si="5"/>
        <v>4.5</v>
      </c>
      <c r="G54" s="23">
        <f t="shared" si="6"/>
        <v>9.5</v>
      </c>
      <c r="H54" s="25"/>
      <c r="I54" s="26"/>
      <c r="J54" s="15">
        <f t="shared" si="8"/>
        <v>0</v>
      </c>
      <c r="K54" s="16">
        <f t="shared" si="3"/>
        <v>0</v>
      </c>
      <c r="L54" s="17">
        <f t="shared" si="4"/>
        <v>0</v>
      </c>
    </row>
    <row r="55" spans="2:12" ht="16.5" thickBot="1" x14ac:dyDescent="0.3">
      <c r="B55" s="4">
        <v>36</v>
      </c>
      <c r="C55" s="21" t="s">
        <v>54</v>
      </c>
      <c r="D55" s="22" t="s">
        <v>13</v>
      </c>
      <c r="E55" s="23">
        <v>600</v>
      </c>
      <c r="F55" s="23">
        <f t="shared" si="5"/>
        <v>540</v>
      </c>
      <c r="G55" s="23">
        <f t="shared" si="6"/>
        <v>1140</v>
      </c>
      <c r="H55" s="25"/>
      <c r="I55" s="26"/>
      <c r="J55" s="15">
        <f t="shared" si="8"/>
        <v>0</v>
      </c>
      <c r="K55" s="16">
        <f t="shared" si="3"/>
        <v>0</v>
      </c>
      <c r="L55" s="17">
        <f t="shared" si="4"/>
        <v>0</v>
      </c>
    </row>
    <row r="56" spans="2:12" ht="16.5" thickBot="1" x14ac:dyDescent="0.3">
      <c r="B56" s="4">
        <v>37</v>
      </c>
      <c r="C56" s="21" t="s">
        <v>55</v>
      </c>
      <c r="D56" s="22" t="s">
        <v>13</v>
      </c>
      <c r="E56" s="23">
        <v>5</v>
      </c>
      <c r="F56" s="23">
        <f t="shared" si="5"/>
        <v>4.5</v>
      </c>
      <c r="G56" s="23">
        <f t="shared" si="6"/>
        <v>9.5</v>
      </c>
      <c r="H56" s="25"/>
      <c r="I56" s="26"/>
      <c r="J56" s="15">
        <f t="shared" si="8"/>
        <v>0</v>
      </c>
      <c r="K56" s="16">
        <f t="shared" si="3"/>
        <v>0</v>
      </c>
      <c r="L56" s="17">
        <f t="shared" si="4"/>
        <v>0</v>
      </c>
    </row>
    <row r="57" spans="2:12" ht="15.75" thickBot="1" x14ac:dyDescent="0.3">
      <c r="J57" s="20" t="s">
        <v>16</v>
      </c>
      <c r="K57" s="29">
        <f>ROUND(SUM(K20:K56),2)</f>
        <v>0</v>
      </c>
      <c r="L57" s="40">
        <f>ROUND(SUM(L20:L56),2)</f>
        <v>0</v>
      </c>
    </row>
    <row r="59" spans="2:12" ht="15.75" thickBot="1" x14ac:dyDescent="0.3">
      <c r="C59" s="30" t="s">
        <v>65</v>
      </c>
      <c r="D59" s="30"/>
      <c r="E59" s="30"/>
      <c r="F59" s="30"/>
      <c r="G59" s="30"/>
      <c r="H59" s="30"/>
      <c r="I59" s="30"/>
      <c r="J59" s="30"/>
    </row>
    <row r="60" spans="2:12" x14ac:dyDescent="0.25">
      <c r="C60" s="32"/>
      <c r="D60" s="32"/>
      <c r="E60" s="32"/>
      <c r="F60" s="32"/>
      <c r="G60" s="32"/>
      <c r="H60" s="32"/>
      <c r="I60" s="32"/>
      <c r="J60" s="32"/>
    </row>
    <row r="62" spans="2:12" x14ac:dyDescent="0.25">
      <c r="B62" s="33" t="s">
        <v>17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6" spans="3:13" x14ac:dyDescent="0.25">
      <c r="J66" s="3"/>
    </row>
    <row r="67" spans="3:13" ht="21" x14ac:dyDescent="0.35">
      <c r="C67" s="31" t="s">
        <v>58</v>
      </c>
      <c r="D67" s="31"/>
      <c r="E67" s="31"/>
      <c r="F67" s="31"/>
      <c r="G67" s="31"/>
      <c r="H67" s="31"/>
      <c r="I67" s="31"/>
      <c r="J67" s="31"/>
      <c r="K67" s="31"/>
      <c r="L67" s="31"/>
      <c r="M67" s="24"/>
    </row>
    <row r="68" spans="3:13" ht="21" x14ac:dyDescent="0.35">
      <c r="C68" s="24" t="s">
        <v>59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</row>
  </sheetData>
  <mergeCells count="17">
    <mergeCell ref="B11:L11"/>
    <mergeCell ref="B12:L12"/>
    <mergeCell ref="J2:L2"/>
    <mergeCell ref="B15:B18"/>
    <mergeCell ref="C15:C18"/>
    <mergeCell ref="D15:D18"/>
    <mergeCell ref="E15:E18"/>
    <mergeCell ref="F15:F18"/>
    <mergeCell ref="I15:I18"/>
    <mergeCell ref="G15:G18"/>
    <mergeCell ref="H15:H18"/>
    <mergeCell ref="C67:L67"/>
    <mergeCell ref="C60:J60"/>
    <mergeCell ref="B62:L63"/>
    <mergeCell ref="J15:J18"/>
    <mergeCell ref="K15:K18"/>
    <mergeCell ref="L15:L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8"/>
  <sheetViews>
    <sheetView tabSelected="1" topLeftCell="A35" zoomScaleNormal="100" workbookViewId="0">
      <selection activeCell="P45" sqref="P45"/>
    </sheetView>
  </sheetViews>
  <sheetFormatPr defaultRowHeight="15" x14ac:dyDescent="0.25"/>
  <cols>
    <col min="3" max="3" width="46.7109375" customWidth="1"/>
    <col min="5" max="5" width="12" customWidth="1"/>
    <col min="6" max="6" width="11.7109375" customWidth="1"/>
    <col min="7" max="7" width="12.140625" customWidth="1"/>
    <col min="8" max="9" width="11.7109375" customWidth="1"/>
    <col min="10" max="10" width="12.28515625" customWidth="1"/>
    <col min="11" max="11" width="13.85546875" customWidth="1"/>
    <col min="12" max="12" width="14.42578125" customWidth="1"/>
  </cols>
  <sheetData>
    <row r="2" spans="2:12" ht="15.75" x14ac:dyDescent="0.25">
      <c r="J2" s="39" t="s">
        <v>61</v>
      </c>
      <c r="K2" s="39"/>
      <c r="L2" s="39"/>
    </row>
    <row r="6" spans="2:12" ht="15.75" x14ac:dyDescent="0.25">
      <c r="C6" s="1" t="s">
        <v>14</v>
      </c>
      <c r="D6" s="1" t="s">
        <v>1</v>
      </c>
      <c r="E6" s="2"/>
      <c r="F6" s="2"/>
      <c r="G6" s="2"/>
      <c r="H6" s="2"/>
      <c r="J6" s="2"/>
      <c r="K6" s="2"/>
      <c r="L6" s="2"/>
    </row>
    <row r="7" spans="2:12" ht="15.75" x14ac:dyDescent="0.25">
      <c r="C7" s="1"/>
      <c r="D7" s="2"/>
      <c r="E7" s="2"/>
      <c r="F7" s="2"/>
      <c r="G7" s="2"/>
      <c r="H7" s="2"/>
      <c r="I7" s="2"/>
      <c r="J7" s="2"/>
      <c r="K7" s="2"/>
      <c r="L7" s="2"/>
    </row>
    <row r="8" spans="2:12" ht="15.75" x14ac:dyDescent="0.25">
      <c r="C8" s="1" t="s">
        <v>0</v>
      </c>
      <c r="D8" s="1" t="s">
        <v>1</v>
      </c>
      <c r="E8" s="2"/>
      <c r="F8" s="2"/>
      <c r="G8" s="2"/>
      <c r="H8" s="2"/>
      <c r="K8" s="2"/>
      <c r="L8" s="2"/>
    </row>
    <row r="9" spans="2:12" ht="15.75" x14ac:dyDescent="0.25">
      <c r="C9" s="1"/>
      <c r="D9" s="2"/>
      <c r="E9" s="2"/>
      <c r="F9" s="2"/>
      <c r="G9" s="2"/>
      <c r="H9" s="2"/>
      <c r="I9" s="2"/>
      <c r="J9" s="2"/>
      <c r="K9" s="2"/>
      <c r="L9" s="2"/>
    </row>
    <row r="10" spans="2:12" ht="15.75" x14ac:dyDescent="0.25">
      <c r="C10" s="2"/>
      <c r="D10" s="1" t="s">
        <v>2</v>
      </c>
      <c r="E10" s="2"/>
      <c r="F10" s="2"/>
      <c r="G10" s="2"/>
      <c r="H10" s="2"/>
      <c r="K10" s="2"/>
      <c r="L10" s="2"/>
    </row>
    <row r="11" spans="2:12" ht="15.75" x14ac:dyDescent="0.25">
      <c r="C11" s="2"/>
      <c r="D11" s="1"/>
      <c r="E11" s="2"/>
      <c r="F11" s="2"/>
      <c r="G11" s="2"/>
      <c r="H11" s="2"/>
      <c r="K11" s="2"/>
      <c r="L11" s="2"/>
    </row>
    <row r="12" spans="2:12" ht="15" customHeight="1" x14ac:dyDescent="0.25">
      <c r="B12" s="37" t="s">
        <v>18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2" ht="15" customHeight="1" x14ac:dyDescent="0.25">
      <c r="B13" s="38" t="s">
        <v>62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5" spans="2:12" ht="15.75" thickBot="1" x14ac:dyDescent="0.3"/>
    <row r="16" spans="2:12" ht="97.5" customHeight="1" thickBot="1" x14ac:dyDescent="0.3">
      <c r="B16" s="35" t="s">
        <v>3</v>
      </c>
      <c r="C16" s="35" t="s">
        <v>4</v>
      </c>
      <c r="D16" s="35" t="s">
        <v>5</v>
      </c>
      <c r="E16" s="35" t="s">
        <v>6</v>
      </c>
      <c r="F16" s="35" t="s">
        <v>7</v>
      </c>
      <c r="G16" s="35" t="s">
        <v>9</v>
      </c>
      <c r="H16" s="35" t="s">
        <v>10</v>
      </c>
      <c r="I16" s="35" t="s">
        <v>8</v>
      </c>
      <c r="J16" s="35" t="s">
        <v>11</v>
      </c>
      <c r="K16" s="35" t="s">
        <v>15</v>
      </c>
      <c r="L16" s="35" t="s">
        <v>12</v>
      </c>
    </row>
    <row r="17" spans="2:18" ht="15.75" hidden="1" thickBot="1" x14ac:dyDescent="0.3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8" ht="15.75" hidden="1" thickBot="1" x14ac:dyDescent="0.3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2:18" ht="15.75" hidden="1" thickBot="1" x14ac:dyDescent="0.3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8" ht="15.75" thickBot="1" x14ac:dyDescent="0.3">
      <c r="B20" s="6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6">
        <v>7</v>
      </c>
      <c r="I20" s="6">
        <v>8</v>
      </c>
      <c r="J20" s="6">
        <v>9</v>
      </c>
      <c r="K20" s="6">
        <v>10</v>
      </c>
      <c r="L20" s="6">
        <v>11</v>
      </c>
      <c r="Q20" s="5"/>
      <c r="R20" s="5"/>
    </row>
    <row r="21" spans="2:18" ht="16.5" thickBot="1" x14ac:dyDescent="0.3">
      <c r="B21" s="4">
        <v>1</v>
      </c>
      <c r="C21" s="11" t="s">
        <v>22</v>
      </c>
      <c r="D21" s="8" t="s">
        <v>21</v>
      </c>
      <c r="E21" s="13">
        <v>1800</v>
      </c>
      <c r="F21" s="18">
        <f t="shared" ref="F21:F24" si="0">0.9*E21</f>
        <v>1620</v>
      </c>
      <c r="G21" s="19">
        <f t="shared" ref="G21:G24" si="1">E21+F21</f>
        <v>3420</v>
      </c>
      <c r="H21" s="15"/>
      <c r="I21" s="12"/>
      <c r="J21" s="15">
        <f t="shared" ref="J21:J24" si="2">$H21+($H21*$I21)</f>
        <v>0</v>
      </c>
      <c r="K21" s="16">
        <f>ROUND($E21*$J21,2)</f>
        <v>0</v>
      </c>
      <c r="L21" s="17">
        <f>ROUND($F21*$J21,2)</f>
        <v>0</v>
      </c>
    </row>
    <row r="22" spans="2:18" ht="16.5" thickBot="1" x14ac:dyDescent="0.3">
      <c r="B22" s="6">
        <v>2</v>
      </c>
      <c r="C22" s="11" t="s">
        <v>24</v>
      </c>
      <c r="D22" s="8" t="s">
        <v>21</v>
      </c>
      <c r="E22" s="14">
        <v>20</v>
      </c>
      <c r="F22" s="18">
        <f t="shared" si="0"/>
        <v>18</v>
      </c>
      <c r="G22" s="19">
        <f t="shared" si="1"/>
        <v>38</v>
      </c>
      <c r="H22" s="15"/>
      <c r="I22" s="12"/>
      <c r="J22" s="15">
        <f t="shared" si="2"/>
        <v>0</v>
      </c>
      <c r="K22" s="16">
        <f t="shared" ref="K22:K48" si="3">ROUND($E22*$J22,2)</f>
        <v>0</v>
      </c>
      <c r="L22" s="17">
        <f t="shared" ref="L22:L48" si="4">ROUND($F22*$J22,2)</f>
        <v>0</v>
      </c>
    </row>
    <row r="23" spans="2:18" ht="16.5" thickBot="1" x14ac:dyDescent="0.3">
      <c r="B23" s="4">
        <v>3</v>
      </c>
      <c r="C23" s="11" t="s">
        <v>25</v>
      </c>
      <c r="D23" s="8" t="s">
        <v>21</v>
      </c>
      <c r="E23" s="14">
        <v>100</v>
      </c>
      <c r="F23" s="18">
        <f t="shared" si="0"/>
        <v>90</v>
      </c>
      <c r="G23" s="19">
        <f t="shared" si="1"/>
        <v>190</v>
      </c>
      <c r="H23" s="15"/>
      <c r="I23" s="12"/>
      <c r="J23" s="15">
        <f t="shared" si="2"/>
        <v>0</v>
      </c>
      <c r="K23" s="16">
        <f t="shared" si="3"/>
        <v>0</v>
      </c>
      <c r="L23" s="17">
        <f t="shared" si="4"/>
        <v>0</v>
      </c>
    </row>
    <row r="24" spans="2:18" ht="16.5" thickBot="1" x14ac:dyDescent="0.3">
      <c r="B24" s="6">
        <v>4</v>
      </c>
      <c r="C24" s="11" t="s">
        <v>26</v>
      </c>
      <c r="D24" s="8" t="s">
        <v>21</v>
      </c>
      <c r="E24" s="14">
        <v>15</v>
      </c>
      <c r="F24" s="18">
        <f t="shared" si="0"/>
        <v>13.5</v>
      </c>
      <c r="G24" s="19">
        <f t="shared" si="1"/>
        <v>28.5</v>
      </c>
      <c r="H24" s="15"/>
      <c r="I24" s="12"/>
      <c r="J24" s="15">
        <f t="shared" si="2"/>
        <v>0</v>
      </c>
      <c r="K24" s="16">
        <f t="shared" si="3"/>
        <v>0</v>
      </c>
      <c r="L24" s="17">
        <f t="shared" si="4"/>
        <v>0</v>
      </c>
    </row>
    <row r="25" spans="2:18" ht="16.5" thickBot="1" x14ac:dyDescent="0.3">
      <c r="B25" s="4">
        <v>5</v>
      </c>
      <c r="C25" s="10" t="s">
        <v>27</v>
      </c>
      <c r="D25" s="7" t="s">
        <v>13</v>
      </c>
      <c r="E25" s="18">
        <v>50</v>
      </c>
      <c r="F25" s="18">
        <f t="shared" ref="F25:F48" si="5">0.9*E25</f>
        <v>45</v>
      </c>
      <c r="G25" s="19">
        <f t="shared" ref="G25:G48" si="6">E25+F25</f>
        <v>95</v>
      </c>
      <c r="H25" s="15"/>
      <c r="I25" s="12"/>
      <c r="J25" s="15">
        <f t="shared" ref="J25:J32" si="7">$H25+($H25*$I25)</f>
        <v>0</v>
      </c>
      <c r="K25" s="16">
        <f t="shared" si="3"/>
        <v>0</v>
      </c>
      <c r="L25" s="17">
        <f t="shared" si="4"/>
        <v>0</v>
      </c>
    </row>
    <row r="26" spans="2:18" ht="16.5" thickBot="1" x14ac:dyDescent="0.3">
      <c r="B26" s="6">
        <v>6</v>
      </c>
      <c r="C26" s="11" t="s">
        <v>28</v>
      </c>
      <c r="D26" s="8" t="s">
        <v>13</v>
      </c>
      <c r="E26" s="14">
        <v>120</v>
      </c>
      <c r="F26" s="18">
        <f t="shared" si="5"/>
        <v>108</v>
      </c>
      <c r="G26" s="19">
        <f t="shared" si="6"/>
        <v>228</v>
      </c>
      <c r="H26" s="15"/>
      <c r="I26" s="12"/>
      <c r="J26" s="15">
        <f t="shared" si="7"/>
        <v>0</v>
      </c>
      <c r="K26" s="16">
        <f t="shared" si="3"/>
        <v>0</v>
      </c>
      <c r="L26" s="17">
        <f t="shared" si="4"/>
        <v>0</v>
      </c>
    </row>
    <row r="27" spans="2:18" ht="16.5" thickBot="1" x14ac:dyDescent="0.3">
      <c r="B27" s="4">
        <v>7</v>
      </c>
      <c r="C27" s="11" t="s">
        <v>30</v>
      </c>
      <c r="D27" s="8" t="s">
        <v>13</v>
      </c>
      <c r="E27" s="14">
        <v>50</v>
      </c>
      <c r="F27" s="18">
        <f t="shared" si="5"/>
        <v>45</v>
      </c>
      <c r="G27" s="19">
        <f t="shared" si="6"/>
        <v>95</v>
      </c>
      <c r="H27" s="15"/>
      <c r="I27" s="12"/>
      <c r="J27" s="15">
        <f t="shared" si="7"/>
        <v>0</v>
      </c>
      <c r="K27" s="16">
        <f t="shared" si="3"/>
        <v>0</v>
      </c>
      <c r="L27" s="17">
        <f t="shared" si="4"/>
        <v>0</v>
      </c>
    </row>
    <row r="28" spans="2:18" ht="16.5" thickBot="1" x14ac:dyDescent="0.3">
      <c r="B28" s="6">
        <v>8</v>
      </c>
      <c r="C28" s="11" t="s">
        <v>31</v>
      </c>
      <c r="D28" s="8" t="s">
        <v>13</v>
      </c>
      <c r="E28" s="14">
        <v>50</v>
      </c>
      <c r="F28" s="18">
        <f t="shared" si="5"/>
        <v>45</v>
      </c>
      <c r="G28" s="19">
        <f t="shared" si="6"/>
        <v>95</v>
      </c>
      <c r="H28" s="15"/>
      <c r="I28" s="12"/>
      <c r="J28" s="15">
        <f t="shared" si="7"/>
        <v>0</v>
      </c>
      <c r="K28" s="16">
        <f t="shared" si="3"/>
        <v>0</v>
      </c>
      <c r="L28" s="17">
        <f t="shared" si="4"/>
        <v>0</v>
      </c>
    </row>
    <row r="29" spans="2:18" ht="16.5" thickBot="1" x14ac:dyDescent="0.3">
      <c r="B29" s="4">
        <v>9</v>
      </c>
      <c r="C29" s="11" t="s">
        <v>32</v>
      </c>
      <c r="D29" s="8" t="s">
        <v>13</v>
      </c>
      <c r="E29" s="14">
        <v>40</v>
      </c>
      <c r="F29" s="18">
        <f t="shared" si="5"/>
        <v>36</v>
      </c>
      <c r="G29" s="19">
        <f t="shared" si="6"/>
        <v>76</v>
      </c>
      <c r="H29" s="15"/>
      <c r="I29" s="12"/>
      <c r="J29" s="15">
        <f t="shared" si="7"/>
        <v>0</v>
      </c>
      <c r="K29" s="16">
        <f t="shared" si="3"/>
        <v>0</v>
      </c>
      <c r="L29" s="17">
        <f t="shared" si="4"/>
        <v>0</v>
      </c>
    </row>
    <row r="30" spans="2:18" ht="16.5" thickBot="1" x14ac:dyDescent="0.3">
      <c r="B30" s="6">
        <v>10</v>
      </c>
      <c r="C30" s="11" t="s">
        <v>33</v>
      </c>
      <c r="D30" s="8" t="s">
        <v>13</v>
      </c>
      <c r="E30" s="14">
        <v>20</v>
      </c>
      <c r="F30" s="18">
        <f t="shared" si="5"/>
        <v>18</v>
      </c>
      <c r="G30" s="19">
        <f t="shared" si="6"/>
        <v>38</v>
      </c>
      <c r="H30" s="15"/>
      <c r="I30" s="12"/>
      <c r="J30" s="15">
        <f t="shared" si="7"/>
        <v>0</v>
      </c>
      <c r="K30" s="16">
        <f t="shared" si="3"/>
        <v>0</v>
      </c>
      <c r="L30" s="17">
        <f t="shared" si="4"/>
        <v>0</v>
      </c>
    </row>
    <row r="31" spans="2:18" ht="16.5" thickBot="1" x14ac:dyDescent="0.3">
      <c r="B31" s="4">
        <v>11</v>
      </c>
      <c r="C31" s="11" t="s">
        <v>34</v>
      </c>
      <c r="D31" s="8" t="s">
        <v>13</v>
      </c>
      <c r="E31" s="14">
        <v>60</v>
      </c>
      <c r="F31" s="18">
        <f t="shared" si="5"/>
        <v>54</v>
      </c>
      <c r="G31" s="19">
        <f t="shared" si="6"/>
        <v>114</v>
      </c>
      <c r="H31" s="15"/>
      <c r="I31" s="12"/>
      <c r="J31" s="15">
        <f t="shared" si="7"/>
        <v>0</v>
      </c>
      <c r="K31" s="16">
        <f t="shared" si="3"/>
        <v>0</v>
      </c>
      <c r="L31" s="17">
        <f t="shared" si="4"/>
        <v>0</v>
      </c>
    </row>
    <row r="32" spans="2:18" ht="16.5" thickBot="1" x14ac:dyDescent="0.3">
      <c r="B32" s="6">
        <v>12</v>
      </c>
      <c r="C32" s="11" t="s">
        <v>35</v>
      </c>
      <c r="D32" s="8" t="s">
        <v>13</v>
      </c>
      <c r="E32" s="14">
        <v>30</v>
      </c>
      <c r="F32" s="18">
        <f t="shared" si="5"/>
        <v>27</v>
      </c>
      <c r="G32" s="19">
        <f t="shared" si="6"/>
        <v>57</v>
      </c>
      <c r="H32" s="15"/>
      <c r="I32" s="12"/>
      <c r="J32" s="15">
        <f t="shared" si="7"/>
        <v>0</v>
      </c>
      <c r="K32" s="16">
        <f t="shared" si="3"/>
        <v>0</v>
      </c>
      <c r="L32" s="17">
        <f t="shared" si="4"/>
        <v>0</v>
      </c>
    </row>
    <row r="33" spans="2:12" ht="16.5" thickBot="1" x14ac:dyDescent="0.3">
      <c r="B33" s="4">
        <v>13</v>
      </c>
      <c r="C33" s="11" t="s">
        <v>36</v>
      </c>
      <c r="D33" s="8" t="s">
        <v>13</v>
      </c>
      <c r="E33" s="14">
        <v>10</v>
      </c>
      <c r="F33" s="18">
        <f t="shared" si="5"/>
        <v>9</v>
      </c>
      <c r="G33" s="19">
        <f t="shared" si="6"/>
        <v>19</v>
      </c>
      <c r="H33" s="15"/>
      <c r="I33" s="12"/>
      <c r="J33" s="15">
        <v>0</v>
      </c>
      <c r="K33" s="16">
        <f t="shared" si="3"/>
        <v>0</v>
      </c>
      <c r="L33" s="17">
        <f t="shared" si="4"/>
        <v>0</v>
      </c>
    </row>
    <row r="34" spans="2:12" ht="16.5" thickBot="1" x14ac:dyDescent="0.3">
      <c r="B34" s="6">
        <v>14</v>
      </c>
      <c r="C34" s="11" t="s">
        <v>38</v>
      </c>
      <c r="D34" s="8" t="s">
        <v>13</v>
      </c>
      <c r="E34" s="14">
        <v>50</v>
      </c>
      <c r="F34" s="18">
        <f t="shared" si="5"/>
        <v>45</v>
      </c>
      <c r="G34" s="19">
        <f t="shared" si="6"/>
        <v>95</v>
      </c>
      <c r="H34" s="15"/>
      <c r="I34" s="12"/>
      <c r="J34" s="15">
        <f t="shared" ref="J34:J48" si="8">$H34+($H34*$I34)</f>
        <v>0</v>
      </c>
      <c r="K34" s="16">
        <f t="shared" si="3"/>
        <v>0</v>
      </c>
      <c r="L34" s="17">
        <f t="shared" si="4"/>
        <v>0</v>
      </c>
    </row>
    <row r="35" spans="2:12" ht="16.5" thickBot="1" x14ac:dyDescent="0.3">
      <c r="B35" s="4">
        <v>15</v>
      </c>
      <c r="C35" s="11" t="s">
        <v>39</v>
      </c>
      <c r="D35" s="8" t="s">
        <v>13</v>
      </c>
      <c r="E35" s="14">
        <v>50</v>
      </c>
      <c r="F35" s="18">
        <f t="shared" si="5"/>
        <v>45</v>
      </c>
      <c r="G35" s="19">
        <f t="shared" si="6"/>
        <v>95</v>
      </c>
      <c r="H35" s="15"/>
      <c r="I35" s="12"/>
      <c r="J35" s="15">
        <f t="shared" si="8"/>
        <v>0</v>
      </c>
      <c r="K35" s="16">
        <f t="shared" si="3"/>
        <v>0</v>
      </c>
      <c r="L35" s="17">
        <f t="shared" si="4"/>
        <v>0</v>
      </c>
    </row>
    <row r="36" spans="2:12" ht="16.5" thickBot="1" x14ac:dyDescent="0.3">
      <c r="B36" s="6">
        <v>16</v>
      </c>
      <c r="C36" s="11" t="s">
        <v>40</v>
      </c>
      <c r="D36" s="8" t="s">
        <v>13</v>
      </c>
      <c r="E36" s="14">
        <v>30</v>
      </c>
      <c r="F36" s="18">
        <f t="shared" si="5"/>
        <v>27</v>
      </c>
      <c r="G36" s="19">
        <f t="shared" si="6"/>
        <v>57</v>
      </c>
      <c r="H36" s="15"/>
      <c r="I36" s="12"/>
      <c r="J36" s="15">
        <f t="shared" si="8"/>
        <v>0</v>
      </c>
      <c r="K36" s="16">
        <f t="shared" si="3"/>
        <v>0</v>
      </c>
      <c r="L36" s="17">
        <f t="shared" si="4"/>
        <v>0</v>
      </c>
    </row>
    <row r="37" spans="2:12" ht="16.5" thickBot="1" x14ac:dyDescent="0.3">
      <c r="B37" s="4">
        <v>17</v>
      </c>
      <c r="C37" s="11" t="s">
        <v>41</v>
      </c>
      <c r="D37" s="8" t="s">
        <v>13</v>
      </c>
      <c r="E37" s="14">
        <v>10</v>
      </c>
      <c r="F37" s="18">
        <f t="shared" si="5"/>
        <v>9</v>
      </c>
      <c r="G37" s="19">
        <f t="shared" si="6"/>
        <v>19</v>
      </c>
      <c r="H37" s="15"/>
      <c r="I37" s="12"/>
      <c r="J37" s="15">
        <f t="shared" si="8"/>
        <v>0</v>
      </c>
      <c r="K37" s="16">
        <f t="shared" si="3"/>
        <v>0</v>
      </c>
      <c r="L37" s="17">
        <f t="shared" si="4"/>
        <v>0</v>
      </c>
    </row>
    <row r="38" spans="2:12" ht="16.5" thickBot="1" x14ac:dyDescent="0.3">
      <c r="B38" s="6">
        <v>18</v>
      </c>
      <c r="C38" s="10" t="s">
        <v>42</v>
      </c>
      <c r="D38" s="22" t="s">
        <v>13</v>
      </c>
      <c r="E38" s="14">
        <v>60</v>
      </c>
      <c r="F38" s="18">
        <f t="shared" si="5"/>
        <v>54</v>
      </c>
      <c r="G38" s="19">
        <f t="shared" si="6"/>
        <v>114</v>
      </c>
      <c r="H38" s="15"/>
      <c r="I38" s="12"/>
      <c r="J38" s="15">
        <f t="shared" si="8"/>
        <v>0</v>
      </c>
      <c r="K38" s="16">
        <f t="shared" si="3"/>
        <v>0</v>
      </c>
      <c r="L38" s="17">
        <f t="shared" si="4"/>
        <v>0</v>
      </c>
    </row>
    <row r="39" spans="2:12" ht="16.5" thickBot="1" x14ac:dyDescent="0.3">
      <c r="B39" s="4">
        <v>19</v>
      </c>
      <c r="C39" s="10" t="s">
        <v>63</v>
      </c>
      <c r="D39" s="22" t="s">
        <v>13</v>
      </c>
      <c r="E39" s="14">
        <v>60</v>
      </c>
      <c r="F39" s="18">
        <f t="shared" si="5"/>
        <v>54</v>
      </c>
      <c r="G39" s="19">
        <f t="shared" si="6"/>
        <v>114</v>
      </c>
      <c r="H39" s="15"/>
      <c r="I39" s="12"/>
      <c r="J39" s="15">
        <f t="shared" si="8"/>
        <v>0</v>
      </c>
      <c r="K39" s="16">
        <f t="shared" si="3"/>
        <v>0</v>
      </c>
      <c r="L39" s="17">
        <f t="shared" si="4"/>
        <v>0</v>
      </c>
    </row>
    <row r="40" spans="2:12" ht="16.5" thickBot="1" x14ac:dyDescent="0.3">
      <c r="B40" s="6">
        <v>20</v>
      </c>
      <c r="C40" s="10" t="s">
        <v>43</v>
      </c>
      <c r="D40" s="22" t="s">
        <v>13</v>
      </c>
      <c r="E40" s="14">
        <v>60</v>
      </c>
      <c r="F40" s="18">
        <f t="shared" si="5"/>
        <v>54</v>
      </c>
      <c r="G40" s="19">
        <f t="shared" si="6"/>
        <v>114</v>
      </c>
      <c r="H40" s="15"/>
      <c r="I40" s="12"/>
      <c r="J40" s="15">
        <f t="shared" si="8"/>
        <v>0</v>
      </c>
      <c r="K40" s="16">
        <f t="shared" si="3"/>
        <v>0</v>
      </c>
      <c r="L40" s="17">
        <f t="shared" si="4"/>
        <v>0</v>
      </c>
    </row>
    <row r="41" spans="2:12" ht="16.5" thickBot="1" x14ac:dyDescent="0.3">
      <c r="B41" s="4">
        <v>21</v>
      </c>
      <c r="C41" s="10" t="s">
        <v>44</v>
      </c>
      <c r="D41" s="22" t="s">
        <v>13</v>
      </c>
      <c r="E41" s="14">
        <v>20</v>
      </c>
      <c r="F41" s="18">
        <f t="shared" si="5"/>
        <v>18</v>
      </c>
      <c r="G41" s="19">
        <f t="shared" si="6"/>
        <v>38</v>
      </c>
      <c r="H41" s="15"/>
      <c r="I41" s="12"/>
      <c r="J41" s="15">
        <f t="shared" si="8"/>
        <v>0</v>
      </c>
      <c r="K41" s="16">
        <f t="shared" si="3"/>
        <v>0</v>
      </c>
      <c r="L41" s="17">
        <f t="shared" si="4"/>
        <v>0</v>
      </c>
    </row>
    <row r="42" spans="2:12" ht="16.5" thickBot="1" x14ac:dyDescent="0.3">
      <c r="B42" s="6">
        <v>22</v>
      </c>
      <c r="C42" s="10" t="s">
        <v>45</v>
      </c>
      <c r="D42" s="22" t="s">
        <v>13</v>
      </c>
      <c r="E42" s="14">
        <v>20</v>
      </c>
      <c r="F42" s="18">
        <f t="shared" si="5"/>
        <v>18</v>
      </c>
      <c r="G42" s="19">
        <f t="shared" si="6"/>
        <v>38</v>
      </c>
      <c r="H42" s="15"/>
      <c r="I42" s="12"/>
      <c r="J42" s="15">
        <f t="shared" si="8"/>
        <v>0</v>
      </c>
      <c r="K42" s="16">
        <f t="shared" si="3"/>
        <v>0</v>
      </c>
      <c r="L42" s="17">
        <f t="shared" si="4"/>
        <v>0</v>
      </c>
    </row>
    <row r="43" spans="2:12" ht="16.5" thickBot="1" x14ac:dyDescent="0.3">
      <c r="B43" s="4">
        <v>23</v>
      </c>
      <c r="C43" s="10" t="s">
        <v>46</v>
      </c>
      <c r="D43" s="22" t="s">
        <v>13</v>
      </c>
      <c r="E43" s="14">
        <v>20</v>
      </c>
      <c r="F43" s="18">
        <f t="shared" si="5"/>
        <v>18</v>
      </c>
      <c r="G43" s="19">
        <f t="shared" si="6"/>
        <v>38</v>
      </c>
      <c r="H43" s="15"/>
      <c r="I43" s="12"/>
      <c r="J43" s="15">
        <f t="shared" si="8"/>
        <v>0</v>
      </c>
      <c r="K43" s="16">
        <f t="shared" si="3"/>
        <v>0</v>
      </c>
      <c r="L43" s="17">
        <f t="shared" si="4"/>
        <v>0</v>
      </c>
    </row>
    <row r="44" spans="2:12" ht="16.5" thickBot="1" x14ac:dyDescent="0.3">
      <c r="B44" s="6">
        <v>24</v>
      </c>
      <c r="C44" s="10" t="s">
        <v>47</v>
      </c>
      <c r="D44" s="7" t="s">
        <v>13</v>
      </c>
      <c r="E44" s="14">
        <v>20</v>
      </c>
      <c r="F44" s="18">
        <f t="shared" si="5"/>
        <v>18</v>
      </c>
      <c r="G44" s="19">
        <f t="shared" si="6"/>
        <v>38</v>
      </c>
      <c r="H44" s="15"/>
      <c r="I44" s="12"/>
      <c r="J44" s="15">
        <f t="shared" si="8"/>
        <v>0</v>
      </c>
      <c r="K44" s="16">
        <f t="shared" si="3"/>
        <v>0</v>
      </c>
      <c r="L44" s="17">
        <f t="shared" si="4"/>
        <v>0</v>
      </c>
    </row>
    <row r="45" spans="2:12" ht="16.5" thickBot="1" x14ac:dyDescent="0.3">
      <c r="B45" s="4">
        <v>25</v>
      </c>
      <c r="C45" s="21" t="s">
        <v>48</v>
      </c>
      <c r="D45" s="22" t="s">
        <v>13</v>
      </c>
      <c r="E45" s="23">
        <v>40</v>
      </c>
      <c r="F45" s="23">
        <f t="shared" si="5"/>
        <v>36</v>
      </c>
      <c r="G45" s="23">
        <f t="shared" si="6"/>
        <v>76</v>
      </c>
      <c r="H45" s="25"/>
      <c r="I45" s="27"/>
      <c r="J45" s="15">
        <f t="shared" si="8"/>
        <v>0</v>
      </c>
      <c r="K45" s="16">
        <f t="shared" si="3"/>
        <v>0</v>
      </c>
      <c r="L45" s="17">
        <f t="shared" si="4"/>
        <v>0</v>
      </c>
    </row>
    <row r="46" spans="2:12" ht="16.5" thickBot="1" x14ac:dyDescent="0.3">
      <c r="B46" s="6">
        <v>26</v>
      </c>
      <c r="C46" s="21" t="s">
        <v>49</v>
      </c>
      <c r="D46" s="22" t="s">
        <v>13</v>
      </c>
      <c r="E46" s="23">
        <v>30</v>
      </c>
      <c r="F46" s="23">
        <f t="shared" si="5"/>
        <v>27</v>
      </c>
      <c r="G46" s="23">
        <f t="shared" si="6"/>
        <v>57</v>
      </c>
      <c r="H46" s="25"/>
      <c r="I46" s="27"/>
      <c r="J46" s="15">
        <f t="shared" si="8"/>
        <v>0</v>
      </c>
      <c r="K46" s="16">
        <f t="shared" si="3"/>
        <v>0</v>
      </c>
      <c r="L46" s="17">
        <f t="shared" si="4"/>
        <v>0</v>
      </c>
    </row>
    <row r="47" spans="2:12" ht="16.5" thickBot="1" x14ac:dyDescent="0.3">
      <c r="B47" s="4">
        <v>27</v>
      </c>
      <c r="C47" s="21" t="s">
        <v>50</v>
      </c>
      <c r="D47" s="22" t="s">
        <v>13</v>
      </c>
      <c r="E47" s="23">
        <v>10</v>
      </c>
      <c r="F47" s="23">
        <f t="shared" si="5"/>
        <v>9</v>
      </c>
      <c r="G47" s="23">
        <f t="shared" si="6"/>
        <v>19</v>
      </c>
      <c r="H47" s="25"/>
      <c r="I47" s="27"/>
      <c r="J47" s="15">
        <f t="shared" si="8"/>
        <v>0</v>
      </c>
      <c r="K47" s="16">
        <f t="shared" si="3"/>
        <v>0</v>
      </c>
      <c r="L47" s="17">
        <f t="shared" si="4"/>
        <v>0</v>
      </c>
    </row>
    <row r="48" spans="2:12" ht="16.5" thickBot="1" x14ac:dyDescent="0.3">
      <c r="B48" s="28">
        <v>28</v>
      </c>
      <c r="C48" s="21" t="s">
        <v>54</v>
      </c>
      <c r="D48" s="22" t="s">
        <v>13</v>
      </c>
      <c r="E48" s="23">
        <v>100</v>
      </c>
      <c r="F48" s="23">
        <f t="shared" si="5"/>
        <v>90</v>
      </c>
      <c r="G48" s="23">
        <f t="shared" si="6"/>
        <v>190</v>
      </c>
      <c r="H48" s="25"/>
      <c r="I48" s="27"/>
      <c r="J48" s="15">
        <f t="shared" si="8"/>
        <v>0</v>
      </c>
      <c r="K48" s="16">
        <f t="shared" si="3"/>
        <v>0</v>
      </c>
      <c r="L48" s="17">
        <f t="shared" si="4"/>
        <v>0</v>
      </c>
    </row>
    <row r="49" spans="3:13" ht="15.75" thickBot="1" x14ac:dyDescent="0.3">
      <c r="J49" s="20" t="s">
        <v>16</v>
      </c>
      <c r="K49" s="29">
        <f>ROUND(SUM(K21:K48),2)</f>
        <v>0</v>
      </c>
      <c r="L49" s="40">
        <f>ROUND(SUM(L21:L48),2)</f>
        <v>0</v>
      </c>
    </row>
    <row r="51" spans="3:13" x14ac:dyDescent="0.25">
      <c r="C51" s="30" t="s">
        <v>65</v>
      </c>
      <c r="D51" s="30"/>
      <c r="E51" s="30"/>
      <c r="F51" s="30"/>
      <c r="G51" s="30"/>
    </row>
    <row r="52" spans="3:13" ht="15.75" thickBot="1" x14ac:dyDescent="0.3"/>
    <row r="53" spans="3:13" x14ac:dyDescent="0.25">
      <c r="C53" s="33" t="s">
        <v>17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3:13" x14ac:dyDescent="0.2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7" spans="3:13" ht="21" x14ac:dyDescent="0.35">
      <c r="C57" s="31" t="s">
        <v>58</v>
      </c>
      <c r="D57" s="31"/>
      <c r="E57" s="31"/>
      <c r="F57" s="31"/>
      <c r="G57" s="31"/>
      <c r="H57" s="31"/>
      <c r="I57" s="31"/>
      <c r="J57" s="31"/>
      <c r="K57" s="31"/>
      <c r="L57" s="31"/>
    </row>
    <row r="58" spans="3:13" ht="21" x14ac:dyDescent="0.35">
      <c r="C58" s="24" t="s">
        <v>59</v>
      </c>
      <c r="D58" s="24"/>
      <c r="E58" s="24"/>
      <c r="F58" s="24"/>
      <c r="G58" s="24"/>
      <c r="H58" s="24"/>
      <c r="I58" s="24"/>
      <c r="J58" s="24"/>
      <c r="K58" s="24"/>
      <c r="L58" s="24"/>
    </row>
  </sheetData>
  <mergeCells count="16">
    <mergeCell ref="C53:M54"/>
    <mergeCell ref="C57:L57"/>
    <mergeCell ref="J2:L2"/>
    <mergeCell ref="B12:L12"/>
    <mergeCell ref="B13:L13"/>
    <mergeCell ref="B16:B19"/>
    <mergeCell ref="C16:C19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2A - Powidz</vt:lpstr>
      <vt:lpstr>ZAŁĄCZNIK 2B - Jarocin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Filipiak Magdalena</dc:creator>
  <cp:lastModifiedBy>Gulczyńska Anita</cp:lastModifiedBy>
  <cp:lastPrinted>2021-12-10T14:18:12Z</cp:lastPrinted>
  <dcterms:created xsi:type="dcterms:W3CDTF">2020-10-29T08:32:18Z</dcterms:created>
  <dcterms:modified xsi:type="dcterms:W3CDTF">2021-12-13T09:08:28Z</dcterms:modified>
</cp:coreProperties>
</file>