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ODR 2016\WYDAWNICTWA\2024\Postępowanie\Dokumenty część 2\"/>
    </mc:Choice>
  </mc:AlternateContent>
  <xr:revisionPtr revIDLastSave="0" documentId="13_ncr:1_{5A6041AF-3721-42D1-8F25-525E183AF695}" xr6:coauthVersionLast="36" xr6:coauthVersionMax="36" xr10:uidLastSave="{00000000-0000-0000-0000-000000000000}"/>
  <bookViews>
    <workbookView xWindow="0" yWindow="0" windowWidth="11310" windowHeight="8310" xr2:uid="{B9329AE8-4E44-4796-9351-1F64ACD3B15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60" i="1"/>
  <c r="H58" i="1"/>
  <c r="H42" i="1"/>
  <c r="H43" i="1"/>
  <c r="H44" i="1"/>
  <c r="H45" i="1"/>
  <c r="H46" i="1"/>
  <c r="H47" i="1"/>
  <c r="H48" i="1"/>
  <c r="H49" i="1"/>
  <c r="H50" i="1"/>
  <c r="H51" i="1"/>
  <c r="H52" i="1"/>
  <c r="H41" i="1"/>
  <c r="H30" i="1"/>
  <c r="H31" i="1"/>
  <c r="H32" i="1"/>
  <c r="H33" i="1"/>
  <c r="H34" i="1"/>
  <c r="H35" i="1"/>
  <c r="H29" i="1"/>
  <c r="H20" i="1"/>
  <c r="H19" i="1"/>
  <c r="H7" i="1"/>
  <c r="H8" i="1"/>
  <c r="H9" i="1"/>
  <c r="H10" i="1"/>
  <c r="H6" i="1" l="1"/>
  <c r="J59" i="1" l="1"/>
  <c r="J60" i="1"/>
  <c r="J42" i="1"/>
  <c r="K42" i="1" s="1"/>
  <c r="J43" i="1"/>
  <c r="J44" i="1"/>
  <c r="K44" i="1" s="1"/>
  <c r="J45" i="1"/>
  <c r="J46" i="1"/>
  <c r="K46" i="1" s="1"/>
  <c r="J48" i="1"/>
  <c r="K48" i="1" s="1"/>
  <c r="J49" i="1"/>
  <c r="J50" i="1"/>
  <c r="K50" i="1" s="1"/>
  <c r="J51" i="1"/>
  <c r="J52" i="1"/>
  <c r="K52" i="1" s="1"/>
  <c r="J30" i="1"/>
  <c r="K30" i="1" s="1"/>
  <c r="J31" i="1"/>
  <c r="J32" i="1"/>
  <c r="J33" i="1"/>
  <c r="J34" i="1"/>
  <c r="K34" i="1" s="1"/>
  <c r="J35" i="1"/>
  <c r="J20" i="1"/>
  <c r="J19" i="1"/>
  <c r="K19" i="1" s="1"/>
  <c r="J7" i="1"/>
  <c r="J8" i="1"/>
  <c r="J9" i="1"/>
  <c r="K49" i="1" l="1"/>
  <c r="K33" i="1"/>
  <c r="K60" i="1"/>
  <c r="K59" i="1"/>
  <c r="J58" i="1"/>
  <c r="K58" i="1" s="1"/>
  <c r="K51" i="1"/>
  <c r="K43" i="1"/>
  <c r="J41" i="1"/>
  <c r="K41" i="1" s="1"/>
  <c r="K45" i="1"/>
  <c r="J47" i="1"/>
  <c r="K47" i="1" s="1"/>
  <c r="K32" i="1"/>
  <c r="K35" i="1"/>
  <c r="K31" i="1"/>
  <c r="J29" i="1"/>
  <c r="K29" i="1" s="1"/>
  <c r="K20" i="1"/>
  <c r="K21" i="1" s="1"/>
  <c r="J10" i="1"/>
  <c r="K10" i="1" s="1"/>
  <c r="K9" i="1"/>
  <c r="K8" i="1"/>
  <c r="K7" i="1"/>
  <c r="J6" i="1"/>
  <c r="K6" i="1" s="1"/>
  <c r="F65" i="1" l="1"/>
  <c r="J21" i="1"/>
  <c r="E65" i="1" s="1"/>
  <c r="H21" i="1"/>
  <c r="C65" i="1" s="1"/>
  <c r="H53" i="1" l="1"/>
  <c r="C67" i="1" s="1"/>
  <c r="H36" i="1"/>
  <c r="C66" i="1" s="1"/>
  <c r="H61" i="1" l="1"/>
  <c r="C68" i="1" s="1"/>
  <c r="H11" i="1"/>
  <c r="C64" i="1" s="1"/>
  <c r="C69" i="1" l="1"/>
  <c r="J36" i="1"/>
  <c r="E66" i="1" s="1"/>
  <c r="K61" i="1"/>
  <c r="F68" i="1" s="1"/>
  <c r="K36" i="1"/>
  <c r="F66" i="1" s="1"/>
  <c r="K53" i="1"/>
  <c r="F67" i="1" s="1"/>
  <c r="J53" i="1"/>
  <c r="E67" i="1" s="1"/>
  <c r="K11" i="1"/>
  <c r="F64" i="1" s="1"/>
  <c r="J11" i="1"/>
  <c r="E64" i="1" s="1"/>
  <c r="J61" i="1"/>
  <c r="E68" i="1" s="1"/>
  <c r="E69" i="1" l="1"/>
  <c r="F69" i="1"/>
</calcChain>
</file>

<file path=xl/sharedStrings.xml><?xml version="1.0" encoding="utf-8"?>
<sst xmlns="http://schemas.openxmlformats.org/spreadsheetml/2006/main" count="174" uniqueCount="68">
  <si>
    <t xml:space="preserve">Druk wraz z dostarczeniem do miejsc wskazanych przez Zamawiającego, następujących materiałów: </t>
  </si>
  <si>
    <t>a) broszur A5 bez ISBN</t>
  </si>
  <si>
    <t>L.p.</t>
  </si>
  <si>
    <t>Cena podstawy</t>
  </si>
  <si>
    <t>Składka 1+1</t>
  </si>
  <si>
    <t>Miesiąc -  na kiedy druk</t>
  </si>
  <si>
    <t>Nakład</t>
  </si>
  <si>
    <r>
      <t xml:space="preserve">liczba stron </t>
    </r>
    <r>
      <rPr>
        <sz val="10"/>
        <rFont val="Arial"/>
        <family val="2"/>
        <charset val="238"/>
      </rPr>
      <t>bez okładki</t>
    </r>
  </si>
  <si>
    <t xml:space="preserve">
Parametry </t>
  </si>
  <si>
    <t>Cena netto</t>
  </si>
  <si>
    <t>% VAT</t>
  </si>
  <si>
    <t>VAT</t>
  </si>
  <si>
    <t>Cena brutto</t>
  </si>
  <si>
    <t>Tu należy wpisać ceny jednostkowe netto</t>
  </si>
  <si>
    <t>Cena jednostkowa netto</t>
  </si>
  <si>
    <t>Format</t>
  </si>
  <si>
    <t>Parametry</t>
  </si>
  <si>
    <t>A4/A5</t>
  </si>
  <si>
    <r>
      <t>kreda 250 gm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>błysk, druk CMYK 4+4</t>
    </r>
  </si>
  <si>
    <t>A3</t>
  </si>
  <si>
    <t>A2</t>
  </si>
  <si>
    <t>Nazwa</t>
  </si>
  <si>
    <t>%VAT</t>
  </si>
  <si>
    <t xml:space="preserve">SUMA </t>
  </si>
  <si>
    <t>PLAN DRUKU</t>
  </si>
  <si>
    <t>maj/czerwiec</t>
  </si>
  <si>
    <t xml:space="preserve">wrzesień </t>
  </si>
  <si>
    <t>sierpień</t>
  </si>
  <si>
    <t>A4</t>
  </si>
  <si>
    <t>marzec</t>
  </si>
  <si>
    <t>wrzesień</t>
  </si>
  <si>
    <t>czerwiec</t>
  </si>
  <si>
    <t>luty</t>
  </si>
  <si>
    <t>Cały rok na bieżąco</t>
  </si>
  <si>
    <t>Wizytówki 1</t>
  </si>
  <si>
    <t>Wizytówki 2</t>
  </si>
  <si>
    <t>Wizytówki 3</t>
  </si>
  <si>
    <t>b) broszur A4 bez ISBN</t>
  </si>
  <si>
    <t>e) innych materiałów</t>
  </si>
  <si>
    <t>maj</t>
  </si>
  <si>
    <t>III.Zaproszenia</t>
  </si>
  <si>
    <t>IV.Plakaty</t>
  </si>
  <si>
    <t>kwiecień</t>
  </si>
  <si>
    <t>Poniższe ceny obliczaja się automatycznie wg wzoru (cena jednostkowa x nakład)</t>
  </si>
  <si>
    <r>
      <t>Tu należy wpisać ceny jednostkowe netto</t>
    </r>
    <r>
      <rPr>
        <b/>
        <vertAlign val="superscript"/>
        <sz val="9"/>
        <color rgb="FFFF0000"/>
        <rFont val="Arial"/>
        <family val="2"/>
        <charset val="238"/>
      </rPr>
      <t>*</t>
    </r>
    <r>
      <rPr>
        <b/>
        <sz val="9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(wszystkie pozycje muszą być uzupełnione)</t>
    </r>
  </si>
  <si>
    <r>
      <t>Tu należy wpisać ceny jednostkowe netto</t>
    </r>
    <r>
      <rPr>
        <b/>
        <vertAlign val="superscript"/>
        <sz val="8"/>
        <color rgb="FFFF0000"/>
        <rFont val="Arial"/>
        <family val="2"/>
        <charset val="238"/>
      </rPr>
      <t>*</t>
    </r>
    <r>
      <rPr>
        <b/>
        <sz val="8"/>
        <color rgb="FFFF0000"/>
        <rFont val="Arial"/>
        <family val="2"/>
        <charset val="238"/>
      </rPr>
      <t xml:space="preserve">
</t>
    </r>
    <r>
      <rPr>
        <sz val="8"/>
        <color rgb="FFFF0000"/>
        <rFont val="Arial"/>
        <family val="2"/>
        <charset val="238"/>
      </rPr>
      <t>(wszystkie pozycje muszą być uzupełnione)</t>
    </r>
  </si>
  <si>
    <t>c) zaproszenia, A4 łamane na A5</t>
  </si>
  <si>
    <t>d) plakatów w formatach A2, A3, A4</t>
  </si>
  <si>
    <t>I. Razem poz. 1-5 (broszury A5 bez ISBN)</t>
  </si>
  <si>
    <t>III. Razem poz. 1-7 (zaproszenia)</t>
  </si>
  <si>
    <t>IV. Razem poz. 1-12 (plakaty)</t>
  </si>
  <si>
    <t>V. Razem poz. 1-3 (inne materiały)</t>
  </si>
  <si>
    <t>I.Broszura A5 bez ISBN</t>
  </si>
  <si>
    <t>II.Broszura A4 bez ISBN</t>
  </si>
  <si>
    <t xml:space="preserve">Poniższe ceny obliczaja się automatycznie wg wzoru (cena jednostkowa x nakład) </t>
  </si>
  <si>
    <r>
      <rPr>
        <vertAlign val="superscript"/>
        <sz val="9"/>
        <color rgb="FFFF0000"/>
        <rFont val="Arial"/>
        <family val="2"/>
        <charset val="238"/>
      </rPr>
      <t>*</t>
    </r>
    <r>
      <rPr>
        <sz val="9"/>
        <color rgb="FFFF0000"/>
        <rFont val="Arial"/>
        <family val="2"/>
        <charset val="238"/>
      </rPr>
      <t xml:space="preserve">podane ceny jednostkowe będą podstawą do rozliczania realizacji poszczególnych zleceń zamówienia usługi drukowania </t>
    </r>
  </si>
  <si>
    <t>styczeń</t>
  </si>
  <si>
    <t xml:space="preserve">Możliwość powiększenia/ pomniejszenia liczby stron o wielokrotność 4 str. (składkę) o parametrach:
- papier - offset min 80 g/m2, 1 + 1 czarny </t>
  </si>
  <si>
    <t>II. Razem poz. 1-2 (broszury A4 bez ISBN)</t>
  </si>
  <si>
    <r>
      <t>Format A-4; okładka – kreda 150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 błysk, druk CMYK 4+4; 
środek – papier offsetowy 80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, druk czarny 1+1, </t>
    </r>
  </si>
  <si>
    <r>
      <t>Format A-5; okładka – kreda 150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 błysk, druk CMYK 4+4; 
środek – papier offsetowy 80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</rPr>
      <t xml:space="preserve">, druk czarny 1+1, </t>
    </r>
  </si>
  <si>
    <r>
      <t>kreda 150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</rPr>
      <t xml:space="preserve">  błysk, druk CMYK 4+0</t>
    </r>
  </si>
  <si>
    <r>
      <t>nakład 15 x 200 szt. kolorowy druk  4+0
- papier kreda matowy min 350 g/m</t>
    </r>
    <r>
      <rPr>
        <vertAlign val="super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 xml:space="preserve">
- wykończenie - foliowane matowe</t>
    </r>
  </si>
  <si>
    <r>
      <t>nakład 60 x100 szt. kolorowy druk  4+0
- papier kreda matowy min 350 g/m</t>
    </r>
    <r>
      <rPr>
        <vertAlign val="super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 xml:space="preserve">
- wykończenie - foliowane matowe</t>
    </r>
  </si>
  <si>
    <r>
      <t>nakład 15 x100 szt. kolorowy druk  4+4
- papier kreda matowy min 350 g/m</t>
    </r>
    <r>
      <rPr>
        <vertAlign val="superscript"/>
        <sz val="9"/>
        <rFont val="Calibri"/>
        <family val="2"/>
        <charset val="238"/>
      </rPr>
      <t>2</t>
    </r>
    <r>
      <rPr>
        <sz val="9"/>
        <rFont val="Calibri"/>
        <family val="2"/>
        <charset val="238"/>
      </rPr>
      <t xml:space="preserve">
- wykończenie - foliowane matowe</t>
    </r>
  </si>
  <si>
    <r>
      <t>Możliwość powiększenia/pomniejszenia liczby stron o wielokrotność 4 str. (składkę) o parametrach:
- papier - offset min 80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1 + 1 czarny </t>
    </r>
  </si>
  <si>
    <r>
      <t>Ilość stron  – 12 + okładka  (możliwość powiększenia liczby stron o wielokrotność 4 str. - składkę); 
Okładka kredowa min 150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4+4 CMYK, Środek - papier offset min. 80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 kolor 1+1 czarny. 
Skład zeszytowy, szyte drutem. Wysoka jasność bieli wszystkich użytych rodzajów papieru</t>
    </r>
  </si>
  <si>
    <t>V.Inne materiały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</si>
</sst>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16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9"/>
      <color indexed="8"/>
      <name val="Arial"/>
      <family val="2"/>
    </font>
    <font>
      <sz val="9.5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vertAlign val="superscript"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vertAlign val="superscript"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name val="Arial"/>
      <family val="2"/>
    </font>
    <font>
      <vertAlign val="superscript"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4" fontId="9" fillId="4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 applyProtection="1">
      <alignment vertical="center" wrapText="1"/>
    </xf>
    <xf numFmtId="4" fontId="9" fillId="0" borderId="4" xfId="0" quotePrefix="1" applyNumberFormat="1" applyFont="1" applyFill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4" fontId="13" fillId="0" borderId="0" xfId="0" applyNumberFormat="1" applyFont="1" applyFill="1" applyProtection="1"/>
    <xf numFmtId="0" fontId="9" fillId="0" borderId="0" xfId="0" applyFont="1" applyProtection="1"/>
    <xf numFmtId="0" fontId="5" fillId="0" borderId="1" xfId="0" applyFont="1" applyFill="1" applyBorder="1" applyAlignment="1" applyProtection="1">
      <alignment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vertical="center" wrapText="1"/>
    </xf>
    <xf numFmtId="0" fontId="16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wrapText="1"/>
    </xf>
    <xf numFmtId="4" fontId="17" fillId="0" borderId="4" xfId="0" quotePrefix="1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wrapText="1"/>
    </xf>
    <xf numFmtId="4" fontId="9" fillId="0" borderId="2" xfId="0" applyNumberFormat="1" applyFont="1" applyFill="1" applyBorder="1" applyAlignment="1" applyProtection="1">
      <alignment wrapText="1"/>
    </xf>
    <xf numFmtId="0" fontId="6" fillId="0" borderId="0" xfId="0" applyFont="1" applyProtection="1"/>
    <xf numFmtId="4" fontId="19" fillId="0" borderId="2" xfId="0" applyNumberFormat="1" applyFont="1" applyBorder="1" applyProtection="1"/>
    <xf numFmtId="4" fontId="6" fillId="10" borderId="2" xfId="0" applyNumberFormat="1" applyFont="1" applyFill="1" applyBorder="1" applyProtection="1"/>
    <xf numFmtId="0" fontId="3" fillId="11" borderId="0" xfId="0" applyFont="1" applyFill="1" applyAlignment="1" applyProtection="1">
      <alignment vertical="center"/>
    </xf>
    <xf numFmtId="0" fontId="20" fillId="0" borderId="0" xfId="0" applyFont="1" applyFill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left" wrapText="1"/>
    </xf>
    <xf numFmtId="4" fontId="4" fillId="0" borderId="2" xfId="0" applyNumberFormat="1" applyFont="1" applyFill="1" applyBorder="1" applyProtection="1"/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wrapText="1"/>
    </xf>
    <xf numFmtId="0" fontId="27" fillId="9" borderId="2" xfId="0" applyFont="1" applyFill="1" applyBorder="1" applyAlignment="1" applyProtection="1">
      <alignment horizontal="center" vertical="center" wrapText="1"/>
    </xf>
    <xf numFmtId="17" fontId="11" fillId="8" borderId="2" xfId="0" applyNumberFormat="1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Protection="1"/>
    <xf numFmtId="4" fontId="28" fillId="0" borderId="2" xfId="0" applyNumberFormat="1" applyFont="1" applyFill="1" applyBorder="1" applyProtection="1"/>
    <xf numFmtId="4" fontId="4" fillId="0" borderId="2" xfId="0" applyNumberFormat="1" applyFont="1" applyFill="1" applyBorder="1" applyAlignment="1" applyProtection="1">
      <alignment wrapText="1"/>
    </xf>
    <xf numFmtId="4" fontId="4" fillId="0" borderId="4" xfId="0" applyNumberFormat="1" applyFont="1" applyFill="1" applyBorder="1" applyAlignment="1" applyProtection="1">
      <alignment wrapText="1"/>
    </xf>
    <xf numFmtId="0" fontId="29" fillId="0" borderId="0" xfId="0" applyFont="1" applyBorder="1" applyProtection="1"/>
    <xf numFmtId="0" fontId="0" fillId="11" borderId="0" xfId="0" applyFill="1" applyProtection="1"/>
    <xf numFmtId="17" fontId="11" fillId="6" borderId="2" xfId="0" applyNumberFormat="1" applyFont="1" applyFill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vertical="center" wrapText="1"/>
    </xf>
    <xf numFmtId="0" fontId="23" fillId="0" borderId="0" xfId="0" applyFont="1" applyProtection="1"/>
    <xf numFmtId="0" fontId="32" fillId="0" borderId="0" xfId="0" applyFont="1" applyProtection="1"/>
    <xf numFmtId="4" fontId="9" fillId="0" borderId="0" xfId="0" applyNumberFormat="1" applyFont="1" applyFill="1" applyProtection="1"/>
    <xf numFmtId="0" fontId="7" fillId="0" borderId="1" xfId="0" applyFont="1" applyBorder="1" applyProtection="1"/>
    <xf numFmtId="0" fontId="32" fillId="0" borderId="0" xfId="0" applyFont="1"/>
    <xf numFmtId="0" fontId="33" fillId="0" borderId="2" xfId="0" applyFont="1" applyFill="1" applyBorder="1" applyAlignment="1" applyProtection="1">
      <alignment vertical="center" wrapText="1"/>
    </xf>
    <xf numFmtId="2" fontId="0" fillId="0" borderId="0" xfId="0" applyNumberFormat="1"/>
    <xf numFmtId="3" fontId="19" fillId="0" borderId="2" xfId="0" applyNumberFormat="1" applyFont="1" applyBorder="1" applyAlignment="1" applyProtection="1">
      <alignment horizontal="center"/>
    </xf>
    <xf numFmtId="3" fontId="6" fillId="10" borderId="2" xfId="0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/>
    </xf>
    <xf numFmtId="0" fontId="6" fillId="10" borderId="2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82C19-A1DE-4618-AA2B-3125E06DC300}">
  <sheetPr>
    <pageSetUpPr fitToPage="1"/>
  </sheetPr>
  <dimension ref="A1:M70"/>
  <sheetViews>
    <sheetView tabSelected="1" zoomScale="80" zoomScaleNormal="80" workbookViewId="0">
      <selection activeCell="G69" sqref="G69"/>
    </sheetView>
  </sheetViews>
  <sheetFormatPr defaultRowHeight="15" x14ac:dyDescent="0.25"/>
  <cols>
    <col min="1" max="1" width="9.5703125" customWidth="1"/>
    <col min="2" max="2" width="10.28515625" customWidth="1"/>
    <col min="3" max="3" width="11.28515625" customWidth="1"/>
    <col min="4" max="4" width="12.42578125" customWidth="1"/>
    <col min="5" max="5" width="9" customWidth="1"/>
    <col min="6" max="6" width="12.28515625" customWidth="1"/>
    <col min="7" max="7" width="49.7109375" customWidth="1"/>
    <col min="8" max="8" width="11.140625" customWidth="1"/>
    <col min="9" max="9" width="6.5703125" customWidth="1"/>
    <col min="10" max="10" width="10.28515625" customWidth="1"/>
    <col min="11" max="11" width="12.28515625" customWidth="1"/>
    <col min="12" max="12" width="18.5703125" customWidth="1"/>
  </cols>
  <sheetData>
    <row r="1" spans="1:13" ht="18" x14ac:dyDescent="0.25">
      <c r="A1" s="1" t="s">
        <v>24</v>
      </c>
      <c r="B1" s="1"/>
      <c r="C1" s="1"/>
      <c r="D1" s="2"/>
      <c r="E1" s="2"/>
      <c r="F1" s="2"/>
      <c r="G1" s="2"/>
      <c r="H1" s="2"/>
      <c r="I1" s="3"/>
      <c r="J1" s="3"/>
      <c r="K1" s="3"/>
    </row>
    <row r="2" spans="1:13" ht="18" x14ac:dyDescent="0.25">
      <c r="A2" s="4" t="s">
        <v>0</v>
      </c>
      <c r="B2" s="4"/>
      <c r="C2" s="2"/>
      <c r="D2" s="2"/>
      <c r="E2" s="2"/>
      <c r="F2" s="2"/>
      <c r="G2" s="2"/>
      <c r="H2" s="2"/>
      <c r="I2" s="3"/>
      <c r="J2" s="3"/>
      <c r="K2" s="3"/>
    </row>
    <row r="3" spans="1:13" ht="18.75" x14ac:dyDescent="0.25">
      <c r="A3" s="43" t="s">
        <v>1</v>
      </c>
      <c r="B3" s="43"/>
      <c r="C3" s="43"/>
      <c r="D3" s="43"/>
      <c r="E3" s="43"/>
      <c r="F3" s="3"/>
      <c r="G3" s="3"/>
      <c r="H3" s="3"/>
      <c r="I3" s="3"/>
      <c r="J3" s="3"/>
      <c r="K3" s="3"/>
    </row>
    <row r="4" spans="1:13" ht="29.45" customHeight="1" x14ac:dyDescent="0.25">
      <c r="A4" s="2"/>
      <c r="B4" s="82" t="s">
        <v>44</v>
      </c>
      <c r="C4" s="82"/>
      <c r="D4" s="82"/>
      <c r="E4" s="7"/>
      <c r="F4" s="7"/>
      <c r="G4" s="7"/>
      <c r="H4" s="73" t="s">
        <v>43</v>
      </c>
      <c r="I4" s="73"/>
      <c r="J4" s="73"/>
      <c r="K4" s="73"/>
    </row>
    <row r="5" spans="1:13" ht="26.25" x14ac:dyDescent="0.25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2" t="s">
        <v>7</v>
      </c>
      <c r="G5" s="13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3" ht="31.15" customHeight="1" x14ac:dyDescent="0.25">
      <c r="A6" s="14">
        <v>1</v>
      </c>
      <c r="B6" s="15"/>
      <c r="C6" s="15"/>
      <c r="D6" s="16" t="s">
        <v>31</v>
      </c>
      <c r="E6" s="16">
        <v>100</v>
      </c>
      <c r="F6" s="16">
        <v>60</v>
      </c>
      <c r="G6" s="61" t="s">
        <v>60</v>
      </c>
      <c r="H6" s="17">
        <f>(B6*E6)+((((F6-12)/4)*C6)*E6)</f>
        <v>0</v>
      </c>
      <c r="I6" s="18">
        <v>0.23</v>
      </c>
      <c r="J6" s="18">
        <f>H6*I6</f>
        <v>0</v>
      </c>
      <c r="K6" s="18">
        <f>H6+J6</f>
        <v>0</v>
      </c>
    </row>
    <row r="7" spans="1:13" ht="31.15" customHeight="1" x14ac:dyDescent="0.25">
      <c r="A7" s="19">
        <v>2</v>
      </c>
      <c r="B7" s="15"/>
      <c r="C7" s="15"/>
      <c r="D7" s="16" t="s">
        <v>26</v>
      </c>
      <c r="E7" s="20">
        <v>200</v>
      </c>
      <c r="F7" s="21">
        <v>32</v>
      </c>
      <c r="G7" s="61" t="s">
        <v>60</v>
      </c>
      <c r="H7" s="17">
        <f t="shared" ref="H7:H10" si="0">(B7*E7)+((((F7-12)/4)*C7)*E7)</f>
        <v>0</v>
      </c>
      <c r="I7" s="18">
        <v>0.23</v>
      </c>
      <c r="J7" s="18">
        <f t="shared" ref="J7:J10" si="1">H7*I7</f>
        <v>0</v>
      </c>
      <c r="K7" s="18">
        <f t="shared" ref="K7:K10" si="2">H7+J7</f>
        <v>0</v>
      </c>
      <c r="L7" s="44"/>
    </row>
    <row r="8" spans="1:13" ht="31.15" customHeight="1" x14ac:dyDescent="0.25">
      <c r="A8" s="19">
        <v>3</v>
      </c>
      <c r="B8" s="15"/>
      <c r="C8" s="15"/>
      <c r="D8" s="16" t="s">
        <v>31</v>
      </c>
      <c r="E8" s="16">
        <v>400</v>
      </c>
      <c r="F8" s="16">
        <v>92</v>
      </c>
      <c r="G8" s="61" t="s">
        <v>60</v>
      </c>
      <c r="H8" s="17">
        <f t="shared" si="0"/>
        <v>0</v>
      </c>
      <c r="I8" s="18">
        <v>0.23</v>
      </c>
      <c r="J8" s="18">
        <f t="shared" si="1"/>
        <v>0</v>
      </c>
      <c r="K8" s="18">
        <f t="shared" si="2"/>
        <v>0</v>
      </c>
    </row>
    <row r="9" spans="1:13" ht="31.15" customHeight="1" x14ac:dyDescent="0.25">
      <c r="A9" s="14">
        <v>4</v>
      </c>
      <c r="B9" s="15"/>
      <c r="C9" s="15"/>
      <c r="D9" s="16" t="s">
        <v>31</v>
      </c>
      <c r="E9" s="16">
        <v>500</v>
      </c>
      <c r="F9" s="16">
        <v>32</v>
      </c>
      <c r="G9" s="61" t="s">
        <v>60</v>
      </c>
      <c r="H9" s="17">
        <f t="shared" si="0"/>
        <v>0</v>
      </c>
      <c r="I9" s="18">
        <v>0.23</v>
      </c>
      <c r="J9" s="18">
        <f t="shared" si="1"/>
        <v>0</v>
      </c>
      <c r="K9" s="18">
        <f t="shared" si="2"/>
        <v>0</v>
      </c>
      <c r="M9" s="68"/>
    </row>
    <row r="10" spans="1:13" ht="31.15" customHeight="1" x14ac:dyDescent="0.25">
      <c r="A10" s="19">
        <v>5</v>
      </c>
      <c r="B10" s="15"/>
      <c r="C10" s="15"/>
      <c r="D10" s="20" t="s">
        <v>31</v>
      </c>
      <c r="E10" s="20">
        <v>600</v>
      </c>
      <c r="F10" s="21">
        <v>36</v>
      </c>
      <c r="G10" s="61" t="s">
        <v>60</v>
      </c>
      <c r="H10" s="17">
        <f t="shared" si="0"/>
        <v>0</v>
      </c>
      <c r="I10" s="18">
        <v>0.23</v>
      </c>
      <c r="J10" s="18">
        <f t="shared" si="1"/>
        <v>0</v>
      </c>
      <c r="K10" s="18">
        <f t="shared" si="2"/>
        <v>0</v>
      </c>
    </row>
    <row r="11" spans="1:13" ht="15.75" x14ac:dyDescent="0.25">
      <c r="A11" s="5"/>
      <c r="B11" s="5"/>
      <c r="C11" s="5"/>
      <c r="D11" s="5"/>
      <c r="E11" s="5"/>
      <c r="F11" s="5"/>
      <c r="G11" s="54" t="s">
        <v>48</v>
      </c>
      <c r="H11" s="47">
        <f>SUM(H6:H10)</f>
        <v>0</v>
      </c>
      <c r="I11" s="47"/>
      <c r="J11" s="47">
        <f>SUM(J6:J10)</f>
        <v>0</v>
      </c>
      <c r="K11" s="47">
        <f>SUM(K6:K10)</f>
        <v>0</v>
      </c>
    </row>
    <row r="12" spans="1:13" ht="20.25" x14ac:dyDescent="0.3">
      <c r="A12" s="62" t="s">
        <v>55</v>
      </c>
      <c r="B12" s="62"/>
      <c r="C12" s="63"/>
      <c r="D12" s="63"/>
      <c r="E12" s="63"/>
      <c r="F12" s="63"/>
      <c r="G12" s="63"/>
      <c r="H12" s="24"/>
      <c r="I12" s="64"/>
      <c r="J12" s="64"/>
      <c r="K12" s="23"/>
    </row>
    <row r="13" spans="1:13" ht="39" customHeight="1" x14ac:dyDescent="0.25">
      <c r="A13" s="65" t="s">
        <v>3</v>
      </c>
      <c r="B13" s="65"/>
      <c r="C13" s="80" t="s">
        <v>66</v>
      </c>
      <c r="D13" s="80"/>
      <c r="E13" s="80"/>
      <c r="F13" s="80"/>
      <c r="G13" s="80"/>
      <c r="H13" s="80"/>
      <c r="I13" s="80"/>
      <c r="J13" s="80"/>
      <c r="K13" s="3"/>
    </row>
    <row r="14" spans="1:13" ht="25.9" customHeight="1" x14ac:dyDescent="0.25">
      <c r="A14" s="65" t="s">
        <v>4</v>
      </c>
      <c r="B14" s="65"/>
      <c r="C14" s="81" t="s">
        <v>65</v>
      </c>
      <c r="D14" s="81"/>
      <c r="E14" s="81"/>
      <c r="F14" s="81"/>
      <c r="G14" s="81"/>
      <c r="H14" s="81"/>
      <c r="I14" s="81"/>
      <c r="J14" s="81"/>
      <c r="K14" s="3"/>
    </row>
    <row r="15" spans="1:13" ht="17.25" customHeight="1" x14ac:dyDescent="0.25">
      <c r="A15" s="45"/>
      <c r="B15" s="45"/>
      <c r="C15" s="46"/>
      <c r="D15" s="46"/>
      <c r="E15" s="46"/>
      <c r="F15" s="46"/>
      <c r="G15" s="46"/>
      <c r="H15" s="46"/>
      <c r="I15" s="46"/>
      <c r="J15" s="46"/>
      <c r="K15" s="3"/>
    </row>
    <row r="16" spans="1:13" ht="18.75" x14ac:dyDescent="0.25">
      <c r="A16" s="43" t="s">
        <v>37</v>
      </c>
      <c r="B16" s="43"/>
      <c r="C16" s="43"/>
      <c r="D16" s="43"/>
      <c r="E16" s="3"/>
      <c r="F16" s="3"/>
      <c r="G16" s="3"/>
      <c r="H16" s="3"/>
      <c r="I16" s="3"/>
      <c r="J16" s="3"/>
      <c r="K16" s="3"/>
    </row>
    <row r="17" spans="1:12" ht="28.15" customHeight="1" x14ac:dyDescent="0.25">
      <c r="A17" s="2"/>
      <c r="B17" s="72" t="s">
        <v>45</v>
      </c>
      <c r="C17" s="72"/>
      <c r="D17" s="72"/>
      <c r="E17" s="7"/>
      <c r="F17" s="7"/>
      <c r="G17" s="7"/>
      <c r="H17" s="73" t="s">
        <v>43</v>
      </c>
      <c r="I17" s="73"/>
      <c r="J17" s="73"/>
      <c r="K17" s="73"/>
    </row>
    <row r="18" spans="1:12" ht="26.25" x14ac:dyDescent="0.25">
      <c r="A18" s="8" t="s">
        <v>2</v>
      </c>
      <c r="B18" s="9" t="s">
        <v>3</v>
      </c>
      <c r="C18" s="10" t="s">
        <v>4</v>
      </c>
      <c r="D18" s="11" t="s">
        <v>5</v>
      </c>
      <c r="E18" s="12" t="s">
        <v>6</v>
      </c>
      <c r="F18" s="12" t="s">
        <v>7</v>
      </c>
      <c r="G18" s="13" t="s">
        <v>8</v>
      </c>
      <c r="H18" s="12" t="s">
        <v>9</v>
      </c>
      <c r="I18" s="12" t="s">
        <v>10</v>
      </c>
      <c r="J18" s="12" t="s">
        <v>11</v>
      </c>
      <c r="K18" s="12" t="s">
        <v>12</v>
      </c>
    </row>
    <row r="19" spans="1:12" ht="31.15" customHeight="1" x14ac:dyDescent="0.25">
      <c r="A19" s="14">
        <v>1</v>
      </c>
      <c r="B19" s="15"/>
      <c r="C19" s="15"/>
      <c r="D19" s="16" t="s">
        <v>32</v>
      </c>
      <c r="E19" s="16">
        <v>1000</v>
      </c>
      <c r="F19" s="16">
        <v>16</v>
      </c>
      <c r="G19" s="61" t="s">
        <v>59</v>
      </c>
      <c r="H19" s="17">
        <f>(B19*E19)+((((F19-12)/4)*C19)*E19)</f>
        <v>0</v>
      </c>
      <c r="I19" s="18">
        <v>0.23</v>
      </c>
      <c r="J19" s="18">
        <f>H19*I19</f>
        <v>0</v>
      </c>
      <c r="K19" s="18">
        <f>H19+J19</f>
        <v>0</v>
      </c>
    </row>
    <row r="20" spans="1:12" ht="31.15" customHeight="1" x14ac:dyDescent="0.25">
      <c r="A20" s="19">
        <v>2</v>
      </c>
      <c r="B20" s="15"/>
      <c r="C20" s="15"/>
      <c r="D20" s="16" t="s">
        <v>32</v>
      </c>
      <c r="E20" s="20">
        <v>1000</v>
      </c>
      <c r="F20" s="21">
        <v>16</v>
      </c>
      <c r="G20" s="61" t="s">
        <v>59</v>
      </c>
      <c r="H20" s="17">
        <f>(B20*E20)+((((F20-12)/4)*C20)*E20)</f>
        <v>0</v>
      </c>
      <c r="I20" s="18">
        <v>0.23</v>
      </c>
      <c r="J20" s="18">
        <f>H20*I20</f>
        <v>0</v>
      </c>
      <c r="K20" s="18">
        <f>H20+J20</f>
        <v>0</v>
      </c>
      <c r="L20" s="44"/>
    </row>
    <row r="21" spans="1:12" ht="15.75" x14ac:dyDescent="0.25">
      <c r="A21" s="5"/>
      <c r="B21" s="5"/>
      <c r="C21" s="5"/>
      <c r="D21" s="5"/>
      <c r="E21" s="5"/>
      <c r="F21" s="5"/>
      <c r="G21" s="54" t="s">
        <v>58</v>
      </c>
      <c r="H21" s="47">
        <f>SUM(H19:H20)</f>
        <v>0</v>
      </c>
      <c r="I21" s="47"/>
      <c r="J21" s="47">
        <f>SUM(J19:J20)</f>
        <v>0</v>
      </c>
      <c r="K21" s="47">
        <f>SUM(K19:K20)</f>
        <v>0</v>
      </c>
    </row>
    <row r="22" spans="1:12" s="66" customFormat="1" ht="13.5" x14ac:dyDescent="0.2">
      <c r="A22" s="62" t="s">
        <v>55</v>
      </c>
      <c r="B22" s="62"/>
      <c r="C22" s="63"/>
      <c r="D22" s="63"/>
      <c r="E22" s="63"/>
      <c r="F22" s="63"/>
      <c r="G22" s="63"/>
      <c r="H22" s="24"/>
      <c r="I22" s="64"/>
      <c r="J22" s="64"/>
      <c r="K22" s="64"/>
    </row>
    <row r="23" spans="1:12" ht="36.6" customHeight="1" x14ac:dyDescent="0.25">
      <c r="A23" s="65" t="s">
        <v>3</v>
      </c>
      <c r="B23" s="65"/>
      <c r="C23" s="80" t="s">
        <v>66</v>
      </c>
      <c r="D23" s="80"/>
      <c r="E23" s="80"/>
      <c r="F23" s="80"/>
      <c r="G23" s="80"/>
      <c r="H23" s="80"/>
      <c r="I23" s="80"/>
      <c r="J23" s="80"/>
      <c r="K23" s="3"/>
    </row>
    <row r="24" spans="1:12" ht="27" customHeight="1" x14ac:dyDescent="0.25">
      <c r="A24" s="65" t="s">
        <v>4</v>
      </c>
      <c r="B24" s="65"/>
      <c r="C24" s="81" t="s">
        <v>57</v>
      </c>
      <c r="D24" s="81"/>
      <c r="E24" s="81"/>
      <c r="F24" s="81"/>
      <c r="G24" s="81"/>
      <c r="H24" s="81"/>
      <c r="I24" s="81"/>
      <c r="J24" s="81"/>
      <c r="K24" s="3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ht="18.75" x14ac:dyDescent="0.25">
      <c r="A26" s="43" t="s">
        <v>46</v>
      </c>
      <c r="B26" s="43"/>
      <c r="C26" s="43"/>
      <c r="D26" s="43"/>
      <c r="E26" s="6"/>
      <c r="F26" s="5"/>
      <c r="G26" s="5"/>
      <c r="H26" s="5"/>
      <c r="I26" s="5"/>
      <c r="J26" s="5"/>
      <c r="K26" s="5"/>
    </row>
    <row r="27" spans="1:12" ht="28.9" customHeight="1" x14ac:dyDescent="0.25">
      <c r="A27" s="53"/>
      <c r="B27" s="82" t="s">
        <v>13</v>
      </c>
      <c r="C27" s="82"/>
      <c r="D27" s="82"/>
      <c r="E27" s="53"/>
      <c r="F27" s="53"/>
      <c r="G27" s="53"/>
      <c r="H27" s="73" t="s">
        <v>43</v>
      </c>
      <c r="I27" s="73"/>
      <c r="J27" s="73"/>
      <c r="K27" s="73"/>
    </row>
    <row r="28" spans="1:12" ht="26.25" x14ac:dyDescent="0.25">
      <c r="A28" s="8" t="s">
        <v>2</v>
      </c>
      <c r="B28" s="78" t="s">
        <v>14</v>
      </c>
      <c r="C28" s="79"/>
      <c r="D28" s="11" t="s">
        <v>5</v>
      </c>
      <c r="E28" s="11" t="s">
        <v>15</v>
      </c>
      <c r="F28" s="11" t="s">
        <v>6</v>
      </c>
      <c r="G28" s="11" t="s">
        <v>16</v>
      </c>
      <c r="H28" s="11" t="s">
        <v>9</v>
      </c>
      <c r="I28" s="11" t="s">
        <v>10</v>
      </c>
      <c r="J28" s="11" t="s">
        <v>11</v>
      </c>
      <c r="K28" s="11" t="s">
        <v>12</v>
      </c>
    </row>
    <row r="29" spans="1:12" x14ac:dyDescent="0.25">
      <c r="A29" s="26">
        <v>1</v>
      </c>
      <c r="B29" s="76"/>
      <c r="C29" s="77"/>
      <c r="D29" s="27" t="s">
        <v>30</v>
      </c>
      <c r="E29" s="26" t="s">
        <v>17</v>
      </c>
      <c r="F29" s="26">
        <v>100</v>
      </c>
      <c r="G29" s="28" t="s">
        <v>18</v>
      </c>
      <c r="H29" s="18">
        <f>B29*F29</f>
        <v>0</v>
      </c>
      <c r="I29" s="18">
        <v>0.23</v>
      </c>
      <c r="J29" s="18">
        <f t="shared" ref="J29" si="3">H29*I29</f>
        <v>0</v>
      </c>
      <c r="K29" s="18">
        <f t="shared" ref="K29" si="4">H29+J29</f>
        <v>0</v>
      </c>
    </row>
    <row r="30" spans="1:12" x14ac:dyDescent="0.25">
      <c r="A30" s="26">
        <v>2</v>
      </c>
      <c r="B30" s="76"/>
      <c r="C30" s="77"/>
      <c r="D30" s="27" t="s">
        <v>29</v>
      </c>
      <c r="E30" s="26" t="s">
        <v>17</v>
      </c>
      <c r="F30" s="26">
        <v>200</v>
      </c>
      <c r="G30" s="28" t="s">
        <v>18</v>
      </c>
      <c r="H30" s="18">
        <f t="shared" ref="H30:H35" si="5">B30*F30</f>
        <v>0</v>
      </c>
      <c r="I30" s="18">
        <v>0.23</v>
      </c>
      <c r="J30" s="18">
        <f t="shared" ref="J30:J35" si="6">H30*I30</f>
        <v>0</v>
      </c>
      <c r="K30" s="18">
        <f t="shared" ref="K30:K35" si="7">H30+J30</f>
        <v>0</v>
      </c>
    </row>
    <row r="31" spans="1:12" x14ac:dyDescent="0.25">
      <c r="A31" s="26">
        <v>3</v>
      </c>
      <c r="B31" s="76"/>
      <c r="C31" s="77"/>
      <c r="D31" s="27" t="s">
        <v>30</v>
      </c>
      <c r="E31" s="26" t="s">
        <v>17</v>
      </c>
      <c r="F31" s="27">
        <v>200</v>
      </c>
      <c r="G31" s="28" t="s">
        <v>18</v>
      </c>
      <c r="H31" s="18">
        <f t="shared" si="5"/>
        <v>0</v>
      </c>
      <c r="I31" s="18">
        <v>0.23</v>
      </c>
      <c r="J31" s="18">
        <f t="shared" si="6"/>
        <v>0</v>
      </c>
      <c r="K31" s="18">
        <f t="shared" si="7"/>
        <v>0</v>
      </c>
    </row>
    <row r="32" spans="1:12" x14ac:dyDescent="0.25">
      <c r="A32" s="26">
        <v>4</v>
      </c>
      <c r="B32" s="76"/>
      <c r="C32" s="77"/>
      <c r="D32" s="27" t="s">
        <v>27</v>
      </c>
      <c r="E32" s="26" t="s">
        <v>17</v>
      </c>
      <c r="F32" s="26">
        <v>250</v>
      </c>
      <c r="G32" s="28" t="s">
        <v>18</v>
      </c>
      <c r="H32" s="18">
        <f t="shared" si="5"/>
        <v>0</v>
      </c>
      <c r="I32" s="18">
        <v>0.23</v>
      </c>
      <c r="J32" s="18">
        <f t="shared" si="6"/>
        <v>0</v>
      </c>
      <c r="K32" s="18">
        <f t="shared" si="7"/>
        <v>0</v>
      </c>
    </row>
    <row r="33" spans="1:11" x14ac:dyDescent="0.25">
      <c r="A33" s="26">
        <v>5</v>
      </c>
      <c r="B33" s="76"/>
      <c r="C33" s="77"/>
      <c r="D33" s="27" t="s">
        <v>31</v>
      </c>
      <c r="E33" s="26" t="s">
        <v>17</v>
      </c>
      <c r="F33" s="26">
        <v>300</v>
      </c>
      <c r="G33" s="28" t="s">
        <v>18</v>
      </c>
      <c r="H33" s="18">
        <f t="shared" si="5"/>
        <v>0</v>
      </c>
      <c r="I33" s="18">
        <v>0.23</v>
      </c>
      <c r="J33" s="18">
        <f t="shared" si="6"/>
        <v>0</v>
      </c>
      <c r="K33" s="18">
        <f t="shared" si="7"/>
        <v>0</v>
      </c>
    </row>
    <row r="34" spans="1:11" x14ac:dyDescent="0.25">
      <c r="A34" s="26">
        <v>6</v>
      </c>
      <c r="B34" s="76"/>
      <c r="C34" s="77"/>
      <c r="D34" s="26" t="s">
        <v>39</v>
      </c>
      <c r="E34" s="26" t="s">
        <v>17</v>
      </c>
      <c r="F34" s="26">
        <v>300</v>
      </c>
      <c r="G34" s="28" t="s">
        <v>18</v>
      </c>
      <c r="H34" s="18">
        <f t="shared" si="5"/>
        <v>0</v>
      </c>
      <c r="I34" s="18">
        <v>0.23</v>
      </c>
      <c r="J34" s="18">
        <f t="shared" si="6"/>
        <v>0</v>
      </c>
      <c r="K34" s="18">
        <f t="shared" si="7"/>
        <v>0</v>
      </c>
    </row>
    <row r="35" spans="1:11" x14ac:dyDescent="0.25">
      <c r="A35" s="26">
        <v>7</v>
      </c>
      <c r="B35" s="76"/>
      <c r="C35" s="77"/>
      <c r="D35" s="26" t="s">
        <v>27</v>
      </c>
      <c r="E35" s="26" t="s">
        <v>17</v>
      </c>
      <c r="F35" s="26">
        <v>300</v>
      </c>
      <c r="G35" s="28" t="s">
        <v>18</v>
      </c>
      <c r="H35" s="18">
        <f t="shared" si="5"/>
        <v>0</v>
      </c>
      <c r="I35" s="18">
        <v>0.23</v>
      </c>
      <c r="J35" s="18">
        <f t="shared" si="6"/>
        <v>0</v>
      </c>
      <c r="K35" s="18">
        <f t="shared" si="7"/>
        <v>0</v>
      </c>
    </row>
    <row r="36" spans="1:11" ht="20.25" x14ac:dyDescent="0.3">
      <c r="A36" s="5"/>
      <c r="B36" s="5"/>
      <c r="C36" s="5"/>
      <c r="D36" s="5"/>
      <c r="E36" s="29"/>
      <c r="F36" s="30"/>
      <c r="G36" s="58" t="s">
        <v>49</v>
      </c>
      <c r="H36" s="47">
        <f>SUM(H29:H35)</f>
        <v>0</v>
      </c>
      <c r="I36" s="47"/>
      <c r="J36" s="47">
        <f>SUM(J29:J35)</f>
        <v>0</v>
      </c>
      <c r="K36" s="47">
        <f>SUM(K29:K35)</f>
        <v>0</v>
      </c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8.75" x14ac:dyDescent="0.25">
      <c r="A38" s="43" t="s">
        <v>47</v>
      </c>
      <c r="B38" s="59"/>
      <c r="C38" s="43"/>
      <c r="D38" s="43"/>
      <c r="E38" s="5"/>
      <c r="F38" s="5"/>
      <c r="G38" s="5"/>
      <c r="H38" s="5"/>
      <c r="I38" s="5"/>
      <c r="J38" s="5"/>
      <c r="K38" s="5"/>
    </row>
    <row r="39" spans="1:11" ht="29.45" customHeight="1" x14ac:dyDescent="0.25">
      <c r="A39" s="2"/>
      <c r="B39" s="72" t="s">
        <v>13</v>
      </c>
      <c r="C39" s="72"/>
      <c r="D39" s="72"/>
      <c r="E39" s="7"/>
      <c r="F39" s="25"/>
      <c r="G39" s="25"/>
      <c r="H39" s="73" t="s">
        <v>43</v>
      </c>
      <c r="I39" s="73"/>
      <c r="J39" s="73"/>
      <c r="K39" s="73"/>
    </row>
    <row r="40" spans="1:11" ht="29.45" customHeight="1" x14ac:dyDescent="0.25">
      <c r="A40" s="8" t="s">
        <v>2</v>
      </c>
      <c r="B40" s="78" t="s">
        <v>14</v>
      </c>
      <c r="C40" s="79"/>
      <c r="D40" s="31" t="s">
        <v>5</v>
      </c>
      <c r="E40" s="31" t="s">
        <v>15</v>
      </c>
      <c r="F40" s="31" t="s">
        <v>6</v>
      </c>
      <c r="G40" s="31" t="s">
        <v>16</v>
      </c>
      <c r="H40" s="31" t="s">
        <v>9</v>
      </c>
      <c r="I40" s="31" t="s">
        <v>10</v>
      </c>
      <c r="J40" s="31" t="s">
        <v>11</v>
      </c>
      <c r="K40" s="31" t="s">
        <v>12</v>
      </c>
    </row>
    <row r="41" spans="1:11" x14ac:dyDescent="0.25">
      <c r="A41" s="26">
        <v>1</v>
      </c>
      <c r="B41" s="76"/>
      <c r="C41" s="77"/>
      <c r="D41" s="48" t="s">
        <v>27</v>
      </c>
      <c r="E41" s="52" t="s">
        <v>28</v>
      </c>
      <c r="F41" s="49">
        <v>300</v>
      </c>
      <c r="G41" s="32" t="s">
        <v>61</v>
      </c>
      <c r="H41" s="33">
        <f>B41*F41</f>
        <v>0</v>
      </c>
      <c r="I41" s="33">
        <v>0.23</v>
      </c>
      <c r="J41" s="33">
        <f>H41*I41</f>
        <v>0</v>
      </c>
      <c r="K41" s="33">
        <f>H41+J41</f>
        <v>0</v>
      </c>
    </row>
    <row r="42" spans="1:11" x14ac:dyDescent="0.25">
      <c r="A42" s="26">
        <v>2</v>
      </c>
      <c r="B42" s="76"/>
      <c r="C42" s="77"/>
      <c r="D42" s="48" t="s">
        <v>30</v>
      </c>
      <c r="E42" s="48" t="s">
        <v>19</v>
      </c>
      <c r="F42" s="49">
        <v>20</v>
      </c>
      <c r="G42" s="32" t="s">
        <v>61</v>
      </c>
      <c r="H42" s="33">
        <f t="shared" ref="H42:H52" si="8">B42*F42</f>
        <v>0</v>
      </c>
      <c r="I42" s="33">
        <v>0.23</v>
      </c>
      <c r="J42" s="33">
        <f t="shared" ref="J42:J52" si="9">H42*I42</f>
        <v>0</v>
      </c>
      <c r="K42" s="33">
        <f t="shared" ref="K42:K52" si="10">H42+J42</f>
        <v>0</v>
      </c>
    </row>
    <row r="43" spans="1:11" x14ac:dyDescent="0.25">
      <c r="A43" s="26">
        <v>3</v>
      </c>
      <c r="B43" s="76"/>
      <c r="C43" s="77"/>
      <c r="D43" s="51" t="s">
        <v>56</v>
      </c>
      <c r="E43" s="48" t="s">
        <v>19</v>
      </c>
      <c r="F43" s="49">
        <v>300</v>
      </c>
      <c r="G43" s="32" t="s">
        <v>61</v>
      </c>
      <c r="H43" s="33">
        <f t="shared" si="8"/>
        <v>0</v>
      </c>
      <c r="I43" s="33">
        <v>0.23</v>
      </c>
      <c r="J43" s="33">
        <f t="shared" si="9"/>
        <v>0</v>
      </c>
      <c r="K43" s="33">
        <f t="shared" si="10"/>
        <v>0</v>
      </c>
    </row>
    <row r="44" spans="1:11" x14ac:dyDescent="0.25">
      <c r="A44" s="26">
        <v>4</v>
      </c>
      <c r="B44" s="76"/>
      <c r="C44" s="77"/>
      <c r="D44" s="60" t="s">
        <v>42</v>
      </c>
      <c r="E44" s="48" t="s">
        <v>19</v>
      </c>
      <c r="F44" s="49">
        <v>300</v>
      </c>
      <c r="G44" s="32" t="s">
        <v>61</v>
      </c>
      <c r="H44" s="33">
        <f t="shared" si="8"/>
        <v>0</v>
      </c>
      <c r="I44" s="33">
        <v>0.23</v>
      </c>
      <c r="J44" s="33">
        <f t="shared" si="9"/>
        <v>0</v>
      </c>
      <c r="K44" s="33">
        <f t="shared" si="10"/>
        <v>0</v>
      </c>
    </row>
    <row r="45" spans="1:11" x14ac:dyDescent="0.25">
      <c r="A45" s="26">
        <v>5</v>
      </c>
      <c r="B45" s="76"/>
      <c r="C45" s="77"/>
      <c r="D45" s="48" t="s">
        <v>30</v>
      </c>
      <c r="E45" s="48" t="s">
        <v>19</v>
      </c>
      <c r="F45" s="49">
        <v>300</v>
      </c>
      <c r="G45" s="32" t="s">
        <v>61</v>
      </c>
      <c r="H45" s="33">
        <f t="shared" si="8"/>
        <v>0</v>
      </c>
      <c r="I45" s="33">
        <v>0.23</v>
      </c>
      <c r="J45" s="33">
        <f t="shared" si="9"/>
        <v>0</v>
      </c>
      <c r="K45" s="33">
        <f t="shared" si="10"/>
        <v>0</v>
      </c>
    </row>
    <row r="46" spans="1:11" x14ac:dyDescent="0.25">
      <c r="A46" s="26">
        <v>6</v>
      </c>
      <c r="B46" s="76"/>
      <c r="C46" s="77"/>
      <c r="D46" s="48" t="s">
        <v>29</v>
      </c>
      <c r="E46" s="48" t="s">
        <v>19</v>
      </c>
      <c r="F46" s="49">
        <v>500</v>
      </c>
      <c r="G46" s="32" t="s">
        <v>61</v>
      </c>
      <c r="H46" s="33">
        <f t="shared" si="8"/>
        <v>0</v>
      </c>
      <c r="I46" s="33">
        <v>0.23</v>
      </c>
      <c r="J46" s="33">
        <f t="shared" si="9"/>
        <v>0</v>
      </c>
      <c r="K46" s="33">
        <f t="shared" si="10"/>
        <v>0</v>
      </c>
    </row>
    <row r="47" spans="1:11" x14ac:dyDescent="0.25">
      <c r="A47" s="26">
        <v>7</v>
      </c>
      <c r="B47" s="76"/>
      <c r="C47" s="77"/>
      <c r="D47" s="51" t="s">
        <v>30</v>
      </c>
      <c r="E47" s="48" t="s">
        <v>19</v>
      </c>
      <c r="F47" s="49">
        <v>500</v>
      </c>
      <c r="G47" s="32" t="s">
        <v>61</v>
      </c>
      <c r="H47" s="33">
        <f t="shared" si="8"/>
        <v>0</v>
      </c>
      <c r="I47" s="33">
        <v>0.23</v>
      </c>
      <c r="J47" s="33">
        <f t="shared" si="9"/>
        <v>0</v>
      </c>
      <c r="K47" s="33">
        <f t="shared" si="10"/>
        <v>0</v>
      </c>
    </row>
    <row r="48" spans="1:11" x14ac:dyDescent="0.25">
      <c r="A48" s="26">
        <v>8</v>
      </c>
      <c r="B48" s="76"/>
      <c r="C48" s="77"/>
      <c r="D48" s="60" t="s">
        <v>25</v>
      </c>
      <c r="E48" s="48" t="s">
        <v>19</v>
      </c>
      <c r="F48" s="49">
        <v>1000</v>
      </c>
      <c r="G48" s="32" t="s">
        <v>61</v>
      </c>
      <c r="H48" s="33">
        <f t="shared" si="8"/>
        <v>0</v>
      </c>
      <c r="I48" s="33">
        <v>0.23</v>
      </c>
      <c r="J48" s="33">
        <f t="shared" si="9"/>
        <v>0</v>
      </c>
      <c r="K48" s="33">
        <f t="shared" si="10"/>
        <v>0</v>
      </c>
    </row>
    <row r="49" spans="1:11" x14ac:dyDescent="0.25">
      <c r="A49" s="26">
        <v>9</v>
      </c>
      <c r="B49" s="76"/>
      <c r="C49" s="77"/>
      <c r="D49" s="48" t="s">
        <v>30</v>
      </c>
      <c r="E49" s="50" t="s">
        <v>20</v>
      </c>
      <c r="F49" s="49">
        <v>10</v>
      </c>
      <c r="G49" s="32" t="s">
        <v>61</v>
      </c>
      <c r="H49" s="33">
        <f t="shared" si="8"/>
        <v>0</v>
      </c>
      <c r="I49" s="33">
        <v>0.23</v>
      </c>
      <c r="J49" s="33">
        <f t="shared" si="9"/>
        <v>0</v>
      </c>
      <c r="K49" s="33">
        <f t="shared" si="10"/>
        <v>0</v>
      </c>
    </row>
    <row r="50" spans="1:11" x14ac:dyDescent="0.25">
      <c r="A50" s="26">
        <v>10</v>
      </c>
      <c r="B50" s="76"/>
      <c r="C50" s="77"/>
      <c r="D50" s="51" t="s">
        <v>42</v>
      </c>
      <c r="E50" s="50" t="s">
        <v>20</v>
      </c>
      <c r="F50" s="49">
        <v>600</v>
      </c>
      <c r="G50" s="32" t="s">
        <v>61</v>
      </c>
      <c r="H50" s="33">
        <f t="shared" si="8"/>
        <v>0</v>
      </c>
      <c r="I50" s="33">
        <v>0.23</v>
      </c>
      <c r="J50" s="33">
        <f t="shared" si="9"/>
        <v>0</v>
      </c>
      <c r="K50" s="33">
        <f t="shared" si="10"/>
        <v>0</v>
      </c>
    </row>
    <row r="51" spans="1:11" x14ac:dyDescent="0.25">
      <c r="A51" s="26">
        <v>11</v>
      </c>
      <c r="B51" s="76"/>
      <c r="C51" s="77"/>
      <c r="D51" s="51" t="s">
        <v>27</v>
      </c>
      <c r="E51" s="50" t="s">
        <v>20</v>
      </c>
      <c r="F51" s="49">
        <v>600</v>
      </c>
      <c r="G51" s="32" t="s">
        <v>61</v>
      </c>
      <c r="H51" s="33">
        <f t="shared" si="8"/>
        <v>0</v>
      </c>
      <c r="I51" s="33">
        <v>0.23</v>
      </c>
      <c r="J51" s="33">
        <f t="shared" si="9"/>
        <v>0</v>
      </c>
      <c r="K51" s="33">
        <f t="shared" si="10"/>
        <v>0</v>
      </c>
    </row>
    <row r="52" spans="1:11" x14ac:dyDescent="0.25">
      <c r="A52" s="26">
        <v>12</v>
      </c>
      <c r="B52" s="76"/>
      <c r="C52" s="77"/>
      <c r="D52" s="51" t="s">
        <v>31</v>
      </c>
      <c r="E52" s="50" t="s">
        <v>20</v>
      </c>
      <c r="F52" s="49">
        <v>600</v>
      </c>
      <c r="G52" s="32" t="s">
        <v>61</v>
      </c>
      <c r="H52" s="33">
        <f t="shared" si="8"/>
        <v>0</v>
      </c>
      <c r="I52" s="33">
        <v>0.23</v>
      </c>
      <c r="J52" s="33">
        <f t="shared" si="9"/>
        <v>0</v>
      </c>
      <c r="K52" s="33">
        <f t="shared" si="10"/>
        <v>0</v>
      </c>
    </row>
    <row r="53" spans="1:11" ht="18" x14ac:dyDescent="0.25">
      <c r="A53" s="5"/>
      <c r="B53" s="5"/>
      <c r="C53" s="5"/>
      <c r="D53" s="5"/>
      <c r="E53" s="34"/>
      <c r="F53" s="22"/>
      <c r="G53" s="54" t="s">
        <v>50</v>
      </c>
      <c r="H53" s="56">
        <f>SUM(H41:H52)</f>
        <v>0</v>
      </c>
      <c r="I53" s="57"/>
      <c r="J53" s="57">
        <f>SUM(J41:J52)</f>
        <v>0</v>
      </c>
      <c r="K53" s="57">
        <f>SUM(K41:K52)</f>
        <v>0</v>
      </c>
    </row>
    <row r="54" spans="1:11" ht="9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8.75" x14ac:dyDescent="0.25">
      <c r="A55" s="43" t="s">
        <v>38</v>
      </c>
      <c r="B55" s="59"/>
      <c r="C55" s="43"/>
      <c r="D55" s="6"/>
      <c r="E55" s="6"/>
      <c r="F55" s="5"/>
      <c r="G55" s="5"/>
      <c r="H55" s="5"/>
      <c r="I55" s="2"/>
      <c r="J55" s="2"/>
      <c r="K55" s="5"/>
    </row>
    <row r="56" spans="1:11" ht="27.75" customHeight="1" x14ac:dyDescent="0.25">
      <c r="A56" s="2"/>
      <c r="B56" s="72" t="s">
        <v>13</v>
      </c>
      <c r="C56" s="72"/>
      <c r="D56" s="5"/>
      <c r="E56" s="7"/>
      <c r="F56" s="25"/>
      <c r="G56" s="25"/>
      <c r="H56" s="73" t="s">
        <v>54</v>
      </c>
      <c r="I56" s="73"/>
      <c r="J56" s="73"/>
      <c r="K56" s="73"/>
    </row>
    <row r="57" spans="1:11" ht="25.5" x14ac:dyDescent="0.25">
      <c r="A57" s="8" t="s">
        <v>2</v>
      </c>
      <c r="B57" s="74" t="s">
        <v>14</v>
      </c>
      <c r="C57" s="75"/>
      <c r="D57" s="12" t="s">
        <v>5</v>
      </c>
      <c r="E57" s="12" t="s">
        <v>21</v>
      </c>
      <c r="F57" s="12" t="s">
        <v>6</v>
      </c>
      <c r="G57" s="12" t="s">
        <v>16</v>
      </c>
      <c r="H57" s="12" t="s">
        <v>9</v>
      </c>
      <c r="I57" s="12" t="s">
        <v>22</v>
      </c>
      <c r="J57" s="12" t="s">
        <v>11</v>
      </c>
      <c r="K57" s="12" t="s">
        <v>12</v>
      </c>
    </row>
    <row r="58" spans="1:11" ht="38.25" x14ac:dyDescent="0.25">
      <c r="A58" s="26">
        <v>1</v>
      </c>
      <c r="B58" s="71"/>
      <c r="C58" s="71"/>
      <c r="D58" s="35" t="s">
        <v>33</v>
      </c>
      <c r="E58" s="36" t="s">
        <v>34</v>
      </c>
      <c r="F58" s="37">
        <v>3000</v>
      </c>
      <c r="G58" s="67" t="s">
        <v>62</v>
      </c>
      <c r="H58" s="38">
        <f>B58*F58</f>
        <v>0</v>
      </c>
      <c r="I58" s="39">
        <v>0.23</v>
      </c>
      <c r="J58" s="39">
        <f>H58*I58</f>
        <v>0</v>
      </c>
      <c r="K58" s="39">
        <f>H58+J58</f>
        <v>0</v>
      </c>
    </row>
    <row r="59" spans="1:11" ht="38.25" x14ac:dyDescent="0.25">
      <c r="A59" s="26">
        <v>2</v>
      </c>
      <c r="B59" s="71"/>
      <c r="C59" s="71"/>
      <c r="D59" s="35" t="s">
        <v>33</v>
      </c>
      <c r="E59" s="36" t="s">
        <v>35</v>
      </c>
      <c r="F59" s="37">
        <v>6000</v>
      </c>
      <c r="G59" s="67" t="s">
        <v>63</v>
      </c>
      <c r="H59" s="38">
        <f t="shared" ref="H59:H60" si="11">B59*F59</f>
        <v>0</v>
      </c>
      <c r="I59" s="39">
        <v>0.23</v>
      </c>
      <c r="J59" s="39">
        <f t="shared" ref="J59:J60" si="12">H59*I59</f>
        <v>0</v>
      </c>
      <c r="K59" s="39">
        <f t="shared" ref="K59:K60" si="13">H59+J59</f>
        <v>0</v>
      </c>
    </row>
    <row r="60" spans="1:11" ht="38.25" x14ac:dyDescent="0.25">
      <c r="A60" s="26">
        <v>3</v>
      </c>
      <c r="B60" s="71"/>
      <c r="C60" s="71"/>
      <c r="D60" s="35" t="s">
        <v>33</v>
      </c>
      <c r="E60" s="36" t="s">
        <v>36</v>
      </c>
      <c r="F60" s="37">
        <v>1500</v>
      </c>
      <c r="G60" s="67" t="s">
        <v>64</v>
      </c>
      <c r="H60" s="38">
        <f t="shared" si="11"/>
        <v>0</v>
      </c>
      <c r="I60" s="39">
        <v>0.23</v>
      </c>
      <c r="J60" s="39">
        <f t="shared" si="12"/>
        <v>0</v>
      </c>
      <c r="K60" s="39">
        <f t="shared" si="13"/>
        <v>0</v>
      </c>
    </row>
    <row r="61" spans="1:11" ht="15.75" x14ac:dyDescent="0.25">
      <c r="A61" s="5"/>
      <c r="B61" s="5"/>
      <c r="C61" s="5"/>
      <c r="D61" s="5"/>
      <c r="E61" s="5"/>
      <c r="F61" s="5"/>
      <c r="G61" s="54" t="s">
        <v>51</v>
      </c>
      <c r="H61" s="47">
        <f>SUM(H58:H60)</f>
        <v>0</v>
      </c>
      <c r="I61" s="55"/>
      <c r="J61" s="47">
        <f>SUM(J58:J60)</f>
        <v>0</v>
      </c>
      <c r="K61" s="47">
        <f>SUM(K58:K60)</f>
        <v>0</v>
      </c>
    </row>
    <row r="62" spans="1:11" ht="18.60000000000000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5"/>
      <c r="B63" s="40"/>
      <c r="C63" s="11" t="s">
        <v>9</v>
      </c>
      <c r="D63" s="11" t="s">
        <v>10</v>
      </c>
      <c r="E63" s="11" t="s">
        <v>11</v>
      </c>
      <c r="F63" s="11" t="s">
        <v>12</v>
      </c>
      <c r="G63" s="5"/>
      <c r="H63" s="5"/>
      <c r="I63" s="5"/>
      <c r="J63" s="5"/>
      <c r="K63" s="5"/>
    </row>
    <row r="64" spans="1:11" x14ac:dyDescent="0.25">
      <c r="A64" s="83" t="s">
        <v>52</v>
      </c>
      <c r="B64" s="83"/>
      <c r="C64" s="41">
        <f>H11</f>
        <v>0</v>
      </c>
      <c r="D64" s="69">
        <v>23</v>
      </c>
      <c r="E64" s="41">
        <f>J11</f>
        <v>0</v>
      </c>
      <c r="F64" s="41">
        <f>K11</f>
        <v>0</v>
      </c>
      <c r="G64" s="5"/>
      <c r="H64" s="5"/>
      <c r="I64" s="5"/>
      <c r="J64" s="5"/>
      <c r="K64" s="5"/>
    </row>
    <row r="65" spans="1:11" x14ac:dyDescent="0.25">
      <c r="A65" s="83" t="s">
        <v>53</v>
      </c>
      <c r="B65" s="83"/>
      <c r="C65" s="41">
        <f>H21</f>
        <v>0</v>
      </c>
      <c r="D65" s="69">
        <v>23</v>
      </c>
      <c r="E65" s="41">
        <f>J21</f>
        <v>0</v>
      </c>
      <c r="F65" s="41">
        <f>K21</f>
        <v>0</v>
      </c>
      <c r="G65" s="5"/>
      <c r="H65" s="5"/>
      <c r="I65" s="5"/>
      <c r="J65" s="5"/>
      <c r="K65" s="5"/>
    </row>
    <row r="66" spans="1:11" x14ac:dyDescent="0.25">
      <c r="A66" s="84" t="s">
        <v>40</v>
      </c>
      <c r="B66" s="84"/>
      <c r="C66" s="41">
        <f>H36</f>
        <v>0</v>
      </c>
      <c r="D66" s="69">
        <v>23</v>
      </c>
      <c r="E66" s="41">
        <f t="shared" ref="E66:F66" si="14">J36</f>
        <v>0</v>
      </c>
      <c r="F66" s="41">
        <f t="shared" si="14"/>
        <v>0</v>
      </c>
      <c r="G66" s="5"/>
      <c r="H66" s="5"/>
      <c r="I66" s="5"/>
      <c r="J66" s="5"/>
      <c r="K66" s="5"/>
    </row>
    <row r="67" spans="1:11" x14ac:dyDescent="0.25">
      <c r="A67" s="84" t="s">
        <v>41</v>
      </c>
      <c r="B67" s="84"/>
      <c r="C67" s="41">
        <f>H53</f>
        <v>0</v>
      </c>
      <c r="D67" s="69">
        <v>23</v>
      </c>
      <c r="E67" s="41">
        <f t="shared" ref="E67:F67" si="15">J53</f>
        <v>0</v>
      </c>
      <c r="F67" s="41">
        <f t="shared" si="15"/>
        <v>0</v>
      </c>
      <c r="G67" s="5"/>
      <c r="H67" s="5"/>
      <c r="I67" s="5"/>
      <c r="J67" s="5"/>
      <c r="K67" s="5"/>
    </row>
    <row r="68" spans="1:11" x14ac:dyDescent="0.25">
      <c r="A68" s="83" t="s">
        <v>67</v>
      </c>
      <c r="B68" s="83"/>
      <c r="C68" s="41">
        <f>H61</f>
        <v>0</v>
      </c>
      <c r="D68" s="69">
        <v>23</v>
      </c>
      <c r="E68" s="41">
        <f t="shared" ref="E68:F68" si="16">J61</f>
        <v>0</v>
      </c>
      <c r="F68" s="41">
        <f t="shared" si="16"/>
        <v>0</v>
      </c>
      <c r="G68" s="5"/>
      <c r="H68" s="5"/>
      <c r="I68" s="5"/>
      <c r="J68" s="5"/>
      <c r="K68" s="5"/>
    </row>
    <row r="69" spans="1:11" x14ac:dyDescent="0.25">
      <c r="A69" s="85" t="s">
        <v>23</v>
      </c>
      <c r="B69" s="85"/>
      <c r="C69" s="42">
        <f>SUM(C64:C68)</f>
        <v>0</v>
      </c>
      <c r="D69" s="70">
        <v>23</v>
      </c>
      <c r="E69" s="42">
        <f>SUM(E64:E68)</f>
        <v>0</v>
      </c>
      <c r="F69" s="42">
        <f>SUM(F64:F68)</f>
        <v>0</v>
      </c>
      <c r="G69" s="5"/>
      <c r="H69" s="5"/>
      <c r="I69" s="5"/>
      <c r="J69" s="5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</sheetData>
  <mergeCells count="45">
    <mergeCell ref="A64:B64"/>
    <mergeCell ref="A66:B66"/>
    <mergeCell ref="A67:B67"/>
    <mergeCell ref="A68:B68"/>
    <mergeCell ref="A69:B69"/>
    <mergeCell ref="A65:B65"/>
    <mergeCell ref="H27:K27"/>
    <mergeCell ref="H4:K4"/>
    <mergeCell ref="C13:J13"/>
    <mergeCell ref="C14:J14"/>
    <mergeCell ref="H17:K17"/>
    <mergeCell ref="C23:J23"/>
    <mergeCell ref="C24:J24"/>
    <mergeCell ref="B17:D17"/>
    <mergeCell ref="B4:D4"/>
    <mergeCell ref="B27:D27"/>
    <mergeCell ref="H39:K39"/>
    <mergeCell ref="B40:C40"/>
    <mergeCell ref="B28:C28"/>
    <mergeCell ref="B29:C29"/>
    <mergeCell ref="B30:C30"/>
    <mergeCell ref="B31:C31"/>
    <mergeCell ref="B32:C32"/>
    <mergeCell ref="B33:C33"/>
    <mergeCell ref="B46:C46"/>
    <mergeCell ref="B34:C34"/>
    <mergeCell ref="B35:C35"/>
    <mergeCell ref="B41:C41"/>
    <mergeCell ref="B42:C42"/>
    <mergeCell ref="B43:C43"/>
    <mergeCell ref="B44:C44"/>
    <mergeCell ref="B45:C45"/>
    <mergeCell ref="B39:D39"/>
    <mergeCell ref="B47:C47"/>
    <mergeCell ref="B48:C48"/>
    <mergeCell ref="B49:C49"/>
    <mergeCell ref="B51:C51"/>
    <mergeCell ref="B52:C52"/>
    <mergeCell ref="B50:C50"/>
    <mergeCell ref="B60:C60"/>
    <mergeCell ref="B56:C56"/>
    <mergeCell ref="H56:K56"/>
    <mergeCell ref="B57:C57"/>
    <mergeCell ref="B58:C58"/>
    <mergeCell ref="B59:C59"/>
  </mergeCells>
  <pageMargins left="0.78740157480314965" right="0.59055118110236227" top="0.55118110236220474" bottom="0.55118110236220474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Wójcik</dc:creator>
  <cp:lastModifiedBy>Beata Wójcik</cp:lastModifiedBy>
  <cp:lastPrinted>2024-01-10T12:05:44Z</cp:lastPrinted>
  <dcterms:created xsi:type="dcterms:W3CDTF">2022-12-20T06:56:21Z</dcterms:created>
  <dcterms:modified xsi:type="dcterms:W3CDTF">2024-01-10T12:07:32Z</dcterms:modified>
</cp:coreProperties>
</file>