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k 2021 Postępowania_Pzp\Sprzęt_jednorazówka_Unia_2021\"/>
    </mc:Choice>
  </mc:AlternateContent>
  <bookViews>
    <workbookView xWindow="0" yWindow="0" windowWidth="16380" windowHeight="8190" tabRatio="500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10" r:id="rId9"/>
    <sheet name="pakiet 10" sheetId="12" r:id="rId10"/>
    <sheet name="pakiet 11" sheetId="13" r:id="rId11"/>
    <sheet name="pakiet 12" sheetId="14" r:id="rId12"/>
    <sheet name="pakiet 13" sheetId="15" r:id="rId13"/>
    <sheet name="pakiet 14" sheetId="16" r:id="rId14"/>
    <sheet name="pakiet 15" sheetId="17" r:id="rId15"/>
    <sheet name="pakiet 16" sheetId="18" r:id="rId16"/>
    <sheet name="pakiet 17" sheetId="19" r:id="rId17"/>
    <sheet name="pakiet 18" sheetId="20" r:id="rId18"/>
    <sheet name="pakiet 19" sheetId="23" r:id="rId19"/>
  </sheets>
  <definedNames>
    <definedName name="_xlnm.Print_Area" localSheetId="0">'pakiet 1'!$A$1:$L$65</definedName>
    <definedName name="_xlnm.Print_Area" localSheetId="9">'pakiet 10'!$A$1:$L$21</definedName>
    <definedName name="_xlnm.Print_Area" localSheetId="10">'pakiet 11'!$A$1:$L$22</definedName>
    <definedName name="_xlnm.Print_Area" localSheetId="11">'pakiet 12'!$A$1:$L$21</definedName>
    <definedName name="_xlnm.Print_Area" localSheetId="12">'pakiet 13'!$A$1:$L$17</definedName>
    <definedName name="_xlnm.Print_Area" localSheetId="13">'pakiet 14'!$A$1:$L$17</definedName>
    <definedName name="_xlnm.Print_Area" localSheetId="14">'pakiet 15'!$A$1:$L$14</definedName>
    <definedName name="_xlnm.Print_Area" localSheetId="15">'pakiet 16'!$A$1:$L$13</definedName>
    <definedName name="_xlnm.Print_Area" localSheetId="16">'pakiet 17'!$A$1:$L$18</definedName>
    <definedName name="_xlnm.Print_Area" localSheetId="17">'pakiet 18'!$A$1:$L$16</definedName>
    <definedName name="_xlnm.Print_Area" localSheetId="1">'pakiet 2'!$A$1:$L$30</definedName>
    <definedName name="_xlnm.Print_Area" localSheetId="2">'pakiet 3'!$A$1:$L$28</definedName>
    <definedName name="_xlnm.Print_Area" localSheetId="4">'pakiet 5'!$A$1:$L$21</definedName>
    <definedName name="_xlnm.Print_Area" localSheetId="5">'pakiet 6'!$A$1:$L$12</definedName>
    <definedName name="_xlnm.Print_Area" localSheetId="6">'pakiet 7'!$A$1:$L$17</definedName>
    <definedName name="_xlnm.Print_Area" localSheetId="7">'pakiet 8'!$A$1:$L$20</definedName>
    <definedName name="_xlnm.Print_Area" localSheetId="8">'pakiet 9'!$A$1:$L$16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3" l="1"/>
  <c r="I15" i="23" s="1"/>
  <c r="J15" i="23" s="1"/>
  <c r="G14" i="23"/>
  <c r="G13" i="23"/>
  <c r="G12" i="23"/>
  <c r="I12" i="23" s="1"/>
  <c r="J12" i="23" s="1"/>
  <c r="I11" i="23"/>
  <c r="J11" i="23" s="1"/>
  <c r="G11" i="23"/>
  <c r="G10" i="23"/>
  <c r="G9" i="23"/>
  <c r="G8" i="23"/>
  <c r="I8" i="23" s="1"/>
  <c r="J8" i="23" s="1"/>
  <c r="G7" i="23"/>
  <c r="I7" i="23" s="1"/>
  <c r="J7" i="23" s="1"/>
  <c r="G6" i="23"/>
  <c r="G16" i="23" l="1"/>
  <c r="I6" i="23"/>
  <c r="I10" i="23"/>
  <c r="J10" i="23" s="1"/>
  <c r="I14" i="23"/>
  <c r="J14" i="23" s="1"/>
  <c r="J6" i="23"/>
  <c r="I9" i="23"/>
  <c r="J9" i="23" s="1"/>
  <c r="I13" i="23"/>
  <c r="J13" i="23" s="1"/>
  <c r="J16" i="23" l="1"/>
  <c r="I16" i="23"/>
  <c r="J12" i="20" l="1"/>
  <c r="I12" i="20"/>
  <c r="I11" i="20"/>
  <c r="J11" i="20" s="1"/>
  <c r="J10" i="20"/>
  <c r="I10" i="20"/>
  <c r="I9" i="20"/>
  <c r="J9" i="20" s="1"/>
  <c r="J8" i="20"/>
  <c r="I8" i="20"/>
  <c r="I7" i="20"/>
  <c r="J7" i="20" s="1"/>
  <c r="J6" i="20"/>
  <c r="I6" i="20"/>
  <c r="I13" i="20" s="1"/>
  <c r="D10" i="19"/>
  <c r="I7" i="19"/>
  <c r="G7" i="19"/>
  <c r="I6" i="19"/>
  <c r="J6" i="19" s="1"/>
  <c r="J7" i="19" s="1"/>
  <c r="J7" i="18"/>
  <c r="I7" i="18"/>
  <c r="G7" i="18"/>
  <c r="I6" i="18"/>
  <c r="J6" i="18" s="1"/>
  <c r="J8" i="17"/>
  <c r="I8" i="17"/>
  <c r="J7" i="17"/>
  <c r="I7" i="17"/>
  <c r="J6" i="17"/>
  <c r="J9" i="17" s="1"/>
  <c r="I6" i="17"/>
  <c r="G7" i="16"/>
  <c r="J6" i="16"/>
  <c r="J7" i="16" s="1"/>
  <c r="I6" i="16"/>
  <c r="I7" i="16" s="1"/>
  <c r="I7" i="15"/>
  <c r="G7" i="15"/>
  <c r="I6" i="15"/>
  <c r="J6" i="15" s="1"/>
  <c r="J7" i="15" s="1"/>
  <c r="G8" i="14"/>
  <c r="I7" i="14"/>
  <c r="I6" i="14"/>
  <c r="J6" i="14" s="1"/>
  <c r="G13" i="13"/>
  <c r="J12" i="13"/>
  <c r="I12" i="13"/>
  <c r="I11" i="13"/>
  <c r="J11" i="13" s="1"/>
  <c r="J10" i="13"/>
  <c r="I10" i="13"/>
  <c r="I9" i="13"/>
  <c r="J9" i="13" s="1"/>
  <c r="J8" i="13"/>
  <c r="I8" i="13"/>
  <c r="I7" i="13"/>
  <c r="J7" i="13" s="1"/>
  <c r="J6" i="13"/>
  <c r="I6" i="13"/>
  <c r="I13" i="13" s="1"/>
  <c r="I7" i="12"/>
  <c r="G7" i="12"/>
  <c r="I6" i="12"/>
  <c r="J6" i="12" s="1"/>
  <c r="J7" i="12" s="1"/>
  <c r="G7" i="10"/>
  <c r="J6" i="10"/>
  <c r="J7" i="10" s="1"/>
  <c r="I6" i="10"/>
  <c r="I7" i="10" s="1"/>
  <c r="G11" i="8"/>
  <c r="I10" i="8"/>
  <c r="J10" i="8" s="1"/>
  <c r="I9" i="8"/>
  <c r="J9" i="8" s="1"/>
  <c r="I8" i="8"/>
  <c r="J8" i="8" s="1"/>
  <c r="I7" i="8"/>
  <c r="I11" i="8" s="1"/>
  <c r="G10" i="7"/>
  <c r="J9" i="7"/>
  <c r="I9" i="7"/>
  <c r="I8" i="7"/>
  <c r="J8" i="7" s="1"/>
  <c r="I7" i="7"/>
  <c r="J7" i="7" s="1"/>
  <c r="I6" i="7"/>
  <c r="G12" i="6"/>
  <c r="I10" i="6"/>
  <c r="J10" i="6" s="1"/>
  <c r="I8" i="6"/>
  <c r="J8" i="6" s="1"/>
  <c r="I6" i="6"/>
  <c r="I12" i="6" s="1"/>
  <c r="G18" i="5"/>
  <c r="J17" i="5"/>
  <c r="I17" i="5"/>
  <c r="I16" i="5"/>
  <c r="J16" i="5" s="1"/>
  <c r="I15" i="5"/>
  <c r="J15" i="5" s="1"/>
  <c r="I14" i="5"/>
  <c r="J14" i="5" s="1"/>
  <c r="J13" i="5"/>
  <c r="I13" i="5"/>
  <c r="I12" i="5"/>
  <c r="J12" i="5" s="1"/>
  <c r="I11" i="5"/>
  <c r="J11" i="5" s="1"/>
  <c r="I10" i="5"/>
  <c r="J10" i="5" s="1"/>
  <c r="J9" i="5"/>
  <c r="I9" i="5"/>
  <c r="I8" i="5"/>
  <c r="J8" i="5" s="1"/>
  <c r="I7" i="5"/>
  <c r="J7" i="5" s="1"/>
  <c r="I6" i="5"/>
  <c r="G8" i="4"/>
  <c r="I7" i="4"/>
  <c r="I6" i="4"/>
  <c r="J6" i="4" s="1"/>
  <c r="I22" i="3"/>
  <c r="J22" i="3" s="1"/>
  <c r="I21" i="3"/>
  <c r="J21" i="3" s="1"/>
  <c r="I20" i="3"/>
  <c r="J20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6" i="3"/>
  <c r="J6" i="3" s="1"/>
  <c r="I10" i="2"/>
  <c r="J10" i="2" s="1"/>
  <c r="I9" i="2"/>
  <c r="J9" i="2" s="1"/>
  <c r="I8" i="2"/>
  <c r="J8" i="2" s="1"/>
  <c r="I7" i="2"/>
  <c r="J7" i="2" s="1"/>
  <c r="I6" i="2"/>
  <c r="I11" i="2" s="1"/>
  <c r="I59" i="1"/>
  <c r="J59" i="1" s="1"/>
  <c r="I58" i="1"/>
  <c r="J58" i="1" s="1"/>
  <c r="J57" i="1"/>
  <c r="I57" i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J49" i="1"/>
  <c r="I49" i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J41" i="1"/>
  <c r="I41" i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J33" i="1"/>
  <c r="I33" i="1"/>
  <c r="I32" i="1"/>
  <c r="J32" i="1" s="1"/>
  <c r="I31" i="1"/>
  <c r="J31" i="1" s="1"/>
  <c r="I30" i="1"/>
  <c r="J30" i="1"/>
  <c r="I29" i="1"/>
  <c r="J29" i="1" s="1"/>
  <c r="J28" i="1"/>
  <c r="I28" i="1"/>
  <c r="I27" i="1"/>
  <c r="J27" i="1" s="1"/>
  <c r="J26" i="1"/>
  <c r="I26" i="1"/>
  <c r="G60" i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J15" i="1"/>
  <c r="I15" i="1"/>
  <c r="I14" i="1"/>
  <c r="J14" i="1" s="1"/>
  <c r="I13" i="1"/>
  <c r="J13" i="1" s="1"/>
  <c r="I11" i="1"/>
  <c r="J11" i="1" s="1"/>
  <c r="I10" i="1"/>
  <c r="J10" i="1" s="1"/>
  <c r="I9" i="1"/>
  <c r="J9" i="1" s="1"/>
  <c r="I8" i="1"/>
  <c r="J8" i="1" s="1"/>
  <c r="I7" i="1"/>
  <c r="J7" i="1" s="1"/>
  <c r="J6" i="1"/>
  <c r="I6" i="1"/>
  <c r="J13" i="20" l="1"/>
  <c r="I9" i="17"/>
  <c r="I8" i="14"/>
  <c r="J13" i="13"/>
  <c r="J7" i="8"/>
  <c r="J11" i="8" s="1"/>
  <c r="I10" i="7"/>
  <c r="J6" i="6"/>
  <c r="J12" i="6" s="1"/>
  <c r="I18" i="5"/>
  <c r="I8" i="4"/>
  <c r="J7" i="4"/>
  <c r="J8" i="4" s="1"/>
  <c r="J6" i="2"/>
  <c r="J11" i="2" s="1"/>
  <c r="I25" i="1"/>
  <c r="I60" i="1" s="1"/>
  <c r="J6" i="5"/>
  <c r="J18" i="5" s="1"/>
  <c r="J6" i="7"/>
  <c r="J10" i="7" s="1"/>
  <c r="J7" i="14"/>
  <c r="J8" i="14" s="1"/>
  <c r="J25" i="1"/>
  <c r="J60" i="1" s="1"/>
</calcChain>
</file>

<file path=xl/sharedStrings.xml><?xml version="1.0" encoding="utf-8"?>
<sst xmlns="http://schemas.openxmlformats.org/spreadsheetml/2006/main" count="606" uniqueCount="192">
  <si>
    <t>Lp.</t>
  </si>
  <si>
    <t>Opis przedmiotu zamówienia</t>
  </si>
  <si>
    <t>Jednostka miary</t>
  </si>
  <si>
    <r>
      <rPr>
        <b/>
        <sz val="25"/>
        <rFont val="Arial"/>
        <family val="2"/>
        <charset val="238"/>
      </rPr>
      <t xml:space="preserve">Zamawiana
 ilość jednostek miary 
</t>
    </r>
    <r>
      <rPr>
        <sz val="25"/>
        <rFont val="Arial"/>
        <family val="2"/>
        <charset val="238"/>
      </rPr>
      <t>(z kol. 2)</t>
    </r>
  </si>
  <si>
    <r>
      <rPr>
        <b/>
        <sz val="25"/>
        <rFont val="Arial"/>
        <family val="2"/>
        <charset val="238"/>
      </rPr>
      <t xml:space="preserve">Cena za jednostkę miary  </t>
    </r>
    <r>
      <rPr>
        <sz val="25"/>
        <rFont val="Arial"/>
        <family val="2"/>
        <charset val="238"/>
      </rPr>
      <t>(z kol. 2)</t>
    </r>
  </si>
  <si>
    <r>
      <rPr>
        <b/>
        <sz val="25"/>
        <rFont val="Arial"/>
        <family val="2"/>
        <charset val="238"/>
      </rPr>
      <t xml:space="preserve">Wartość oferty netto 
</t>
    </r>
    <r>
      <rPr>
        <sz val="25"/>
        <rFont val="Arial"/>
        <family val="2"/>
        <charset val="238"/>
      </rPr>
      <t>(kol.3 x kol. 4)</t>
    </r>
  </si>
  <si>
    <t xml:space="preserve">Podatek VAT </t>
  </si>
  <si>
    <r>
      <rPr>
        <b/>
        <sz val="25"/>
        <rFont val="Arial"/>
        <family val="2"/>
        <charset val="238"/>
      </rPr>
      <t xml:space="preserve">Wartość oferty brutto
</t>
    </r>
    <r>
      <rPr>
        <sz val="25"/>
        <rFont val="Arial"/>
        <family val="2"/>
        <charset val="238"/>
      </rPr>
      <t>(kol. 6+ kol. 8)</t>
    </r>
  </si>
  <si>
    <t>Producent</t>
  </si>
  <si>
    <t>Nazwa handlowa</t>
  </si>
  <si>
    <t xml:space="preserve">netto </t>
  </si>
  <si>
    <t>brutto</t>
  </si>
  <si>
    <t>%</t>
  </si>
  <si>
    <r>
      <rPr>
        <b/>
        <sz val="25"/>
        <rFont val="Arial"/>
        <family val="2"/>
        <charset val="238"/>
      </rPr>
      <t xml:space="preserve">zł
</t>
    </r>
    <r>
      <rPr>
        <sz val="25"/>
        <rFont val="Arial"/>
        <family val="2"/>
        <charset val="238"/>
      </rPr>
      <t xml:space="preserve"> (kol.6 x kol. 7)</t>
    </r>
  </si>
  <si>
    <t xml:space="preserve">PAKIET I. Strzykawki, kaniule i innych drobny sprzęt </t>
  </si>
  <si>
    <t>Przyrząd do przetaczania płynów infuzyjnych jednorazowego użytku, sterylny, komora przyrządu wolna od PCV, przyrząd wolny od ftalanów.</t>
  </si>
  <si>
    <t>szt.</t>
  </si>
  <si>
    <t>Przedłużacz do pomp infuzyjnych jednorazowego użytku, długość 1,5 m, kompatybilny ze strzykawką, luer-lock.</t>
  </si>
  <si>
    <t>Igły do strzykawek jednorazowego użytku od jednego producenta, sterylne, pojedynczo pakowane (opakowanie zbiorcze 100 szt.), nr od 0,5 do 0,9  [0,9 x 40mm – 20G x 1 ½,"; 0,8 x 40mm – 21G x 1 ½,"; 0,7 x 30mm – 22G x ¼ ,"; 0,5 x 25mm – 25G x 1"].</t>
  </si>
  <si>
    <t>op.</t>
  </si>
  <si>
    <t>Igły do strzykawek jednorazowego użytku, od jednego producenta, sterylne, pojedynczo pakowane; nr 1,1; 1,2 [1,1 x 40mm – 19G x 1 ½,"; 1,2 x 40mm – 18G1 425 x 1 ½,"]. Opakowanie zbiorcze po 100 szt.</t>
  </si>
  <si>
    <t>op. 
(po 100 szt.)</t>
  </si>
  <si>
    <t xml:space="preserve">Kaniula dożylna, wyposażona w samodomykający się koreczek portu bocznego, zastawkę silikonową, cewnik wykonany z PTFE, paski kontrastujące RTG, opakowanie wzmocnione typu Tyvec, opakowanie fabryczne zawierające 100 sztuk. 18G, 1,3 x45mm, przepływ 90ml/min. 20G, 1,1 x32mm, przepływ 60ml/min. 22G, 0,9 x25mm, przepływ 36ml/min.   </t>
  </si>
  <si>
    <t>Kaniula dożylna bezpieczna, z samozamykającym się koreczkiem portu bocznego umieszczonym nad skrzydełkami mocującymi. Cewnik wykonany z poliuretanu, wyposażona w automatyczny metalowy zatrzask zabezpieczający igłę przed zakłuciem, uruchamiany zaraz po użyciu igły. Posiadająca następujące cechy zwiększające bezpieczeństwo stosowania: 
1. Igła z wygładzonym tylnym szlifem ostrza, 
2. Łagodnie zwężający się koniec kaniuli 
3. Przejrzysty uchwyt zamykany koreczkiem z hydrofobowym filtrem,
4. Oznaczenie przepływu na opakowaniu jednostkowym, 
5. 4 paski kontrastujące w rtg. 
Rozmiary:                                                                                                       
22Gx25mm, przepływ 36ml/min.                                                                                                                     20Gx25mm, przepływ 65ml/min.  
20Gx33mm, przepływ 61ml/min. 
18Gx33mm, przepływ 103ml/min.   
18Gx45mm, przepływ 96ml/min.  
Opakowanie zbiorcze 50 sztuk</t>
  </si>
  <si>
    <t>op. 
(po 50 szt.)</t>
  </si>
  <si>
    <t>Bezpieczna igła do iniekcji ze zintegrowaną plastikową osłoną aktywowaną metodą ślizgową, która trwale chroni i  zamyka ostrze igły; 0,5x25mm, 0,6x25mm, 0,7x25mm, 0,7x40mm, 0,8x40mm, 0,9x40mm. Opakowanie zbiorcze 50 sztuk.</t>
  </si>
  <si>
    <t>op. (po 50 szt.)</t>
  </si>
  <si>
    <t>Igły sterylne z tępym ostrzem do pobierania leków z fiolek 1,2x40mm. Opakowanie zbiorcze 100 sztuk.</t>
  </si>
  <si>
    <t>op. (po 100 szt.)</t>
  </si>
  <si>
    <t>Igły sterylne z tępym ostrzem do pobierania leków z ampułek z wbudowanym filtrem; średnica filtra 4,35 +/- 0,05mm; grubość filtra: 2,65 +/- 0,15mm; wielkość pora: 5 μm; 1,2x40mm. Opakowanie zbiorcze 100 sztuk.</t>
  </si>
  <si>
    <t>op. (po 100 szts.)</t>
  </si>
  <si>
    <t>Koreczki do wenflonów, sterylne, pojedynczo pakowane.</t>
  </si>
  <si>
    <t>Kraniki trójdrożne z optycznym indykatorem pozycji, sterylne.</t>
  </si>
  <si>
    <t>Strzykawki jednorazowego użytku insulinowe 1 ml/100U, z wtopioną igłą 0,30x12,7mm. Opakowanie 100 sztuk.</t>
  </si>
  <si>
    <t>Strzykawki jednorazowego użytku insulinowe 1 ml/40U j.m, z zamontowaną igłą 0,4/13 mm. Opakowanie 100 sztuk.</t>
  </si>
  <si>
    <t>Strzykawki sterylne jednorazowego użytku, od jednego producenta, z końcówką typu luer, z przeźroczystym cylindrem, kolorowym kontrastujacym tłokiem, czytelną rozszerzoną skalą nominalną o min. 20%, podwójnym zabezpieczeniem przed przypadkowym wysunięciem tłoka. Opakowanie 100 sztuk.</t>
  </si>
  <si>
    <t>a) 2 ml ze skalą co 0,1 ml</t>
  </si>
  <si>
    <t>b) 5 ml ze skalą co 0,2 ml</t>
  </si>
  <si>
    <t>c) 10 ml ze skalą co 0,5 ml</t>
  </si>
  <si>
    <t>d) 20 ml ze skalą co 1,0 ml</t>
  </si>
  <si>
    <t xml:space="preserve">Strzykawki trzyczęściowe luer-lock, sterylne, jednorazowego użytku, od jednego producenta,
o wysokiej szczelności, łatwym przesuwie tłoka, wyraźnej skali. Opakowanie 100 sztuk.
</t>
  </si>
  <si>
    <t>a) 2 ml</t>
  </si>
  <si>
    <t>b) 5 ml</t>
  </si>
  <si>
    <t>c) 10 ml</t>
  </si>
  <si>
    <t>Strzykawki jednorazowego użytku typu Janet, plastikowe, 100 ml.</t>
  </si>
  <si>
    <t>Strzykawki do pomp infuzyjnych trzyczęściowe, kompatybilne z przedłużaczem:</t>
  </si>
  <si>
    <t>a) 20 ml</t>
  </si>
  <si>
    <t>b) 50 ml</t>
  </si>
  <si>
    <t>Aplikator typu minispike do pobierania i przygotowywania leków, zawierający filtr antybakteryjny 0,45μm, posiadający nieruchomą osłonę otaczającą nasadkę łączącą ze strzykawką oraz samozamykającą się zatyczką portu, z zastawką zabezpieczającą przed wyciekaniem w pozycji odwróconej.</t>
  </si>
  <si>
    <t>Cewnik do podawania tlenu przez nos – rozmiar: Ch 16/dł. min. 2000 mm</t>
  </si>
  <si>
    <t>Cewnik do odsysania górnych dróg oddechowych z otworem centralnym i dwoma naprzeciwległymi otworami bocznymi, kolorystyczne oznaczenie rozmiaru zgodne z międzynarodowym kodem, oznaczenie numeryczne rozmiaru na cewniku, w opakowaniu jednostkowym i zbiorczym, dł. 40cm, Ch08-Ch10.</t>
  </si>
  <si>
    <t>Cewnik do odsysania górnych dróg oddechowych z otworem centralnym i dwoma naprzeciwległymi otworami bocznymi, kolorystyczne oznaczenie rozmiaru zgodne z międzynarodowym kodem, oznaczenie numeryczne rozmiaru na cewniku, w opakowaniu jednostkowym i zbiorczym, dł. robocza 56cm, Ch12-Ch18.</t>
  </si>
  <si>
    <t xml:space="preserve">Kieliszki na leki jednorazowego użytku 25 ml. </t>
  </si>
  <si>
    <t>Worek do zbiórki moczu o pojemności 2000 ml, z drenem o dł. 90-120 cm, szczelnym zaworem spustowym i zastawką refluksyjną, z czytelną skalą, sterylny, opakowanie papier-folia, wyposażony w port do pobierania próbek.</t>
  </si>
  <si>
    <t>Basen głęboki, jednorazowego użytku.</t>
  </si>
  <si>
    <t>Miska nerkowata, jednorazowego użytku.</t>
  </si>
  <si>
    <t>Kaczka głęboka, jednorazowego użytku.</t>
  </si>
  <si>
    <t>Osłona na przewody sterylna, foliowa, przezroczysta, z jedną taśmą 7 cm×170 cm.</t>
  </si>
  <si>
    <t>Elektroda do EKG, wykonana z antyalergicznych materiałów, na podłożu piankowym, z metalowym zatrzaskiem, rozmiar 57x34 mm.</t>
  </si>
  <si>
    <t>Żel do  EKG przewodzący, pozwalający uzyskać czytelny, pozbawiony zniekształceń zapis krzywej EKG, posiadający neutralny dla skóry odczyn pH, pojemność 250 ml.</t>
  </si>
  <si>
    <t>Żel do USG  przeznaczony do wykonywania badań ultrasonograficznych, posiadający neutralny dla skóry odczyn pH, pojemność 250 ml.</t>
  </si>
  <si>
    <t>Papier do USG videoprintera UPP 110 HD, rozmiar: 110x20mm, wydruk w tonacji z połyskiem, wysoki kontrast. Papier przeznaczony do czarno-białych videoprinterów. Opakowanie 10 rolek.</t>
  </si>
  <si>
    <t>Papier do aparatu EKG ASCARD A4/B56, rozmiar: 112×25 mm.</t>
  </si>
  <si>
    <t>Podstawa basenu jednorazowego płaskiego 2l, z pokrywką, wykonana z polipropylenu, podstawę można sterylizować w atmosferze suchego powietrza o temperaturze 130°C oraz w autoklawie w atmosferze pary wodnej w temperaturze 126°C.</t>
  </si>
  <si>
    <t>Staza automatyczna wielorazowa.</t>
  </si>
  <si>
    <t>Aparat do infuzji grawitacyjnych z odpowietrznikiem, z filtrem p/bakteryjnym i klapką. Automatycznie zatrzymujący infuzję po opróżnieniu „jeziorka” – filtr zatrzymujący powietrze. Z zabezpieczeniem przed wypływem płynu z drenu podczas jego wypełniania – hydrofobowy filtr na końcu drenu. Dł. 180 cm. Zestaw nie zawierający DEHP.</t>
  </si>
  <si>
    <t>Torebka na płyny, jałowa, rozmiar 30x40 cm, wykonana z folii (polietylenu) o grubości 40 mikronów.</t>
  </si>
  <si>
    <t>Marker skórny, sterylny, posiadający wyskalowaną nasadkę z podziałką od 1 do min. 9 cm, wyposażony w giętką linijkę wyskalowaną w centymetrach od 1 do min. 15.</t>
  </si>
  <si>
    <t xml:space="preserve">Maska do podawania tlenu dla dorosłych z nebulizatorem i drenem. </t>
  </si>
  <si>
    <t>Maska do podawania tlenu dla dorosłych z rezerwuarem tlenu i drenem.</t>
  </si>
  <si>
    <t>Szpatułki drewniane laryngologiczne. Opakowanie 100 szt.</t>
  </si>
  <si>
    <t xml:space="preserve">op. </t>
  </si>
  <si>
    <t>Osłona na przewody sterylna, wykonana z folii o grubości 40 mikronów, 17 cm × 240 cm, posiadająca 2 zintegrowane przylepce.</t>
  </si>
  <si>
    <t xml:space="preserve">szt. </t>
  </si>
  <si>
    <t>Gotowa do użycia całkowicie szczelna i bardzo lekka komora wilgotna zapewniająca pożądaną wilgotność rogówki, posiadająca hipoalergiczną warstwę samoprzylepną (mocującą) odpowiadającą wymogom delikatnej i wrażliwej skóry. Rozmiar 11,3 x 8 cm.</t>
  </si>
  <si>
    <t>Ostrza chirurgiczne sterylne wykonane ze stali węglowej, wymienne nr 10, 10A, 11, 15, 20, 22, 23, 24. Opakowanie jednostkowe ostrza (szt.) i opakowanie zbiorcze po 100 szt., oznakowane wzorem ostrza i numerem oraz logo producenta celem identyfikacji. Opakowanie jednostkowe musi posiadać nr katalogowy, datę ważności, serię LOT. Opakowanie zbiorcze z nacięciami do oderwania (dyspenser). Sterylne, sterylizowane radiacyjnie.</t>
  </si>
  <si>
    <t>Nakłuwacz hematologiczny j.u. zabezpieczony przed ponownym użyciem i ewentualnym zakażeniem personelu medycznego krwią pacjenta. Ostrze schowane przed i po użyciu uniemożliwiające przypadkowe skaleczenie. Sterylizowany promieniami Gamma, konstrukcja w kształcie litery T, rozmiary kodowane kolorystycznie, 
- igła z ostrzem trzypłaszczyznowym rozm. 21G gł. nakłucia 1,8mm; 
- igła z ostrzem trzypłaszczyznowym rozm. 21G gł. nakłucia 2,4mm;
do wyboru przez Zamawiającego. Opakowanie 200 sztuk.</t>
  </si>
  <si>
    <t>op. (po 200 szt.)</t>
  </si>
  <si>
    <t>RAZEM</t>
  </si>
  <si>
    <t>x</t>
  </si>
  <si>
    <t>PAKIET II. Igły specjalistyczne</t>
  </si>
  <si>
    <t>Kaniula infuzyjna 0,90 mm (20 G) długości 6 mm z końcówką ściętą pod kątem 45 stopni, silikonowym drenem o dł. 25 cm (10 cali), zakończony konektorem typu luer lock.</t>
  </si>
  <si>
    <t xml:space="preserve">Igły do iniekcji pozagałkowej 25 G x 38 mm. </t>
  </si>
  <si>
    <t>Kaniula dokomorowa (do hydrodyssekcji), rozmiar 27G, 0,4 x 22 mm, sterylna, zagięta pod kątem 45 stopni, 9 mm do końca, okrągła, tępo zakończona.</t>
  </si>
  <si>
    <t>Kaniula dokomorowa do cystotomii, sterylna, 0,4 mm x 16 mm, rozmiar 27 G, zagięta.</t>
  </si>
  <si>
    <t xml:space="preserve">Kaniula dokomorowa (Rycroft), rozmiar 21 G, 0,80 x 22 mm, sterylna, zagięta, okrągła, tępo zakończona. </t>
  </si>
  <si>
    <t>PAKIET III. Materiały ochronne</t>
  </si>
  <si>
    <t>Zestaw do operacji oczu o następującym składzie i cechach: 1 warstwa ochronna 10 x12 cm, 1 serweta okulistyczna 150 x 180 cm, torebka na płyny, zintegrowana warstwa ochronna z owalną przesłoną 5-6x7-8cm, 1 serweta na stół do instrumentarium 150 x 140 cm. Laminat dwuwarstwowy, PE+PP (polietylen, polipropylen) foliowany, nieprzemakalny, grubość folii 33µm, w części chłonnej polipropylen. Gramatura w części podstawowej 60g/m2. Odporność na rozerwanie na mokro, obszar krytyczny &gt;168 kPa. Odporność na rozerwanie na sucho, obszar krytyczny &gt; 168 kPa. Odporność na penetrację płynów (chłonność) &gt; 165cm H2O. Wykonany zgodnie z normą EN 13795-3 oraz Dyrektywą 93/42 EEC dla produktów medycznych. Na opakowaniu odklejana etykieta z numerem serii i datą ważności produktu.</t>
  </si>
  <si>
    <t>Maski chirurgiczne jednorazowego użytku, trzywarstwowe, wiązane, zakończone czterema trokami.</t>
  </si>
  <si>
    <t>Czepki operacyjne jednorazowego użytku, okrągłe, z gumką wokół, średnica min. 55 cm.</t>
  </si>
  <si>
    <t>Czepki operacyjne jednorazowego użytku, furażerki, z gumką w tyle – męskie.</t>
  </si>
  <si>
    <t>Czepki chirurgiczne wykonane w całości z chłonnej i przewiewnej włókniny perforowanej, wiązane na troki, wydłużona część przednia z możliwością wywinięcia. Pakowane w kartonik w formie podajnika, który zawiera 100 sztuk. Kolor niebieski, zielony, różowy - do wyboru przez Zamawiającego.</t>
  </si>
  <si>
    <t>Czepki operacyjne jednorazowego użytku, wiązane z tyłu. Część główna: 70% sztuczny jedwab i 30% poli (tereftalan etylowy) wiązanie chemiczne 28 g/m2. Powierzchnia górna: włóknina polipropylenowa typu Spunbond 14 g/m2. Trok: włóknina polipropylenowa typu Spunbond 25 g/m2.</t>
  </si>
  <si>
    <t>Fartuchy jednorazowego użytku z mankietem bawełnianym w rozmiarze M i L. Opakowanie 10 sztuk.</t>
  </si>
  <si>
    <t>Jednorazowy podkład higieniczny, z włókniny PP spunbond 30g/m², 160 x 210 cm.</t>
  </si>
  <si>
    <t>Koszula operacyjna. Wykonana z włókniny smms o gramaturze 45g/m2, przepuszczającej powietrze. Z trzema kieszeniami (jedna na klatce piersiowej, dwie u dołu koszuli), wycięcie V pod szyją. Obwód klatki piersiowej w cm: S – 54 cm, M – 57 cm, L – 60 cm, XL – 66 cm.</t>
  </si>
  <si>
    <t>Spodnie operacyjne. Wykonane z włókniny smms o gramaturze 45g/m2, przepuszczającej powietrze. Wiązane na troki, nogawki bez ściągaczy. Kolor niebieski. Długość nogawek w cm: S – 104 cm, M – 106 cm, L – 100 cm, XL – 115 cm.</t>
  </si>
  <si>
    <t xml:space="preserve">Folia operacyjna (grubość 0,025mm)
z klejem akrylowym, paroprzepuszczalność 500-600g/m2/24h, 10 x 14cm (obszar klejący 10 x 12,5 cm). Opakowanie zbiorcze 50 sztuk.
</t>
  </si>
  <si>
    <t xml:space="preserve">Pieluchomajtki. Rdzeń chłonny: 100% pulpy celulozowej, ECF wolny od chloru. Włóknina non-woven: PP włóknina non-woven, całkowicie hydrofilowa. Mankiety: PP włóknina non-woven po bokach, hydrofobowe. Gumy: elastan. Tekstylna powłoka – oddychające boki. Klej: zgrzewany między warstwami, na bazie żywicy i wosku, nie zawierający ftalanów. SAP: superabsorbent, przesiąkalny poliakrylan, nie zawierający ftalanów. Taśma: PP taśma, klej oraz rzepy dla repozycjonowania. Kodowanie: numer maszyny, data produkcji drukowania atramentem z tyłu pieluchy, na torbie oraz opakowaniu zewnętrznym. Atrament oparty na bazie pigmentów nie zawierających metali ciężkich. Wskaźnik wilgotności: linie zmieniające kolor gdy pielucha jest mokra. Tolerancja produktu: +/- 10%. Rozmiary M, L, XL. Chłonność 3200 ml. Pakowanie: 15/60. </t>
  </si>
  <si>
    <t xml:space="preserve">Podkład medyczny: materiał 100% celuloza, bardzo mocny, niepylny. Długość arkusza 500 mm. Kolor biały. Szerokość arkusza 370 mm. Ilość warstw - 2. Ilość arkuszy w rolce - 135. Warstwy sklejone. Poziom odcienia bieli &gt;82. Długość rolki 50 m. Gramatura całkowita 37 gr/mq. Średnica rolki 120 mm. Testowany dermatologicznie. Bakteriostatyczny, substancja czynna: kwas cytrynowy, etylenodioxydimetanol. </t>
  </si>
  <si>
    <t>Ręcznik papierowy w rolce o długości rolki min. 130 m, perforowany. Bardzo chłonny – gramatura min. 60g/m², chłonący na mokro i sucho. Celuloza – 100%. Bardzo mocny, niepylny. Kolor biały 100%. Hypoalergiczny, testowany dermatologicznie.</t>
  </si>
  <si>
    <t>rolka</t>
  </si>
  <si>
    <t>Pokrowce na obuwie dla pacjenta, w kolorze niebieskim, rozmiar uniwersalny. Opakowanie 100 sztuk.</t>
  </si>
  <si>
    <t>PAKIET IV. Gazy okulistyczne</t>
  </si>
  <si>
    <t>Gaz SF6, podawany śródoperacyjnie do oka. Współczynnik ekspansji: 2, czas ekspansji: 1 dz, czas efektu terapeutycznego: 15 dni. Wersja multidose - zawierająca 3 zestawy do podaży (1 niesterylny pojemnik z gazem 30 ml, 3 przetestowane filtry 0,22 mikrona, 3 sterylne strzykawki, 3 opaski na pacjenta).</t>
  </si>
  <si>
    <t>Gaz C3F8, podawany śródoperacyjnie do oka. Współczynnik ekspansji: 3,3, czas ekspansji: 3 dni, czas efektu terapeutycznego: 60 dni. Wersja multidose - zawierająca 3 zestawy do podaży (1 niesterylny pojemnik z gazem 30 ml, 3 przetestowane filtry 0,22 mikrona, 3 sterylne strzykawki, 3 opaski na pacjenta).</t>
  </si>
  <si>
    <t>PAKIET V. Sprzęt anestezjologiczny</t>
  </si>
  <si>
    <t>Rurka intubacyjna Polarna-Południowa (wygięta do dołu), ustna, z mankietem niskociśnieniowym typu Soft-Seal z otworem Murphy’ego, w rozmiarach 5,0 - 9,0.</t>
  </si>
  <si>
    <t>Rurka intubacyjna wykonana z silikonowego PCV, z nitką widoczną w promieniach RTG na całej długości, wyraźne oznaczenie w postaci jednego, szerokiego oringu wokół rurki umożliwiające określenie lokalizacji rurki względem laryngoskopu, dodatkowe oznaczenie rozmiaru rurki na baloniku kontrolnym przy zaworze uszczelniającym. Rozmiary od 2,5 - 10.0.</t>
  </si>
  <si>
    <t>Rurka intubacyjna zbrojona z medycznego PVC, wstępnie ukształtowana, z mankietem niskociśnieniowym, posiadająca niebieski balonik kontrolny, minimum 2 rozmiary na korpusie rurki oraz dodatkowo na łączniku 15 mm i na baloniku kontrolnym, znacznik głębokości intubacji nad mankietem w postaci jednego grubego ringu wokół całego obwodu rurki, z otworem Murphy’ego, do intubacji przez usta i nos, sterylna, jednorazowego użytku, cieniująca w rtg, skalowana co 1 cm, w rozmiarach od 3,5 do 10 co 0,5.</t>
  </si>
  <si>
    <t>Rurki ustno-gardłowe, sterylne typu Guedel, w rozmiarach od 0 do 4 (rozmiary długościowe od 6 cm do 10 cm).</t>
  </si>
  <si>
    <t>Filtr oddechowy elektrostatyczny, p/bakteryjny, p/wirusowy, z wydzieloną celulozową warstwą wymiennika ciepła i wilgoci, z portem kapno, sterylny, wydajność nawilżania po 24 h min. 31 mg/l przy Vt=250ml, przestrzeń ok. 45 ml.</t>
  </si>
  <si>
    <t>Maska krtaniowa, sterylna, jednorazowego użytku, odlana w całości z mankietem, anatomicznie wygięta, posiadająca wzmocniony koniuszek mankietu, bezlateksowa, opakowanie wzmocnione typu Tyvek, dostępna w rozmiarach 3, 4, 5.</t>
  </si>
  <si>
    <t>Maska do podawania tlenu dla dorosłych jednorazowego użytku z drenem o dł. min. 2 m.</t>
  </si>
  <si>
    <t>Maska do podawania tlenu dla dzieci jednorazowego użytku z drenem o dł. min. 2 m.</t>
  </si>
  <si>
    <t>Maska anestetyczna wielorazowa z plastikowym korpusem i silikonowym zdejmowanym mankietem uszczelnianym powietrzem, dostępna w rozmiarach 4, 5, 6.</t>
  </si>
  <si>
    <t>Polipropylenowy rozciągliwy obwód oddechowy 60/180 cm, ramię dodatkowe 45/120 cm, trójnik z łącznikiem kątowym z portem do kapnografii, z workiem oddechowym bezlateksowym o pojemności 2 l. Obwód pakowany fabrycznie max. po 10 sztuk.</t>
  </si>
  <si>
    <t>Wapno sodowane do zastosowań w medycznych w zamkniętych układach anestezjologicznych. Indykator zmieniający kolor z białego na fioletowy.</t>
  </si>
  <si>
    <t>Łącznik (martwa przestrzeń) z gładką wewnętrzną powierzchnią zapobiegającą osadzaniu się drobnoustrojów o długości 10 cm z podwójnie obrotowym kominkiem wyposażonym w port do odsysania i bronchoskopii z elastyczną zatyczką.</t>
  </si>
  <si>
    <t>PAKIET VI. Rękawice diagnostyczne</t>
  </si>
  <si>
    <t>Rękawice niejałowe, bezpudrowe, z miękkiego elastycznego nitrylu, kolor niebieski, chlorowane od wewnątrz, oznakowane jako Wyrób Medyczny i Środek Ochrony Indywidualnej KATIII
Zgodne z normą EN PN 455-1,2,3,4  wszystkie części normy zapisane w Deklaracji Zgodności. Zewnętrzna powierzchnia gładka, tekstura tylko na opuszkach palców, zakończone rolowanym mankietem.
Rękawice o długości min. 240 mm, rozciąganie przed procesem starzenia min. 520%, po przyspieszonym starzeniu min. 460%., siła zrywania min. 7N przed i po starzeniu (w całym okresie przechowywania); grubość pojedynczej ścianki: palce - min. 0,08mm max.0,10mm; dłoń - min 0,05mm  max.0,07mm.                                                                                            
Przebadane na przenikanie mikroorganizmów zgodnie z normą ASTM F – 1671. Rękawice hypoalegiczne. Rękawice wszechstronnie przebadane wg EN PN 374-3 na co najmniej 10 substancji chemicznych (bez cytostatyków) w tym:
- min. 2 kwasy - poziom odporności min.3, 
- dwa alkohole 70% etanol i 70% izopropanol -  odporność na przenikanie min 25min.,
- 10% formalina – poziom odporności 6 .
Rękawice wolne od akceleratorów chemicznych: tiuranów, tiomoczników,benzotiazoli. Posiadające badania wg. EN PN 374-3 na min. 12 cytostatyków, w tym  Etoposide, Fluorouracil, Metotrexat, Mitomycin C. Oznaczenie fabryczne na opakowaniu: znak CE, AQL, data produkcji, data ważności , LOT/nr partii lub serii, nazwa producenta/adres wytwórcy, okres ważności rękawic minimum 6 m-cy od daty dostawy. Pakowane po 150 szt.
Rozmiar XS, S, M, L, XL - do wyboru przez Zamawiającego</t>
  </si>
  <si>
    <t>Rękawice diagnostyczne bezpudrowe nitrylowe, do procedur podwyższonego ryzyka, z długim mankietem, niejałowe, z miękkiego elastycznego nitrylu, chlorowane od wewnątrz, oznakowane jako Wyrób Medyczny i ŚOI  KATIII.  Zgodne z normą EN PN 455-1,2,3,4  wszystkie części normy zapisane w Deklaracji Zgodności. O zewnętrznej powierzchni gładkiej, tekstura tylko na opuszkach palców. Rękawice o min. długości 285 mm, siła zrywania min. 11,5N  przed i po procesie starzenia. AQL ≤ 1,06. Grubość pojedynczej ścianki: palce - min. 0,14mm; dłoń – min. 0,10mm; mankiet - min 0,08mm. Przebadane na wirusy krwiopochodne zgodnie z ASTM F 16718. Posiadające badania wg. EN 374-3  na min 10 substancji chemicznych (bez cytostatyków) – z 6 poziomem odporności, w tym między innymi etanol, isopropanol oraz środki antyseptyczne np. azotan srebra. Posiadające badania wg EN 374-3 na min 12 cytostatyków. Oznaczenie fabryczne na opakowaniu: znak CE, AQL, data produkcji, data ważności, LOT/nr partii lub serii, EN 374, EN 455-1,2,3,4,oznaczenie że rękawice są ŚOI kat III oraz wyrobem medycznym, nazwa producenta/ adres wytwórcy, wszystkie napisy w języku polskim, okres ważności rękawic minimum 6 m-cy od daty dostawy. Uniwersalny kształt: pasujący na lewą i prawą dłoń. Pakowane po 100 szt. Rozmiar  S, M, L, XL - do wyboru przez Zamawiającego.</t>
  </si>
  <si>
    <t xml:space="preserve">Rękawice nitrylowe antybakteryjne, bezpudrowe, chlorowane od wewnątrz, zgodne z Dyrektywą o Wyrobach Medycznych oraz Regulacją PPE 425/2016 dla kat III,  w kolorze niebieskim. Zgodne z normą EN PN 455-1,2,3,4, wszystkie części normy zapisane w Deklaracji Zgodności. Zewnętrzna powierzchnia gładka, tekstura tylko na opuszkach palców, zakończone rolowanym mankietem. Rękawice o długości min. 240 mm, siła zrywania min. 6N w całym okresie przechowywania, rozciągliwość 500% przed starzeniem, 400% po starzeniu,  AQL ≤ 1,5. Przebadane na wirusy krwiopochodne zgodnie z ISO  16604:2004. Posiadające badania potwierdzające możliwości bakteriobójcze rękawic odnośnie takich bakterii jak min. Staphylococcus aureus, Enterococcus faecalis (VRE), Streptococcus pyogenes. Przebadane na substancje chemiczne zgodnie z EN ISO 16523-1:2015.
Oznaczenie fabryczne na opakowaniu: znak CE, AQL, data produkcji, data ważności, LOT/nr partii lub serii, EN 374, EN 455-,2,3,4; oznaczenie że rękawice są ŚOI kat III oraz wyrobem medycznym.
Uniwersalny kształt: pasujący na lewą i prawą dłoń. Pakowane po 200 szt. Rozmiar S, M, L, XL - do wyboru przez Zamawiającego.
</t>
  </si>
  <si>
    <t>p</t>
  </si>
  <si>
    <t>PAKIET VII. Rękawice chirurgiczne</t>
  </si>
  <si>
    <t>Rękawice chirurgiczne lateksowe bezpudrowe, kolor jasnobrązowy, o kształcie anatomicznym, mankiet prosty, po-wierzchnia zewnętrzna mikroteksturowana i chlorowana, powierzchnia wewnętrzna chlorowana, grubość na palcu 0,170 mm, grubość na dłoni 0,160 mm, grubość na mankiecie 0,175 mm, długość minimalna 285 mm, poziom białek badanych metodą Lowry'iego i HLPC poniżej 30μg/g rękawicy, AQL 1,0 ostateczna kontrola produkcyjna; zgodna z normą EN-455, części 1-4, dostępne rozmiary od 5,5 - 9,0. Sterylizacja rękawic radiacyjna. Produkt zarejestrowany jako wyrób medyczny kategoria IIa i jako ŚOI  kategoria III. Na opakowaniu powinny być umieszczone: data produkcji, termin ważności, numer serii, nazwa producenta, informacje w języku polskim oraz znak CE. Opakowanie 50 sztuk.</t>
  </si>
  <si>
    <t>Rękawice chirurgiczne lateksowe bezpudrowe, kolor biały, sterylne, o kształcie anatomicznym, mankiet prosty z opaską samoprzylepną, powierzchnia zewnętrzna mikroteksturowana, sylikonowana i chlorowana; powierzchnia wewnętrzna pokryta poliuretanem i silikonowana, grubość na palcu 0,220 mm, grubość na dłoni 0,200 mm, grubość na mankiecie 0,200 mm, długość minimalna 290 mm, poziom białek badanych metodą Lowry`ego i HLPC poni-żej 30μ/g rękawicy, AQL 0,65 ostateczna kontrola produkcyjna; zgodne z normą EN-455 części 1-4; dostępne rozmiary: 5,5 – 9,5. Sterylizacja rękawic radiacyjna. Produkt zarejestrowany jako wyrób medyczny kategoria IIa i jako ŚOI  kategoria III. Na opakowaniu powinny być umieszczone: data produkcji, termin ważności, numer serii, nazwa producenta, informacje w języku polskim oraz znak CE. Opakowanie 50 sztuk.</t>
  </si>
  <si>
    <t>Rękawice sterylne lateksowe bezpudrowe, kolor jasnobrązowy o kształcie anatomicz-nym, szczelnie pakowane parami, zróżni-cowane na prawą i lewą dłoń, mankiet prosty z opaską samoprzylepną, po-wierzchnia zewnętrzna mikroteksturowana chlorowana i silikonowana; powierzchnia wewnętrzna pokryta poliuretanem i siliko-nowana, grubość na palcu 0,185 mm, gru-bość na dłoni 0,175 mm, grubość na man-kiecie 0,165 mm, długość minimalna 290 mm; poziom białek poniżej 30μg/g badanych metodą Lowry`ego i HLPC; AQL 1,0 ostateczna kontrola produkcyjna. Do-stępne rozmiary: 5,5 – 9,0; siła przy roz-darciu (N) 15,4*przed starzeniem,14,5* po starzeniu, sterylizacja rękawic radiacyjna. Zgodność z normą EN 455 część1, 2, 3,4. Produkt zarejestrowany jako wyrób me-dyczny kategoria IIa i jako środek ochrony osobistej  kategoria III. Na opakowaniu powinny być umieszczone: data produkcji, termin ważności, numer serii, nazwa pro-ducenta, informacje w języku polskim oraz znak CE. Opakowanie 50 sztuk.</t>
  </si>
  <si>
    <t xml:space="preserve">Rękawice chirurgiczne neoprenowe, kolor kremowy, o kształcie anatomicznym, mankiet ze ściągaczem; powierzchnia
zewnętrzna mikroteksturowana, sylikonowana i chlorowana, wewnętrzna pokryta poliuretanem i silikonowana; grubość na
palcu 0,160 mm, grubość na dłoni 0,150 mm, grubość na mankiecie 0,150 mm, długość minimalna 295 mm, AQL 0,65 ostateczna kontrola produkcyjna; zgodne z normą EN-455 części 1-4; w rozmiarach: 5,5 – 9,0. Sterylizacja rękawic radiacyjna. Produkt zarejestrowany jako wyrób medyczny kategoria IIa i jako ŚOI  kategoria III. Na opakowaniu powinny być umieszczone: data produkcji, termin ważności, numer serii, nazwa pro-ducenta, informacje w języku polskim oraz znak CE. Opakowanie 50 sztuk.
</t>
  </si>
  <si>
    <t>op.(po 50 szt.)</t>
  </si>
  <si>
    <t>PAKIET VIII. Pojemniki na odpady medyczne</t>
  </si>
  <si>
    <t>Pojemniki plastikowe na odpady medyczne zakaźne zamykane, z tworzywa twardego, spełniające wymogi ustawy z dnia 14 grudnia 2012 r. o odpadach:</t>
  </si>
  <si>
    <t>a) 1 l</t>
  </si>
  <si>
    <t>b) 2 l</t>
  </si>
  <si>
    <t>c) 10 l</t>
  </si>
  <si>
    <t xml:space="preserve">d) 20 l </t>
  </si>
  <si>
    <t>Roztwór błękitu trypanu o stężeniu 0,06% rozpuszczony w roztworze chlorku sodu i roztworze buforowym, stosowany do barwienia torebki przedniej w celu uwidocznienia włókien tkanek. Pakowany pojedynczo w sterylne fiolki o pojemności 1ml. Opakowanie – 10 sztuk (fiolek).</t>
  </si>
  <si>
    <t xml:space="preserve">op. 
</t>
  </si>
  <si>
    <t>Roztwór błękitu służący do barwienia błon ILM, ERM oraz PVR, spełniający parametry: 0,125mg Brilliant Blue G; 0,75 Trypan Blue, PEG 4% PEG 3350; gęstość 1,01kg/l; stężenie 1,75 g/l; wartość pH 7,3-7,6; osmolarność 338 mOsm/kg H²O</t>
  </si>
  <si>
    <t>Opaska silikonowa o wymiarach: długość 125 mm, szerokość 2 mm, grubość 0,75 mm.</t>
  </si>
  <si>
    <t xml:space="preserve">Rurka silikonowa o wymiarach: długość 30 mm, szerokość 2,1 mm, średnica otworu 1 mm. </t>
  </si>
  <si>
    <t xml:space="preserve">Gąbka silikonowa z rowkiem, o wymiarach: długość 80 mm, szerokość 5 mm, grubość 3 mm. 
</t>
  </si>
  <si>
    <t xml:space="preserve">Gąbka silikonowa, zaokrąglona, o wymiarach: długość 80 mm, grubość 4 mm. 
</t>
  </si>
  <si>
    <t xml:space="preserve">Gąbka silikonowa, zaokrąglona, o wymiarach: długość 80 mm, grubość 5 mm. 
</t>
  </si>
  <si>
    <t xml:space="preserve">Fabrycznie załadowany do injectora atraumatyczny pierścień dotorebkowy. Materiał: niebieskie PMMA. Średnica pierścieni 11 mm i 12 mm (odpowiednio: 13 i 14 mm po rozprężeniu) - do wyboru przez Zamawiającego. </t>
  </si>
  <si>
    <t>Retraktory tęczówkowe jednorazowego użytku. Wykonane z polipropylenu barwione na niebiesko z silikonowymi, okrągłymi pierścieniami zaciskowymi. Opakowanie – 5 sztuk sterylnych jednorazowych haczyków.</t>
  </si>
  <si>
    <t>Pałeczki sterylne, używane do preparacji tkanek i wycierania podczas zabiegów okulistycznych – instrument wykonany z miękkiej beznitkowej włókniny, zrolowanej w pałeczki i skośnie obciętej na obu końcach; rozmiar 5 x 66 mm. Opakowanie 250 sztuk.</t>
  </si>
  <si>
    <t>op. 
(po 250 szt.)</t>
  </si>
  <si>
    <t>Trójkąty absorpcyjne z rękojeścią (strzałki oczne), wykonane z poliwynylu (PVA). Opakowanie 50 sztuk.</t>
  </si>
  <si>
    <t>op.
(po 50 szt.)</t>
  </si>
  <si>
    <t>X</t>
  </si>
  <si>
    <t xml:space="preserve">Witrektom przedni kompatybilny z aparatem Infiniti 20 G – 800 cięć/min i 23 G – 2500 cięć/min. Opakowanie - 6 sztuk.
</t>
  </si>
  <si>
    <t>Biodegradowalny, niewymagający wcześniejszego przygotowania implant kolagenowy z porowatego materiału składającego się z usieciowanego (cross-linked) atelokofagenu (&gt;90%) i glikozaminoglikanów (GAG) (&lt;10%). Średnica porów materiału od 10 do 300 mikrometrów. Wielkość implantu: średnica 6 mm, wysokość 2 mm. Stosowany zamiast lub obok mitomycyny w operacjach jaskry do zmniejszenia bliznowacenia w miejscu przeprowadzanego zabiegu (trabekulektomia, niepenetrująca głęboka sklerektomia, w połączeniu z implantem drenażowym).</t>
  </si>
  <si>
    <r>
      <rPr>
        <sz val="26"/>
        <rFont val="Arial"/>
        <family val="2"/>
        <charset val="238"/>
      </rPr>
      <t>Trepan próżniowy sterylny, jednorazowy do rogówki biorcy, posiadający 360 stopniową komorę próżniową z 16 znacznikami, strzykawkę aspiracyjną 5 cm</t>
    </r>
    <r>
      <rPr>
        <sz val="26"/>
        <rFont val="Calibri"/>
        <family val="2"/>
        <charset val="238"/>
      </rPr>
      <t>³</t>
    </r>
    <r>
      <rPr>
        <sz val="10.4"/>
        <rFont val="Arial"/>
        <family val="2"/>
        <charset val="238"/>
      </rPr>
      <t>,</t>
    </r>
    <r>
      <rPr>
        <sz val="26"/>
        <rFont val="Arial"/>
        <family val="2"/>
        <charset val="238"/>
      </rPr>
      <t xml:space="preserve"> krzyżowy znacznik centralnego punktu na rogówce. Rotacja komory próżniowej o 360 stopni powodująca 0,25 mm cięcie. Dostępny w rozmiarach: 6,0; 6,5; 7,0; 7,25; 7,5; 7,75; 8,0; 8,25; 8,5; 8,75; 9,0 mm.</t>
    </r>
  </si>
  <si>
    <t>Bloczek (Punch) próżniowy, sterylny, jednorazowy, do wycinania rogówki dawcy. Dostępny w rozmiarach: 6,0; 6,5; 6,75; 7,0; 7,25; 7,5; 7,75; 8,0; 8,25; 8,5; 8,75; 9,0; 9,5mm.</t>
  </si>
  <si>
    <t>Nóż do mikrokeratomu, kompatybilny z keratomem Moria. Opakowanie 10 sztuk.</t>
  </si>
  <si>
    <t>Soczewka nagałkowa opatrunkowa bez mocy optycznej, stosowana w schorzeniach nabłonka rogówki, miękka, do noszenia przez 30 dni, średnica całkowita 14,0 mm, promień krzywizny 8,6 mm, wielkość refrakcji 0,00, grubość w centrum 0,09 mm. Opakowanie - 6 sztuk.</t>
  </si>
  <si>
    <t xml:space="preserve">Jednorazowe sondy do tonometru Icare model TA-01i. Sondy zapakowane w opakowaniu zbiorczym oraz dodatkowo każda sonda zapakowana w oddzielnym opakowaniu. Opakowanie po 100 szt. lub 600 szt. </t>
  </si>
  <si>
    <t>Jednorazowy, sterylny zestaw do podawania i odciągania oleju silikonowego kompatybilny z aparatem Stellaris. Zestaw zawiera dren z adapterem i filtrem, kaniule 23G, kaniule 25G, strzykawkę do odciągania oleju oraz adapter na trokar do odciągania oleju.</t>
  </si>
  <si>
    <t>Nożyczki horyzontalne, rękojeść koszyczkowa, 25 G, jednorazowe.</t>
  </si>
  <si>
    <t>Oświetlacz żyrandolowy, dyrekcyjny, kompatybilny z aparatem Stellaris, 25 G, jednorazowy.</t>
  </si>
  <si>
    <t>Kaniula z zastawkami samozamykającymi (nóż z trokarem samozamykającym typu one-step), 25 G, jednorazowa.</t>
  </si>
  <si>
    <t>Magnes do usuwania ciał obcych, rękojeść koszyczkowa 18 G, jednorazowy.</t>
  </si>
  <si>
    <t>Nożyczki wertykalne typu Morris, rękojeść koszyczkowa, 25 G, jednorazowe.</t>
  </si>
  <si>
    <t>Sterylny witrektom przedni (20 G lub 23 G lub 25 G) wraz z adapterem kompatybilnym z aparatem Stellaris.</t>
  </si>
  <si>
    <t>Butelka z brunatnego szkła do kropli, 10 ml, śr. 18 mm x 1 szt.</t>
  </si>
  <si>
    <t>Butelka z brunatnego szkła do leków, 100 ml, śr. 28 mm x 1 szt.</t>
  </si>
  <si>
    <t>Nakrętka śr. 28 mmm x 1szt.</t>
  </si>
  <si>
    <t>Etykietka samoprzylepna pomarańczowa „lek do oczu” x 1 szt.</t>
  </si>
  <si>
    <t>Etykietka samoprzylepna pomarańczowa „zewnętrznie” x 1 szt.</t>
  </si>
  <si>
    <t>Jednorazowy filtr do kropli ocznych, wielkość porów 0,2 μm, materiał membranowy - octan celulozy, maksymalna temperatura sączenia 50 st.C</t>
  </si>
  <si>
    <t>Jałowa zakrętka z zakraplaczem do oczu śr. 18 mm (na butelkę 10 ml) x 1 szt.</t>
  </si>
  <si>
    <t>PAKIET IX. Preparat do barwienia oka</t>
  </si>
  <si>
    <t xml:space="preserve">PAKIET X. Roztwór błękitu
</t>
  </si>
  <si>
    <t>PAKIET XI. Materiały silikonowe</t>
  </si>
  <si>
    <t xml:space="preserve">PAKIET XII. Produkty absorpcyjne </t>
  </si>
  <si>
    <t>PAKIET XIII. Witrektom przedni</t>
  </si>
  <si>
    <t>PAKIET XIV. Macierz kolagenowa</t>
  </si>
  <si>
    <t>PAKIET XV. Produkty do przeszczepu rogówki</t>
  </si>
  <si>
    <t>PAKIET XVI. Soczewka nagałkowa</t>
  </si>
  <si>
    <t>PAKIET XVII. Sondy do tonometru</t>
  </si>
  <si>
    <t>PAKIET XVIII. Akcesoria do operacji zaćmy i witrektomii</t>
  </si>
  <si>
    <t>PAKIET XIX – Akcesoria recepturowe</t>
  </si>
  <si>
    <r>
      <t xml:space="preserve">Zamawiana
 ilość jednostek miary 
</t>
    </r>
    <r>
      <rPr>
        <sz val="25"/>
        <rFont val="Arial"/>
        <family val="2"/>
        <charset val="238"/>
      </rPr>
      <t>(z kol. 2)</t>
    </r>
  </si>
  <si>
    <r>
      <t xml:space="preserve">Cena za jednostkę miary  </t>
    </r>
    <r>
      <rPr>
        <sz val="25"/>
        <rFont val="Arial"/>
        <family val="2"/>
        <charset val="238"/>
      </rPr>
      <t>(z kol. 2)</t>
    </r>
  </si>
  <si>
    <r>
      <t xml:space="preserve">Wartość oferty netto 
</t>
    </r>
    <r>
      <rPr>
        <sz val="25"/>
        <rFont val="Arial"/>
        <family val="2"/>
        <charset val="238"/>
      </rPr>
      <t>(kol.3 x kol. 4)</t>
    </r>
  </si>
  <si>
    <r>
      <t xml:space="preserve">Wartość oferty brutto
</t>
    </r>
    <r>
      <rPr>
        <sz val="25"/>
        <rFont val="Arial"/>
        <family val="2"/>
        <charset val="238"/>
      </rPr>
      <t>(kol. 6+ kol. 8)</t>
    </r>
  </si>
  <si>
    <r>
      <t xml:space="preserve">zł
</t>
    </r>
    <r>
      <rPr>
        <sz val="25"/>
        <rFont val="Arial"/>
        <family val="2"/>
        <charset val="238"/>
      </rPr>
      <t xml:space="preserve"> (kol.6 x kol. 7)</t>
    </r>
  </si>
  <si>
    <t>Torebka pomarańczowa zewnętrzna 12 cm x 17 cm x 1 szt.</t>
  </si>
  <si>
    <t xml:space="preserve">Torebka biała 12 cm x 17 cm x 1 szt. </t>
  </si>
  <si>
    <t>Pudełko apteczne na maści zakrecane 50 gr x 1 szt.</t>
  </si>
  <si>
    <t>załacznik nr 1-2 do siwz  formularz cenowy    ZP-2710-6/2021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</si>
</sst>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43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30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30"/>
      <name val="Arial"/>
      <family val="2"/>
      <charset val="238"/>
    </font>
    <font>
      <b/>
      <sz val="25"/>
      <name val="Arial"/>
      <family val="2"/>
      <charset val="238"/>
    </font>
    <font>
      <sz val="25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25"/>
      <name val="Arial"/>
      <family val="2"/>
      <charset val="238"/>
    </font>
    <font>
      <sz val="14"/>
      <color rgb="FFFF0000"/>
      <name val="Calibri"/>
      <family val="2"/>
      <charset val="238"/>
    </font>
    <font>
      <sz val="40"/>
      <name val="Arial"/>
      <family val="2"/>
      <charset val="238"/>
    </font>
    <font>
      <sz val="40"/>
      <color rgb="FF000000"/>
      <name val="Calibri"/>
      <family val="2"/>
      <charset val="238"/>
    </font>
    <font>
      <sz val="38"/>
      <name val="Arial"/>
      <family val="2"/>
      <charset val="238"/>
    </font>
    <font>
      <b/>
      <sz val="30"/>
      <color rgb="FF000000"/>
      <name val="Arial"/>
      <family val="2"/>
      <charset val="238"/>
    </font>
    <font>
      <sz val="20"/>
      <color rgb="FF000000"/>
      <name val="Calibri"/>
      <family val="2"/>
      <charset val="238"/>
    </font>
    <font>
      <sz val="25"/>
      <color rgb="FFFF0000"/>
      <name val="Calibri"/>
      <family val="2"/>
      <charset val="238"/>
    </font>
    <font>
      <b/>
      <sz val="26"/>
      <name val="Arial"/>
      <family val="2"/>
      <charset val="238"/>
    </font>
    <font>
      <b/>
      <i/>
      <sz val="30"/>
      <name val="Arial"/>
      <family val="2"/>
      <charset val="238"/>
    </font>
    <font>
      <b/>
      <i/>
      <sz val="10"/>
      <name val="Arial"/>
      <family val="2"/>
      <charset val="238"/>
    </font>
    <font>
      <sz val="26"/>
      <name val="Arial"/>
      <family val="2"/>
      <charset val="238"/>
    </font>
    <font>
      <sz val="14"/>
      <color rgb="FF000000"/>
      <name val="Arial"/>
      <family val="2"/>
      <charset val="238"/>
    </font>
    <font>
      <sz val="30"/>
      <color rgb="FF000000"/>
      <name val="Arial"/>
      <family val="2"/>
      <charset val="238"/>
    </font>
    <font>
      <sz val="25"/>
      <color rgb="FFFF0000"/>
      <name val="Arial"/>
      <family val="2"/>
      <charset val="238"/>
    </font>
    <font>
      <sz val="20"/>
      <color rgb="FF000000"/>
      <name val="Arial"/>
      <family val="2"/>
      <charset val="238"/>
    </font>
    <font>
      <sz val="22"/>
      <name val="Arial"/>
      <family val="2"/>
      <charset val="238"/>
    </font>
    <font>
      <sz val="21"/>
      <name val="Arial"/>
      <family val="2"/>
      <charset val="238"/>
    </font>
    <font>
      <sz val="20.5"/>
      <name val="Arial"/>
      <family val="2"/>
      <charset val="238"/>
    </font>
    <font>
      <sz val="26"/>
      <color rgb="FF000000"/>
      <name val="Arial"/>
      <family val="2"/>
      <charset val="238"/>
    </font>
    <font>
      <b/>
      <i/>
      <sz val="20"/>
      <name val="Arial"/>
      <family val="2"/>
      <charset val="238"/>
    </font>
    <font>
      <b/>
      <sz val="30"/>
      <name val="Arial"/>
      <family val="2"/>
      <charset val="238"/>
    </font>
    <font>
      <b/>
      <sz val="40"/>
      <color rgb="FF000000"/>
      <name val="Arial"/>
      <family val="2"/>
      <charset val="238"/>
    </font>
    <font>
      <sz val="40"/>
      <color rgb="FF000000"/>
      <name val="Arial"/>
      <family val="2"/>
      <charset val="238"/>
    </font>
    <font>
      <sz val="26"/>
      <name val="Calibri"/>
      <family val="2"/>
      <charset val="238"/>
    </font>
    <font>
      <sz val="10.4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30"/>
      <color theme="1"/>
      <name val="Arial"/>
      <family val="2"/>
      <charset val="238"/>
    </font>
    <font>
      <sz val="3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4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BFBFB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5" fillId="0" borderId="0" applyBorder="0" applyProtection="0"/>
    <xf numFmtId="9" fontId="35" fillId="0" borderId="0" applyBorder="0" applyProtection="0"/>
    <xf numFmtId="0" fontId="1" fillId="0" borderId="0"/>
    <xf numFmtId="0" fontId="35" fillId="0" borderId="0" applyBorder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7" fillId="4" borderId="2" xfId="3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5" xfId="4" applyFont="1" applyBorder="1" applyAlignment="1" applyProtection="1">
      <alignment vertical="center" wrapText="1"/>
    </xf>
    <xf numFmtId="0" fontId="11" fillId="0" borderId="6" xfId="4" applyFont="1" applyBorder="1" applyAlignment="1" applyProtection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164" fontId="11" fillId="0" borderId="2" xfId="1" applyFont="1" applyBorder="1" applyAlignment="1" applyProtection="1"/>
    <xf numFmtId="9" fontId="11" fillId="0" borderId="2" xfId="2" applyFont="1" applyBorder="1" applyAlignment="1" applyProtection="1"/>
    <xf numFmtId="164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1" fillId="0" borderId="7" xfId="4" applyFont="1" applyBorder="1" applyAlignment="1" applyProtection="1">
      <alignment vertical="center" wrapText="1"/>
    </xf>
    <xf numFmtId="0" fontId="11" fillId="0" borderId="3" xfId="4" applyFont="1" applyBorder="1" applyAlignment="1" applyProtection="1">
      <alignment horizontal="center" vertical="center" wrapText="1"/>
    </xf>
    <xf numFmtId="0" fontId="11" fillId="0" borderId="7" xfId="4" applyFont="1" applyBorder="1" applyAlignment="1" applyProtection="1">
      <alignment horizontal="left" vertical="center" wrapText="1"/>
    </xf>
    <xf numFmtId="164" fontId="11" fillId="0" borderId="2" xfId="1" applyFont="1" applyBorder="1" applyAlignment="1" applyProtection="1">
      <alignment horizontal="center"/>
    </xf>
    <xf numFmtId="9" fontId="11" fillId="0" borderId="2" xfId="2" applyFont="1" applyBorder="1" applyAlignment="1" applyProtection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6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8" xfId="4" applyFont="1" applyBorder="1" applyAlignment="1" applyProtection="1">
      <alignment wrapText="1"/>
    </xf>
    <xf numFmtId="164" fontId="14" fillId="4" borderId="2" xfId="0" applyNumberFormat="1" applyFont="1" applyFill="1" applyBorder="1" applyAlignment="1">
      <alignment vertical="center"/>
    </xf>
    <xf numFmtId="9" fontId="14" fillId="4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/>
    <xf numFmtId="164" fontId="15" fillId="0" borderId="0" xfId="0" applyNumberFormat="1" applyFont="1"/>
    <xf numFmtId="0" fontId="3" fillId="0" borderId="0" xfId="0" applyFont="1" applyAlignment="1">
      <alignment horizontal="center" vertical="center"/>
    </xf>
    <xf numFmtId="0" fontId="16" fillId="0" borderId="0" xfId="0" applyFont="1"/>
    <xf numFmtId="0" fontId="11" fillId="0" borderId="8" xfId="4" applyFont="1" applyBorder="1" applyAlignment="1" applyProtection="1">
      <alignment vertical="center" wrapText="1"/>
    </xf>
    <xf numFmtId="0" fontId="11" fillId="0" borderId="9" xfId="4" applyFont="1" applyBorder="1" applyAlignment="1" applyProtection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164" fontId="11" fillId="0" borderId="4" xfId="1" applyFont="1" applyBorder="1" applyAlignment="1" applyProtection="1"/>
    <xf numFmtId="164" fontId="4" fillId="0" borderId="7" xfId="1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4" borderId="2" xfId="3" applyFont="1" applyFill="1" applyBorder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4" applyFont="1" applyBorder="1" applyAlignment="1" applyProtection="1">
      <alignment horizontal="center" vertical="center" wrapText="1"/>
    </xf>
    <xf numFmtId="0" fontId="20" fillId="0" borderId="7" xfId="4" applyFont="1" applyBorder="1" applyAlignment="1" applyProtection="1">
      <alignment vertical="center" wrapText="1"/>
    </xf>
    <xf numFmtId="0" fontId="20" fillId="0" borderId="6" xfId="4" applyFont="1" applyBorder="1" applyAlignment="1" applyProtection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/>
    <xf numFmtId="0" fontId="22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/>
    <xf numFmtId="0" fontId="20" fillId="0" borderId="5" xfId="4" applyFont="1" applyBorder="1" applyAlignment="1" applyProtection="1">
      <alignment vertical="center" wrapText="1"/>
    </xf>
    <xf numFmtId="164" fontId="11" fillId="0" borderId="2" xfId="0" applyNumberFormat="1" applyFont="1" applyBorder="1" applyAlignment="1"/>
    <xf numFmtId="0" fontId="20" fillId="0" borderId="4" xfId="0" applyFont="1" applyBorder="1" applyAlignment="1">
      <alignment horizontal="center" vertical="center"/>
    </xf>
    <xf numFmtId="0" fontId="20" fillId="0" borderId="8" xfId="4" applyFont="1" applyBorder="1" applyAlignment="1" applyProtection="1">
      <alignment vertical="center" wrapText="1"/>
    </xf>
    <xf numFmtId="0" fontId="20" fillId="0" borderId="11" xfId="4" applyFont="1" applyBorder="1" applyAlignment="1" applyProtection="1">
      <alignment horizontal="center" vertical="center" wrapText="1"/>
    </xf>
    <xf numFmtId="0" fontId="24" fillId="0" borderId="0" xfId="0" applyFont="1"/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/>
    <xf numFmtId="164" fontId="11" fillId="0" borderId="0" xfId="1" applyFont="1" applyBorder="1" applyAlignment="1" applyProtection="1"/>
    <xf numFmtId="9" fontId="11" fillId="0" borderId="0" xfId="2" applyFont="1" applyBorder="1" applyAlignment="1" applyProtection="1"/>
    <xf numFmtId="164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4" applyFont="1" applyBorder="1" applyAlignment="1" applyProtection="1">
      <alignment vertical="center" wrapText="1"/>
    </xf>
    <xf numFmtId="0" fontId="4" fillId="0" borderId="6" xfId="4" applyFont="1" applyBorder="1" applyAlignment="1" applyProtection="1">
      <alignment horizontal="center" vertical="center" wrapText="1"/>
    </xf>
    <xf numFmtId="164" fontId="4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/>
    <xf numFmtId="9" fontId="4" fillId="0" borderId="2" xfId="2" applyFont="1" applyBorder="1" applyAlignment="1" applyProtection="1"/>
    <xf numFmtId="164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12" xfId="0" applyFont="1" applyBorder="1" applyAlignment="1"/>
    <xf numFmtId="0" fontId="4" fillId="0" borderId="2" xfId="0" applyFont="1" applyBorder="1"/>
    <xf numFmtId="0" fontId="26" fillId="0" borderId="5" xfId="4" applyFont="1" applyBorder="1" applyAlignment="1" applyProtection="1">
      <alignment vertical="center" wrapText="1"/>
    </xf>
    <xf numFmtId="0" fontId="6" fillId="0" borderId="6" xfId="4" applyFont="1" applyBorder="1" applyAlignment="1" applyProtection="1">
      <alignment horizontal="center" vertical="center" wrapText="1"/>
    </xf>
    <xf numFmtId="0" fontId="11" fillId="0" borderId="2" xfId="0" applyFont="1" applyBorder="1" applyAlignment="1"/>
    <xf numFmtId="0" fontId="27" fillId="0" borderId="5" xfId="4" applyFont="1" applyBorder="1" applyAlignment="1" applyProtection="1">
      <alignment vertical="center" wrapText="1"/>
    </xf>
    <xf numFmtId="0" fontId="6" fillId="0" borderId="2" xfId="0" applyFont="1" applyBorder="1"/>
    <xf numFmtId="0" fontId="20" fillId="0" borderId="14" xfId="4" applyFont="1" applyBorder="1" applyAlignment="1" applyProtection="1">
      <alignment vertical="center" wrapText="1"/>
    </xf>
    <xf numFmtId="0" fontId="20" fillId="0" borderId="9" xfId="4" applyFont="1" applyBorder="1" applyAlignment="1" applyProtection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164" fontId="22" fillId="0" borderId="2" xfId="0" applyNumberFormat="1" applyFont="1" applyBorder="1"/>
    <xf numFmtId="0" fontId="22" fillId="0" borderId="2" xfId="0" applyFont="1" applyBorder="1"/>
    <xf numFmtId="9" fontId="11" fillId="0" borderId="4" xfId="2" applyFont="1" applyBorder="1" applyAlignment="1" applyProtection="1"/>
    <xf numFmtId="164" fontId="11" fillId="0" borderId="4" xfId="0" applyNumberFormat="1" applyFont="1" applyBorder="1" applyAlignment="1"/>
    <xf numFmtId="0" fontId="11" fillId="0" borderId="4" xfId="0" applyFont="1" applyBorder="1" applyAlignment="1"/>
    <xf numFmtId="164" fontId="21" fillId="0" borderId="0" xfId="0" applyNumberFormat="1" applyFont="1" applyBorder="1"/>
    <xf numFmtId="0" fontId="4" fillId="0" borderId="14" xfId="4" applyFont="1" applyBorder="1" applyAlignment="1" applyProtection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11" fillId="0" borderId="0" xfId="0" applyNumberFormat="1" applyFont="1" applyBorder="1" applyAlignment="1"/>
    <xf numFmtId="0" fontId="11" fillId="0" borderId="0" xfId="0" applyFont="1" applyBorder="1" applyAlignment="1"/>
    <xf numFmtId="0" fontId="20" fillId="0" borderId="0" xfId="4" applyFont="1" applyBorder="1" applyAlignment="1" applyProtection="1">
      <alignment vertical="center" wrapText="1"/>
    </xf>
    <xf numFmtId="0" fontId="20" fillId="0" borderId="3" xfId="4" applyFont="1" applyBorder="1" applyAlignment="1" applyProtection="1">
      <alignment vertical="center" wrapText="1"/>
    </xf>
    <xf numFmtId="0" fontId="20" fillId="0" borderId="2" xfId="4" applyFont="1" applyBorder="1" applyAlignment="1" applyProtection="1">
      <alignment vertical="center" wrapText="1"/>
    </xf>
    <xf numFmtId="164" fontId="32" fillId="0" borderId="2" xfId="0" applyNumberFormat="1" applyFont="1" applyBorder="1"/>
    <xf numFmtId="0" fontId="32" fillId="0" borderId="2" xfId="0" applyFont="1" applyBorder="1"/>
    <xf numFmtId="0" fontId="4" fillId="0" borderId="2" xfId="4" applyFont="1" applyBorder="1" applyAlignment="1" applyProtection="1">
      <alignment vertical="center" wrapText="1"/>
    </xf>
    <xf numFmtId="164" fontId="32" fillId="0" borderId="0" xfId="0" applyNumberFormat="1" applyFont="1" applyBorder="1"/>
    <xf numFmtId="0" fontId="32" fillId="0" borderId="0" xfId="0" applyFont="1" applyBorder="1"/>
    <xf numFmtId="0" fontId="20" fillId="0" borderId="4" xfId="4" applyFont="1" applyBorder="1" applyAlignment="1" applyProtection="1">
      <alignment vertical="center" wrapText="1"/>
    </xf>
    <xf numFmtId="0" fontId="20" fillId="0" borderId="4" xfId="4" applyFont="1" applyBorder="1" applyAlignment="1" applyProtection="1">
      <alignment horizontal="center" vertical="center" wrapText="1"/>
    </xf>
    <xf numFmtId="0" fontId="6" fillId="0" borderId="9" xfId="4" applyFont="1" applyBorder="1" applyAlignment="1" applyProtection="1">
      <alignment horizontal="center" vertical="center" wrapText="1"/>
    </xf>
    <xf numFmtId="0" fontId="36" fillId="0" borderId="0" xfId="0" applyFont="1" applyAlignment="1">
      <alignment vertical="center"/>
    </xf>
    <xf numFmtId="0" fontId="6" fillId="8" borderId="0" xfId="0" applyFont="1" applyFill="1" applyAlignment="1">
      <alignment vertical="center"/>
    </xf>
    <xf numFmtId="0" fontId="5" fillId="7" borderId="2" xfId="3" applyFont="1" applyFill="1" applyBorder="1" applyAlignment="1">
      <alignment horizontal="center" vertical="center" wrapText="1"/>
    </xf>
    <xf numFmtId="0" fontId="18" fillId="9" borderId="2" xfId="3" applyFont="1" applyFill="1" applyBorder="1" applyAlignment="1">
      <alignment horizontal="center" vertical="center" wrapText="1"/>
    </xf>
    <xf numFmtId="0" fontId="19" fillId="9" borderId="2" xfId="3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37" fillId="0" borderId="0" xfId="0" applyFont="1"/>
    <xf numFmtId="0" fontId="20" fillId="0" borderId="2" xfId="4" applyFont="1" applyFill="1" applyBorder="1" applyAlignment="1">
      <alignment vertical="center" wrapText="1"/>
    </xf>
    <xf numFmtId="0" fontId="20" fillId="0" borderId="2" xfId="4" applyFont="1" applyFill="1" applyBorder="1" applyAlignment="1">
      <alignment horizontal="center" vertical="center" wrapText="1"/>
    </xf>
    <xf numFmtId="164" fontId="11" fillId="0" borderId="4" xfId="1" applyFont="1" applyBorder="1" applyAlignment="1"/>
    <xf numFmtId="9" fontId="11" fillId="0" borderId="4" xfId="2" applyFont="1" applyBorder="1" applyAlignment="1"/>
    <xf numFmtId="44" fontId="11" fillId="0" borderId="4" xfId="0" applyNumberFormat="1" applyFont="1" applyBorder="1" applyAlignment="1"/>
    <xf numFmtId="0" fontId="36" fillId="0" borderId="0" xfId="0" applyFont="1"/>
    <xf numFmtId="0" fontId="20" fillId="0" borderId="4" xfId="4" applyFont="1" applyFill="1" applyBorder="1" applyAlignment="1">
      <alignment vertical="center" wrapText="1"/>
    </xf>
    <xf numFmtId="0" fontId="20" fillId="0" borderId="4" xfId="4" applyFont="1" applyFill="1" applyBorder="1" applyAlignment="1">
      <alignment horizontal="center" vertical="center" wrapText="1"/>
    </xf>
    <xf numFmtId="44" fontId="30" fillId="0" borderId="2" xfId="0" applyNumberFormat="1" applyFont="1" applyBorder="1" applyAlignment="1"/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41" fillId="0" borderId="0" xfId="0" applyFont="1"/>
    <xf numFmtId="164" fontId="40" fillId="0" borderId="0" xfId="1" applyFont="1"/>
    <xf numFmtId="164" fontId="42" fillId="0" borderId="2" xfId="1" applyFont="1" applyBorder="1" applyAlignment="1"/>
    <xf numFmtId="9" fontId="30" fillId="0" borderId="2" xfId="2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9" fillId="5" borderId="3" xfId="4" applyFont="1" applyFill="1" applyBorder="1" applyAlignment="1" applyProtection="1">
      <alignment horizontal="center" vertical="center" wrapText="1"/>
    </xf>
    <xf numFmtId="0" fontId="13" fillId="0" borderId="2" xfId="4" applyFont="1" applyBorder="1" applyAlignment="1" applyProtection="1">
      <alignment horizontal="left" vertical="center" wrapText="1"/>
    </xf>
    <xf numFmtId="0" fontId="11" fillId="0" borderId="2" xfId="4" applyFont="1" applyBorder="1" applyAlignment="1" applyProtection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164" fontId="11" fillId="0" borderId="2" xfId="1" applyFont="1" applyBorder="1" applyAlignment="1" applyProtection="1">
      <alignment horizontal="center"/>
    </xf>
    <xf numFmtId="9" fontId="11" fillId="0" borderId="2" xfId="2" applyFont="1" applyBorder="1" applyAlignment="1" applyProtection="1">
      <alignment horizontal="center"/>
    </xf>
    <xf numFmtId="164" fontId="11" fillId="0" borderId="2" xfId="0" applyNumberFormat="1" applyFont="1" applyBorder="1" applyAlignment="1">
      <alignment horizontal="center"/>
    </xf>
    <xf numFmtId="0" fontId="14" fillId="4" borderId="10" xfId="0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6" fillId="0" borderId="2" xfId="4" applyFont="1" applyBorder="1" applyAlignment="1" applyProtection="1">
      <alignment horizontal="left" vertical="center" wrapText="1"/>
    </xf>
    <xf numFmtId="0" fontId="20" fillId="0" borderId="2" xfId="4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/>
    </xf>
    <xf numFmtId="164" fontId="11" fillId="0" borderId="0" xfId="1" applyFont="1" applyBorder="1" applyAlignment="1" applyProtection="1">
      <alignment horizontal="center"/>
    </xf>
    <xf numFmtId="9" fontId="11" fillId="0" borderId="0" xfId="2" applyFont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25" fillId="0" borderId="2" xfId="4" applyFont="1" applyBorder="1" applyAlignment="1" applyProtection="1">
      <alignment horizontal="left" vertical="center" wrapText="1"/>
    </xf>
    <xf numFmtId="3" fontId="20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29" fillId="5" borderId="3" xfId="4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7" borderId="4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9" fillId="10" borderId="15" xfId="4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/>
    </xf>
    <xf numFmtId="0" fontId="17" fillId="7" borderId="2" xfId="3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1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7" borderId="12" xfId="3" applyFont="1" applyFill="1" applyBorder="1" applyAlignment="1">
      <alignment horizontal="center" vertical="center" wrapText="1"/>
    </xf>
  </cellXfs>
  <cellStyles count="5">
    <cellStyle name="Excel Built-in Normal 1" xfId="4"/>
    <cellStyle name="Normalny" xfId="0" builtinId="0"/>
    <cellStyle name="Normalny_Arkusz1" xfId="3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2"/>
  <sheetViews>
    <sheetView view="pageBreakPreview" zoomScale="20" zoomScaleNormal="25" zoomScaleSheetLayoutView="20" workbookViewId="0">
      <selection sqref="A1:L1"/>
    </sheetView>
  </sheetViews>
  <sheetFormatPr defaultColWidth="43.140625" defaultRowHeight="39" x14ac:dyDescent="0.3"/>
  <cols>
    <col min="1" max="1" width="21.28515625" style="1" customWidth="1"/>
    <col min="2" max="2" width="253.5703125" style="2" customWidth="1"/>
    <col min="3" max="3" width="45" style="2" customWidth="1"/>
    <col min="4" max="4" width="69.7109375" style="2" customWidth="1"/>
    <col min="5" max="5" width="81.28515625" style="2" customWidth="1"/>
    <col min="6" max="6" width="90.42578125" style="2" customWidth="1"/>
    <col min="7" max="7" width="84.7109375" style="2" customWidth="1"/>
    <col min="8" max="8" width="42.42578125" style="2" customWidth="1"/>
    <col min="9" max="9" width="47.7109375" style="2" customWidth="1"/>
    <col min="10" max="10" width="114.42578125" style="2" customWidth="1"/>
    <col min="11" max="11" width="181.42578125" style="2" customWidth="1"/>
    <col min="12" max="12" width="214" style="2" customWidth="1"/>
    <col min="13" max="1024" width="43.140625" style="2"/>
  </cols>
  <sheetData>
    <row r="1" spans="1:24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4" s="5" customFormat="1" ht="72" customHeight="1" x14ac:dyDescent="0.25">
      <c r="A2" s="136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24" s="5" customFormat="1" ht="72" customHeight="1" x14ac:dyDescent="0.25">
      <c r="A3" s="136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24" s="7" customFormat="1" ht="72" customHeight="1" x14ac:dyDescent="0.25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24" s="8" customFormat="1" ht="124.15" customHeight="1" x14ac:dyDescent="0.3">
      <c r="A5" s="142" t="s">
        <v>14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4" s="17" customFormat="1" ht="146.44999999999999" customHeight="1" x14ac:dyDescent="0.75">
      <c r="A6" s="9">
        <v>1</v>
      </c>
      <c r="B6" s="10" t="s">
        <v>15</v>
      </c>
      <c r="C6" s="11" t="s">
        <v>16</v>
      </c>
      <c r="D6" s="12">
        <v>10000</v>
      </c>
      <c r="E6" s="13"/>
      <c r="F6" s="13"/>
      <c r="G6" s="13"/>
      <c r="H6" s="14"/>
      <c r="I6" s="15">
        <f t="shared" ref="I6:I11" si="0">G6*H6</f>
        <v>0</v>
      </c>
      <c r="J6" s="15">
        <f t="shared" ref="J6:J11" si="1">G6+I6</f>
        <v>0</v>
      </c>
      <c r="K6" s="16"/>
      <c r="L6" s="16"/>
    </row>
    <row r="7" spans="1:24" s="17" customFormat="1" ht="145.15" customHeight="1" x14ac:dyDescent="0.75">
      <c r="A7" s="9">
        <v>2</v>
      </c>
      <c r="B7" s="18" t="s">
        <v>17</v>
      </c>
      <c r="C7" s="11" t="s">
        <v>16</v>
      </c>
      <c r="D7" s="12">
        <v>300</v>
      </c>
      <c r="E7" s="13"/>
      <c r="F7" s="13"/>
      <c r="G7" s="13"/>
      <c r="H7" s="14"/>
      <c r="I7" s="15">
        <f t="shared" si="0"/>
        <v>0</v>
      </c>
      <c r="J7" s="15">
        <f t="shared" si="1"/>
        <v>0</v>
      </c>
      <c r="K7" s="16"/>
      <c r="L7" s="16"/>
    </row>
    <row r="8" spans="1:24" s="17" customFormat="1" ht="256.89999999999998" customHeight="1" x14ac:dyDescent="0.75">
      <c r="A8" s="9">
        <v>3</v>
      </c>
      <c r="B8" s="10" t="s">
        <v>18</v>
      </c>
      <c r="C8" s="11" t="s">
        <v>19</v>
      </c>
      <c r="D8" s="12">
        <v>150</v>
      </c>
      <c r="E8" s="13"/>
      <c r="F8" s="13"/>
      <c r="G8" s="13"/>
      <c r="H8" s="14"/>
      <c r="I8" s="15">
        <f t="shared" si="0"/>
        <v>0</v>
      </c>
      <c r="J8" s="15">
        <f t="shared" si="1"/>
        <v>0</v>
      </c>
      <c r="K8" s="16"/>
      <c r="L8" s="16"/>
    </row>
    <row r="9" spans="1:24" s="17" customFormat="1" ht="237" customHeight="1" x14ac:dyDescent="0.75">
      <c r="A9" s="9">
        <v>4</v>
      </c>
      <c r="B9" s="18" t="s">
        <v>20</v>
      </c>
      <c r="C9" s="19" t="s">
        <v>21</v>
      </c>
      <c r="D9" s="12">
        <v>80</v>
      </c>
      <c r="E9" s="13"/>
      <c r="F9" s="13"/>
      <c r="G9" s="13"/>
      <c r="H9" s="14"/>
      <c r="I9" s="15">
        <f t="shared" si="0"/>
        <v>0</v>
      </c>
      <c r="J9" s="15">
        <f t="shared" si="1"/>
        <v>0</v>
      </c>
      <c r="K9" s="16"/>
      <c r="L9" s="16"/>
    </row>
    <row r="10" spans="1:24" s="17" customFormat="1" ht="297.60000000000002" customHeight="1" x14ac:dyDescent="0.75">
      <c r="A10" s="9">
        <v>5</v>
      </c>
      <c r="B10" s="20" t="s">
        <v>22</v>
      </c>
      <c r="C10" s="19" t="s">
        <v>21</v>
      </c>
      <c r="D10" s="12">
        <v>100</v>
      </c>
      <c r="E10" s="13"/>
      <c r="F10" s="13"/>
      <c r="G10" s="13"/>
      <c r="H10" s="14"/>
      <c r="I10" s="15">
        <f t="shared" si="0"/>
        <v>0</v>
      </c>
      <c r="J10" s="15">
        <f t="shared" si="1"/>
        <v>0</v>
      </c>
      <c r="K10" s="16"/>
      <c r="L10" s="16"/>
    </row>
    <row r="11" spans="1:24" s="17" customFormat="1" ht="409.6" customHeight="1" x14ac:dyDescent="0.75">
      <c r="A11" s="140">
        <v>6</v>
      </c>
      <c r="B11" s="143" t="s">
        <v>23</v>
      </c>
      <c r="C11" s="144" t="s">
        <v>24</v>
      </c>
      <c r="D11" s="145">
        <v>5</v>
      </c>
      <c r="E11" s="146"/>
      <c r="F11" s="146"/>
      <c r="G11" s="146"/>
      <c r="H11" s="147"/>
      <c r="I11" s="148">
        <f t="shared" si="0"/>
        <v>0</v>
      </c>
      <c r="J11" s="148">
        <f t="shared" si="1"/>
        <v>0</v>
      </c>
      <c r="K11" s="134"/>
      <c r="L11" s="134"/>
    </row>
    <row r="12" spans="1:24" s="17" customFormat="1" ht="409.6" customHeight="1" x14ac:dyDescent="0.75">
      <c r="A12" s="140"/>
      <c r="B12" s="143"/>
      <c r="C12" s="144"/>
      <c r="D12" s="145"/>
      <c r="E12" s="146"/>
      <c r="F12" s="146"/>
      <c r="G12" s="146"/>
      <c r="H12" s="147"/>
      <c r="I12" s="148"/>
      <c r="J12" s="148"/>
      <c r="K12" s="134"/>
      <c r="L12" s="134"/>
    </row>
    <row r="13" spans="1:24" s="17" customFormat="1" ht="227.45" customHeight="1" x14ac:dyDescent="0.75">
      <c r="A13" s="9">
        <v>7</v>
      </c>
      <c r="B13" s="18" t="s">
        <v>25</v>
      </c>
      <c r="C13" s="19" t="s">
        <v>26</v>
      </c>
      <c r="D13" s="12">
        <v>5</v>
      </c>
      <c r="E13" s="13"/>
      <c r="F13" s="13"/>
      <c r="G13" s="13"/>
      <c r="H13" s="14"/>
      <c r="I13" s="15">
        <f t="shared" ref="I13:I59" si="2">G13*H13</f>
        <v>0</v>
      </c>
      <c r="J13" s="15">
        <f t="shared" ref="J13:J59" si="3">G13+I13</f>
        <v>0</v>
      </c>
      <c r="K13" s="16"/>
      <c r="L13" s="16"/>
    </row>
    <row r="14" spans="1:24" s="17" customFormat="1" ht="156.6" customHeight="1" x14ac:dyDescent="0.75">
      <c r="A14" s="9">
        <v>8</v>
      </c>
      <c r="B14" s="18" t="s">
        <v>27</v>
      </c>
      <c r="C14" s="19" t="s">
        <v>28</v>
      </c>
      <c r="D14" s="12">
        <v>250</v>
      </c>
      <c r="E14" s="13"/>
      <c r="F14" s="13"/>
      <c r="G14" s="13"/>
      <c r="H14" s="14"/>
      <c r="I14" s="15">
        <f t="shared" si="2"/>
        <v>0</v>
      </c>
      <c r="J14" s="15">
        <f t="shared" si="3"/>
        <v>0</v>
      </c>
      <c r="K14" s="16"/>
      <c r="L14" s="16"/>
    </row>
    <row r="15" spans="1:24" s="17" customFormat="1" ht="192" customHeight="1" x14ac:dyDescent="0.75">
      <c r="A15" s="9">
        <v>9</v>
      </c>
      <c r="B15" s="18" t="s">
        <v>29</v>
      </c>
      <c r="C15" s="19" t="s">
        <v>30</v>
      </c>
      <c r="D15" s="12">
        <v>5</v>
      </c>
      <c r="E15" s="13"/>
      <c r="F15" s="13"/>
      <c r="G15" s="13"/>
      <c r="H15" s="14"/>
      <c r="I15" s="15">
        <f t="shared" si="2"/>
        <v>0</v>
      </c>
      <c r="J15" s="15">
        <f t="shared" si="3"/>
        <v>0</v>
      </c>
      <c r="K15" s="16"/>
      <c r="L15" s="16"/>
    </row>
    <row r="16" spans="1:24" s="25" customFormat="1" ht="116.25" customHeight="1" x14ac:dyDescent="0.75">
      <c r="A16" s="9">
        <v>10</v>
      </c>
      <c r="B16" s="18" t="s">
        <v>31</v>
      </c>
      <c r="C16" s="19" t="s">
        <v>16</v>
      </c>
      <c r="D16" s="12">
        <v>2500</v>
      </c>
      <c r="E16" s="13"/>
      <c r="F16" s="13"/>
      <c r="G16" s="13"/>
      <c r="H16" s="14"/>
      <c r="I16" s="15">
        <f t="shared" si="2"/>
        <v>0</v>
      </c>
      <c r="J16" s="15">
        <f t="shared" si="3"/>
        <v>0</v>
      </c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12" s="17" customFormat="1" ht="93.75" customHeight="1" x14ac:dyDescent="0.75">
      <c r="A17" s="9">
        <v>11</v>
      </c>
      <c r="B17" s="18" t="s">
        <v>32</v>
      </c>
      <c r="C17" s="19" t="s">
        <v>16</v>
      </c>
      <c r="D17" s="12">
        <v>350</v>
      </c>
      <c r="E17" s="13"/>
      <c r="F17" s="13"/>
      <c r="G17" s="13"/>
      <c r="H17" s="14"/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150" customHeight="1" x14ac:dyDescent="0.75">
      <c r="A18" s="9">
        <v>12</v>
      </c>
      <c r="B18" s="18" t="s">
        <v>33</v>
      </c>
      <c r="C18" s="19" t="s">
        <v>28</v>
      </c>
      <c r="D18" s="12">
        <v>100</v>
      </c>
      <c r="E18" s="13"/>
      <c r="F18" s="13"/>
      <c r="G18" s="13"/>
      <c r="H18" s="14"/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129.75" customHeight="1" x14ac:dyDescent="0.75">
      <c r="A19" s="9">
        <v>13</v>
      </c>
      <c r="B19" s="18" t="s">
        <v>34</v>
      </c>
      <c r="C19" s="19" t="s">
        <v>28</v>
      </c>
      <c r="D19" s="12">
        <v>150</v>
      </c>
      <c r="E19" s="13"/>
      <c r="F19" s="13"/>
      <c r="G19" s="13"/>
      <c r="H19" s="14"/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97.60000000000002" customHeight="1" x14ac:dyDescent="0.75">
      <c r="A20" s="140">
        <v>14</v>
      </c>
      <c r="B20" s="18" t="s">
        <v>35</v>
      </c>
      <c r="C20" s="19" t="s">
        <v>28</v>
      </c>
      <c r="D20" s="12"/>
      <c r="E20" s="13"/>
      <c r="F20" s="13"/>
      <c r="G20" s="13"/>
      <c r="H20" s="14"/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95.25" customHeight="1" x14ac:dyDescent="0.75">
      <c r="A21" s="140"/>
      <c r="B21" s="20" t="s">
        <v>36</v>
      </c>
      <c r="C21" s="19" t="s">
        <v>19</v>
      </c>
      <c r="D21" s="12">
        <v>240</v>
      </c>
      <c r="E21" s="13"/>
      <c r="F21" s="13"/>
      <c r="G21" s="13"/>
      <c r="H21" s="14"/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70.5" customHeight="1" x14ac:dyDescent="0.75">
      <c r="A22" s="140"/>
      <c r="B22" s="20" t="s">
        <v>37</v>
      </c>
      <c r="C22" s="19" t="s">
        <v>19</v>
      </c>
      <c r="D22" s="12">
        <v>120</v>
      </c>
      <c r="E22" s="13"/>
      <c r="F22" s="13"/>
      <c r="G22" s="13"/>
      <c r="H22" s="14"/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85.5" customHeight="1" x14ac:dyDescent="0.75">
      <c r="A23" s="140"/>
      <c r="B23" s="20" t="s">
        <v>38</v>
      </c>
      <c r="C23" s="19" t="s">
        <v>19</v>
      </c>
      <c r="D23" s="12">
        <v>100</v>
      </c>
      <c r="E23" s="13"/>
      <c r="F23" s="13"/>
      <c r="G23" s="13"/>
      <c r="H23" s="14"/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75" customHeight="1" x14ac:dyDescent="0.75">
      <c r="A24" s="140"/>
      <c r="B24" s="20" t="s">
        <v>39</v>
      </c>
      <c r="C24" s="19" t="s">
        <v>19</v>
      </c>
      <c r="D24" s="12">
        <v>80</v>
      </c>
      <c r="E24" s="13"/>
      <c r="F24" s="13"/>
      <c r="G24" s="13"/>
      <c r="H24" s="14"/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47.5" x14ac:dyDescent="0.75">
      <c r="A25" s="140">
        <v>15</v>
      </c>
      <c r="B25" s="18" t="s">
        <v>40</v>
      </c>
      <c r="C25" s="19" t="s">
        <v>28</v>
      </c>
      <c r="D25" s="12"/>
      <c r="E25" s="13"/>
      <c r="F25" s="13"/>
      <c r="G25" s="13"/>
      <c r="H25" s="14"/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50.25" customHeight="1" x14ac:dyDescent="0.75">
      <c r="A26" s="140"/>
      <c r="B26" s="18" t="s">
        <v>41</v>
      </c>
      <c r="C26" s="19" t="s">
        <v>19</v>
      </c>
      <c r="D26" s="12">
        <v>60</v>
      </c>
      <c r="E26" s="13"/>
      <c r="F26" s="13"/>
      <c r="G26" s="13"/>
      <c r="H26" s="14"/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48" customHeight="1" x14ac:dyDescent="0.75">
      <c r="A27" s="140"/>
      <c r="B27" s="18" t="s">
        <v>42</v>
      </c>
      <c r="C27" s="19" t="s">
        <v>19</v>
      </c>
      <c r="D27" s="12">
        <v>60</v>
      </c>
      <c r="E27" s="13"/>
      <c r="F27" s="13"/>
      <c r="G27" s="13"/>
      <c r="H27" s="14"/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48" customHeight="1" x14ac:dyDescent="0.75">
      <c r="A28" s="140"/>
      <c r="B28" s="18" t="s">
        <v>43</v>
      </c>
      <c r="C28" s="19" t="s">
        <v>19</v>
      </c>
      <c r="D28" s="12">
        <v>60</v>
      </c>
      <c r="E28" s="13"/>
      <c r="F28" s="13"/>
      <c r="G28" s="13"/>
      <c r="H28" s="14"/>
      <c r="I28" s="15">
        <f t="shared" si="2"/>
        <v>0</v>
      </c>
      <c r="J28" s="15">
        <f t="shared" si="3"/>
        <v>0</v>
      </c>
      <c r="K28" s="16"/>
      <c r="L28" s="16"/>
    </row>
    <row r="29" spans="1:12" s="17" customFormat="1" ht="93.75" customHeight="1" x14ac:dyDescent="0.75">
      <c r="A29" s="9">
        <v>16</v>
      </c>
      <c r="B29" s="18" t="s">
        <v>44</v>
      </c>
      <c r="C29" s="19" t="s">
        <v>16</v>
      </c>
      <c r="D29" s="12">
        <v>10</v>
      </c>
      <c r="E29" s="13"/>
      <c r="F29" s="13"/>
      <c r="G29" s="13"/>
      <c r="H29" s="14"/>
      <c r="I29" s="15">
        <f t="shared" si="2"/>
        <v>0</v>
      </c>
      <c r="J29" s="15">
        <f t="shared" si="3"/>
        <v>0</v>
      </c>
      <c r="K29" s="16"/>
      <c r="L29" s="16"/>
    </row>
    <row r="30" spans="1:12" s="17" customFormat="1" ht="128.44999999999999" customHeight="1" x14ac:dyDescent="0.75">
      <c r="A30" s="140">
        <v>17</v>
      </c>
      <c r="B30" s="18" t="s">
        <v>45</v>
      </c>
      <c r="C30" s="19" t="s">
        <v>16</v>
      </c>
      <c r="D30" s="12"/>
      <c r="E30" s="13"/>
      <c r="F30" s="13"/>
      <c r="G30" s="13"/>
      <c r="H30" s="14"/>
      <c r="I30" s="15">
        <f t="shared" si="2"/>
        <v>0</v>
      </c>
      <c r="J30" s="15">
        <f t="shared" si="3"/>
        <v>0</v>
      </c>
      <c r="K30" s="16"/>
      <c r="L30" s="16"/>
    </row>
    <row r="31" spans="1:12" s="17" customFormat="1" ht="68.25" customHeight="1" x14ac:dyDescent="0.75">
      <c r="A31" s="140"/>
      <c r="B31" s="18" t="s">
        <v>46</v>
      </c>
      <c r="C31" s="19" t="s">
        <v>16</v>
      </c>
      <c r="D31" s="12">
        <v>200</v>
      </c>
      <c r="E31" s="13"/>
      <c r="F31" s="13"/>
      <c r="G31" s="13"/>
      <c r="H31" s="14"/>
      <c r="I31" s="15">
        <f t="shared" si="2"/>
        <v>0</v>
      </c>
      <c r="J31" s="15">
        <f t="shared" si="3"/>
        <v>0</v>
      </c>
      <c r="K31" s="16"/>
      <c r="L31" s="16"/>
    </row>
    <row r="32" spans="1:12" s="17" customFormat="1" ht="81.75" customHeight="1" x14ac:dyDescent="0.75">
      <c r="A32" s="140"/>
      <c r="B32" s="18" t="s">
        <v>47</v>
      </c>
      <c r="C32" s="19" t="s">
        <v>16</v>
      </c>
      <c r="D32" s="12">
        <v>20</v>
      </c>
      <c r="E32" s="13"/>
      <c r="F32" s="13"/>
      <c r="G32" s="13"/>
      <c r="H32" s="14"/>
      <c r="I32" s="15">
        <f t="shared" si="2"/>
        <v>0</v>
      </c>
      <c r="J32" s="15">
        <f t="shared" si="3"/>
        <v>0</v>
      </c>
      <c r="K32" s="16"/>
      <c r="L32" s="16"/>
    </row>
    <row r="33" spans="1:12" s="17" customFormat="1" ht="253.9" customHeight="1" x14ac:dyDescent="0.75">
      <c r="A33" s="9">
        <v>18</v>
      </c>
      <c r="B33" s="18" t="s">
        <v>48</v>
      </c>
      <c r="C33" s="19" t="s">
        <v>16</v>
      </c>
      <c r="D33" s="12">
        <v>2000</v>
      </c>
      <c r="E33" s="13"/>
      <c r="F33" s="13"/>
      <c r="G33" s="13"/>
      <c r="H33" s="14"/>
      <c r="I33" s="15">
        <f t="shared" si="2"/>
        <v>0</v>
      </c>
      <c r="J33" s="15">
        <f t="shared" si="3"/>
        <v>0</v>
      </c>
      <c r="K33" s="16"/>
      <c r="L33" s="16"/>
    </row>
    <row r="34" spans="1:12" s="17" customFormat="1" ht="117" customHeight="1" x14ac:dyDescent="0.75">
      <c r="A34" s="9">
        <v>19</v>
      </c>
      <c r="B34" s="18" t="s">
        <v>49</v>
      </c>
      <c r="C34" s="19" t="s">
        <v>16</v>
      </c>
      <c r="D34" s="12">
        <v>6000</v>
      </c>
      <c r="E34" s="13"/>
      <c r="F34" s="13"/>
      <c r="G34" s="13"/>
      <c r="H34" s="14"/>
      <c r="I34" s="15">
        <f t="shared" si="2"/>
        <v>0</v>
      </c>
      <c r="J34" s="15">
        <f t="shared" si="3"/>
        <v>0</v>
      </c>
      <c r="K34" s="16"/>
      <c r="L34" s="16"/>
    </row>
    <row r="35" spans="1:12" s="17" customFormat="1" ht="276" customHeight="1" x14ac:dyDescent="0.75">
      <c r="A35" s="9">
        <v>20</v>
      </c>
      <c r="B35" s="18" t="s">
        <v>50</v>
      </c>
      <c r="C35" s="19" t="s">
        <v>16</v>
      </c>
      <c r="D35" s="12">
        <v>20</v>
      </c>
      <c r="E35" s="13"/>
      <c r="F35" s="13"/>
      <c r="G35" s="13"/>
      <c r="H35" s="14"/>
      <c r="I35" s="15">
        <f t="shared" si="2"/>
        <v>0</v>
      </c>
      <c r="J35" s="15">
        <f t="shared" si="3"/>
        <v>0</v>
      </c>
      <c r="K35" s="16"/>
      <c r="L35" s="16"/>
    </row>
    <row r="36" spans="1:12" s="17" customFormat="1" ht="282" customHeight="1" x14ac:dyDescent="0.75">
      <c r="A36" s="9">
        <v>21</v>
      </c>
      <c r="B36" s="18" t="s">
        <v>51</v>
      </c>
      <c r="C36" s="19" t="s">
        <v>16</v>
      </c>
      <c r="D36" s="12">
        <v>40</v>
      </c>
      <c r="E36" s="13"/>
      <c r="F36" s="13"/>
      <c r="G36" s="13"/>
      <c r="H36" s="14"/>
      <c r="I36" s="15">
        <f t="shared" si="2"/>
        <v>0</v>
      </c>
      <c r="J36" s="15">
        <f t="shared" si="3"/>
        <v>0</v>
      </c>
      <c r="K36" s="16"/>
      <c r="L36" s="16"/>
    </row>
    <row r="37" spans="1:12" s="25" customFormat="1" ht="117" customHeight="1" x14ac:dyDescent="0.75">
      <c r="A37" s="9">
        <v>22</v>
      </c>
      <c r="B37" s="18" t="s">
        <v>52</v>
      </c>
      <c r="C37" s="19" t="s">
        <v>16</v>
      </c>
      <c r="D37" s="12">
        <v>25000</v>
      </c>
      <c r="E37" s="13"/>
      <c r="F37" s="13"/>
      <c r="G37" s="13"/>
      <c r="H37" s="14"/>
      <c r="I37" s="15">
        <f t="shared" si="2"/>
        <v>0</v>
      </c>
      <c r="J37" s="15">
        <f t="shared" si="3"/>
        <v>0</v>
      </c>
      <c r="K37" s="16"/>
      <c r="L37" s="16"/>
    </row>
    <row r="38" spans="1:12" s="25" customFormat="1" ht="221.25" customHeight="1" x14ac:dyDescent="0.75">
      <c r="A38" s="9">
        <v>23</v>
      </c>
      <c r="B38" s="18" t="s">
        <v>53</v>
      </c>
      <c r="C38" s="19" t="s">
        <v>16</v>
      </c>
      <c r="D38" s="12">
        <v>10</v>
      </c>
      <c r="E38" s="13"/>
      <c r="F38" s="13"/>
      <c r="G38" s="13"/>
      <c r="H38" s="14"/>
      <c r="I38" s="15">
        <f t="shared" si="2"/>
        <v>0</v>
      </c>
      <c r="J38" s="15">
        <f t="shared" si="3"/>
        <v>0</v>
      </c>
      <c r="K38" s="16"/>
      <c r="L38" s="16"/>
    </row>
    <row r="39" spans="1:12" s="17" customFormat="1" ht="66.75" customHeight="1" x14ac:dyDescent="0.75">
      <c r="A39" s="9">
        <v>24</v>
      </c>
      <c r="B39" s="18" t="s">
        <v>54</v>
      </c>
      <c r="C39" s="19" t="s">
        <v>16</v>
      </c>
      <c r="D39" s="12">
        <v>10</v>
      </c>
      <c r="E39" s="13"/>
      <c r="F39" s="13"/>
      <c r="G39" s="13"/>
      <c r="H39" s="14"/>
      <c r="I39" s="15">
        <f t="shared" si="2"/>
        <v>0</v>
      </c>
      <c r="J39" s="15">
        <f t="shared" si="3"/>
        <v>0</v>
      </c>
      <c r="K39" s="16"/>
      <c r="L39" s="16"/>
    </row>
    <row r="40" spans="1:12" s="17" customFormat="1" ht="73.5" customHeight="1" x14ac:dyDescent="0.75">
      <c r="A40" s="9">
        <v>25</v>
      </c>
      <c r="B40" s="18" t="s">
        <v>55</v>
      </c>
      <c r="C40" s="19" t="s">
        <v>16</v>
      </c>
      <c r="D40" s="12">
        <v>1200</v>
      </c>
      <c r="E40" s="13"/>
      <c r="F40" s="13"/>
      <c r="G40" s="13"/>
      <c r="H40" s="14"/>
      <c r="I40" s="15">
        <f t="shared" si="2"/>
        <v>0</v>
      </c>
      <c r="J40" s="15">
        <f t="shared" si="3"/>
        <v>0</v>
      </c>
      <c r="K40" s="16"/>
      <c r="L40" s="16"/>
    </row>
    <row r="41" spans="1:12" s="17" customFormat="1" ht="83.25" customHeight="1" x14ac:dyDescent="0.75">
      <c r="A41" s="9">
        <v>26</v>
      </c>
      <c r="B41" s="18" t="s">
        <v>56</v>
      </c>
      <c r="C41" s="19" t="s">
        <v>16</v>
      </c>
      <c r="D41" s="12">
        <v>20</v>
      </c>
      <c r="E41" s="13"/>
      <c r="F41" s="13"/>
      <c r="G41" s="13"/>
      <c r="H41" s="14"/>
      <c r="I41" s="15">
        <f t="shared" si="2"/>
        <v>0</v>
      </c>
      <c r="J41" s="15">
        <f t="shared" si="3"/>
        <v>0</v>
      </c>
      <c r="K41" s="16"/>
      <c r="L41" s="16"/>
    </row>
    <row r="42" spans="1:12" s="17" customFormat="1" ht="105.75" customHeight="1" x14ac:dyDescent="0.75">
      <c r="A42" s="9">
        <v>27</v>
      </c>
      <c r="B42" s="18" t="s">
        <v>57</v>
      </c>
      <c r="C42" s="19" t="s">
        <v>16</v>
      </c>
      <c r="D42" s="12">
        <v>6000</v>
      </c>
      <c r="E42" s="13"/>
      <c r="F42" s="13"/>
      <c r="G42" s="13"/>
      <c r="H42" s="14"/>
      <c r="I42" s="15">
        <f t="shared" si="2"/>
        <v>0</v>
      </c>
      <c r="J42" s="15">
        <f t="shared" si="3"/>
        <v>0</v>
      </c>
      <c r="K42" s="16"/>
      <c r="L42" s="16"/>
    </row>
    <row r="43" spans="1:12" s="17" customFormat="1" ht="130.5" customHeight="1" x14ac:dyDescent="0.75">
      <c r="A43" s="9">
        <v>28</v>
      </c>
      <c r="B43" s="18" t="s">
        <v>58</v>
      </c>
      <c r="C43" s="19" t="s">
        <v>16</v>
      </c>
      <c r="D43" s="12">
        <v>18000</v>
      </c>
      <c r="E43" s="13"/>
      <c r="F43" s="13"/>
      <c r="G43" s="13"/>
      <c r="H43" s="14"/>
      <c r="I43" s="15">
        <f t="shared" si="2"/>
        <v>0</v>
      </c>
      <c r="J43" s="15">
        <f t="shared" si="3"/>
        <v>0</v>
      </c>
      <c r="K43" s="16"/>
      <c r="L43" s="16"/>
    </row>
    <row r="44" spans="1:12" s="17" customFormat="1" ht="232.9" customHeight="1" x14ac:dyDescent="0.75">
      <c r="A44" s="9">
        <v>29</v>
      </c>
      <c r="B44" s="18" t="s">
        <v>59</v>
      </c>
      <c r="C44" s="19" t="s">
        <v>16</v>
      </c>
      <c r="D44" s="12">
        <v>40</v>
      </c>
      <c r="E44" s="13"/>
      <c r="F44" s="13"/>
      <c r="G44" s="13"/>
      <c r="H44" s="14"/>
      <c r="I44" s="15">
        <f t="shared" si="2"/>
        <v>0</v>
      </c>
      <c r="J44" s="15">
        <f t="shared" si="3"/>
        <v>0</v>
      </c>
      <c r="K44" s="16"/>
      <c r="L44" s="16"/>
    </row>
    <row r="45" spans="1:12" s="17" customFormat="1" ht="163.9" customHeight="1" x14ac:dyDescent="0.75">
      <c r="A45" s="9">
        <v>30</v>
      </c>
      <c r="B45" s="18" t="s">
        <v>60</v>
      </c>
      <c r="C45" s="19" t="s">
        <v>16</v>
      </c>
      <c r="D45" s="12">
        <v>10</v>
      </c>
      <c r="E45" s="13"/>
      <c r="F45" s="13"/>
      <c r="G45" s="13"/>
      <c r="H45" s="14"/>
      <c r="I45" s="15">
        <f t="shared" si="2"/>
        <v>0</v>
      </c>
      <c r="J45" s="15">
        <f t="shared" si="3"/>
        <v>0</v>
      </c>
      <c r="K45" s="16"/>
      <c r="L45" s="16"/>
    </row>
    <row r="46" spans="1:12" s="17" customFormat="1" ht="216.6" customHeight="1" x14ac:dyDescent="0.75">
      <c r="A46" s="9">
        <v>31</v>
      </c>
      <c r="B46" s="18" t="s">
        <v>61</v>
      </c>
      <c r="C46" s="19" t="s">
        <v>19</v>
      </c>
      <c r="D46" s="12">
        <v>20</v>
      </c>
      <c r="E46" s="13"/>
      <c r="F46" s="13"/>
      <c r="G46" s="13"/>
      <c r="H46" s="14"/>
      <c r="I46" s="15">
        <f t="shared" si="2"/>
        <v>0</v>
      </c>
      <c r="J46" s="15">
        <f t="shared" si="3"/>
        <v>0</v>
      </c>
      <c r="K46" s="16"/>
      <c r="L46" s="16"/>
    </row>
    <row r="47" spans="1:12" s="17" customFormat="1" ht="86.25" customHeight="1" x14ac:dyDescent="0.75">
      <c r="A47" s="9">
        <v>32</v>
      </c>
      <c r="B47" s="18" t="s">
        <v>62</v>
      </c>
      <c r="C47" s="19" t="s">
        <v>16</v>
      </c>
      <c r="D47" s="12">
        <v>50</v>
      </c>
      <c r="E47" s="13"/>
      <c r="F47" s="13"/>
      <c r="G47" s="13"/>
      <c r="H47" s="14"/>
      <c r="I47" s="15">
        <f t="shared" si="2"/>
        <v>0</v>
      </c>
      <c r="J47" s="15">
        <f t="shared" si="3"/>
        <v>0</v>
      </c>
      <c r="K47" s="16"/>
      <c r="L47" s="16"/>
    </row>
    <row r="48" spans="1:12" s="17" customFormat="1" ht="242.45" customHeight="1" x14ac:dyDescent="0.75">
      <c r="A48" s="9">
        <v>33</v>
      </c>
      <c r="B48" s="18" t="s">
        <v>63</v>
      </c>
      <c r="C48" s="19" t="s">
        <v>16</v>
      </c>
      <c r="D48" s="12">
        <v>10</v>
      </c>
      <c r="E48" s="13"/>
      <c r="F48" s="13"/>
      <c r="G48" s="13"/>
      <c r="H48" s="14"/>
      <c r="I48" s="15">
        <f t="shared" si="2"/>
        <v>0</v>
      </c>
      <c r="J48" s="15">
        <f t="shared" si="3"/>
        <v>0</v>
      </c>
      <c r="K48" s="16"/>
      <c r="L48" s="16"/>
    </row>
    <row r="49" spans="1:12" s="17" customFormat="1" ht="87" customHeight="1" x14ac:dyDescent="0.75">
      <c r="A49" s="9">
        <v>34</v>
      </c>
      <c r="B49" s="18" t="s">
        <v>64</v>
      </c>
      <c r="C49" s="19" t="s">
        <v>16</v>
      </c>
      <c r="D49" s="12">
        <v>20</v>
      </c>
      <c r="E49" s="13"/>
      <c r="F49" s="13"/>
      <c r="G49" s="13"/>
      <c r="H49" s="14"/>
      <c r="I49" s="15">
        <f t="shared" si="2"/>
        <v>0</v>
      </c>
      <c r="J49" s="15">
        <f t="shared" si="3"/>
        <v>0</v>
      </c>
      <c r="K49" s="16"/>
      <c r="L49" s="16"/>
    </row>
    <row r="50" spans="1:12" s="17" customFormat="1" ht="337.15" customHeight="1" x14ac:dyDescent="0.75">
      <c r="A50" s="9">
        <v>35</v>
      </c>
      <c r="B50" s="18" t="s">
        <v>65</v>
      </c>
      <c r="C50" s="19" t="s">
        <v>16</v>
      </c>
      <c r="D50" s="12">
        <v>30</v>
      </c>
      <c r="E50" s="13"/>
      <c r="F50" s="13"/>
      <c r="G50" s="13"/>
      <c r="H50" s="14"/>
      <c r="I50" s="15">
        <f t="shared" si="2"/>
        <v>0</v>
      </c>
      <c r="J50" s="15">
        <f t="shared" si="3"/>
        <v>0</v>
      </c>
      <c r="K50" s="16"/>
      <c r="L50" s="16"/>
    </row>
    <row r="51" spans="1:12" s="17" customFormat="1" ht="126" customHeight="1" x14ac:dyDescent="0.75">
      <c r="A51" s="9">
        <v>36</v>
      </c>
      <c r="B51" s="18" t="s">
        <v>66</v>
      </c>
      <c r="C51" s="19" t="s">
        <v>16</v>
      </c>
      <c r="D51" s="12">
        <v>4000</v>
      </c>
      <c r="E51" s="13"/>
      <c r="F51" s="13"/>
      <c r="G51" s="13"/>
      <c r="H51" s="14"/>
      <c r="I51" s="15">
        <f t="shared" si="2"/>
        <v>0</v>
      </c>
      <c r="J51" s="15">
        <f t="shared" si="3"/>
        <v>0</v>
      </c>
      <c r="K51" s="16"/>
      <c r="L51" s="16"/>
    </row>
    <row r="52" spans="1:12" s="17" customFormat="1" ht="210.6" customHeight="1" x14ac:dyDescent="0.75">
      <c r="A52" s="9">
        <v>37</v>
      </c>
      <c r="B52" s="18" t="s">
        <v>67</v>
      </c>
      <c r="C52" s="19" t="s">
        <v>16</v>
      </c>
      <c r="D52" s="12">
        <v>30</v>
      </c>
      <c r="E52" s="13"/>
      <c r="F52" s="13"/>
      <c r="G52" s="13"/>
      <c r="H52" s="14"/>
      <c r="I52" s="15">
        <f t="shared" si="2"/>
        <v>0</v>
      </c>
      <c r="J52" s="15">
        <f t="shared" si="3"/>
        <v>0</v>
      </c>
      <c r="K52" s="16"/>
      <c r="L52" s="16"/>
    </row>
    <row r="53" spans="1:12" s="17" customFormat="1" ht="129.75" customHeight="1" x14ac:dyDescent="0.75">
      <c r="A53" s="9">
        <v>38</v>
      </c>
      <c r="B53" s="18" t="s">
        <v>68</v>
      </c>
      <c r="C53" s="19" t="s">
        <v>16</v>
      </c>
      <c r="D53" s="12">
        <v>20</v>
      </c>
      <c r="E53" s="13"/>
      <c r="F53" s="13"/>
      <c r="G53" s="13"/>
      <c r="H53" s="14"/>
      <c r="I53" s="15">
        <f t="shared" si="2"/>
        <v>0</v>
      </c>
      <c r="J53" s="15">
        <f t="shared" si="3"/>
        <v>0</v>
      </c>
      <c r="K53" s="16"/>
      <c r="L53" s="16"/>
    </row>
    <row r="54" spans="1:12" s="17" customFormat="1" ht="84.75" customHeight="1" x14ac:dyDescent="0.75">
      <c r="A54" s="9">
        <v>39</v>
      </c>
      <c r="B54" s="18" t="s">
        <v>69</v>
      </c>
      <c r="C54" s="19" t="s">
        <v>16</v>
      </c>
      <c r="D54" s="12">
        <v>30</v>
      </c>
      <c r="E54" s="13"/>
      <c r="F54" s="13"/>
      <c r="G54" s="13"/>
      <c r="H54" s="14"/>
      <c r="I54" s="15">
        <f t="shared" si="2"/>
        <v>0</v>
      </c>
      <c r="J54" s="15">
        <f t="shared" si="3"/>
        <v>0</v>
      </c>
      <c r="K54" s="16"/>
      <c r="L54" s="16"/>
    </row>
    <row r="55" spans="1:12" s="17" customFormat="1" ht="81" customHeight="1" x14ac:dyDescent="0.75">
      <c r="A55" s="9">
        <v>40</v>
      </c>
      <c r="B55" s="18" t="s">
        <v>70</v>
      </c>
      <c r="C55" s="19" t="s">
        <v>71</v>
      </c>
      <c r="D55" s="12">
        <v>2</v>
      </c>
      <c r="E55" s="13"/>
      <c r="F55" s="13"/>
      <c r="G55" s="13"/>
      <c r="H55" s="14"/>
      <c r="I55" s="15">
        <f t="shared" si="2"/>
        <v>0</v>
      </c>
      <c r="J55" s="15">
        <f t="shared" si="3"/>
        <v>0</v>
      </c>
      <c r="K55" s="16"/>
      <c r="L55" s="16"/>
    </row>
    <row r="56" spans="1:12" s="17" customFormat="1" ht="179.45" customHeight="1" x14ac:dyDescent="0.75">
      <c r="A56" s="9">
        <v>41</v>
      </c>
      <c r="B56" s="18" t="s">
        <v>72</v>
      </c>
      <c r="C56" s="19" t="s">
        <v>73</v>
      </c>
      <c r="D56" s="12">
        <v>9000</v>
      </c>
      <c r="E56" s="13"/>
      <c r="F56" s="13"/>
      <c r="G56" s="13"/>
      <c r="H56" s="14"/>
      <c r="I56" s="15">
        <f t="shared" si="2"/>
        <v>0</v>
      </c>
      <c r="J56" s="15">
        <f t="shared" si="3"/>
        <v>0</v>
      </c>
      <c r="K56" s="16"/>
      <c r="L56" s="16"/>
    </row>
    <row r="57" spans="1:12" s="17" customFormat="1" ht="281.45" customHeight="1" x14ac:dyDescent="0.75">
      <c r="A57" s="9">
        <v>42</v>
      </c>
      <c r="B57" s="18" t="s">
        <v>74</v>
      </c>
      <c r="C57" s="19" t="s">
        <v>73</v>
      </c>
      <c r="D57" s="12">
        <v>50</v>
      </c>
      <c r="E57" s="13"/>
      <c r="F57" s="13"/>
      <c r="G57" s="13"/>
      <c r="H57" s="14"/>
      <c r="I57" s="15">
        <f t="shared" si="2"/>
        <v>0</v>
      </c>
      <c r="J57" s="15">
        <f t="shared" si="3"/>
        <v>0</v>
      </c>
      <c r="K57" s="16"/>
      <c r="L57" s="16"/>
    </row>
    <row r="58" spans="1:12" s="17" customFormat="1" ht="364.15" customHeight="1" x14ac:dyDescent="0.75">
      <c r="A58" s="9">
        <v>43</v>
      </c>
      <c r="B58" s="18" t="s">
        <v>75</v>
      </c>
      <c r="C58" s="19" t="s">
        <v>28</v>
      </c>
      <c r="D58" s="12">
        <v>5</v>
      </c>
      <c r="E58" s="13"/>
      <c r="F58" s="13"/>
      <c r="G58" s="13"/>
      <c r="H58" s="14"/>
      <c r="I58" s="15">
        <f t="shared" si="2"/>
        <v>0</v>
      </c>
      <c r="J58" s="15">
        <f t="shared" si="3"/>
        <v>0</v>
      </c>
      <c r="K58" s="16"/>
      <c r="L58" s="16"/>
    </row>
    <row r="59" spans="1:12" s="17" customFormat="1" ht="409.15" customHeight="1" x14ac:dyDescent="0.75">
      <c r="A59" s="26">
        <v>44</v>
      </c>
      <c r="B59" s="27" t="s">
        <v>76</v>
      </c>
      <c r="C59" s="19" t="s">
        <v>77</v>
      </c>
      <c r="D59" s="12">
        <v>20</v>
      </c>
      <c r="E59" s="13"/>
      <c r="F59" s="13"/>
      <c r="G59" s="13"/>
      <c r="H59" s="14"/>
      <c r="I59" s="15">
        <f t="shared" si="2"/>
        <v>0</v>
      </c>
      <c r="J59" s="15">
        <f t="shared" si="3"/>
        <v>0</v>
      </c>
      <c r="K59" s="16"/>
      <c r="L59" s="16"/>
    </row>
    <row r="60" spans="1:12" s="30" customFormat="1" ht="125.25" customHeight="1" x14ac:dyDescent="0.4">
      <c r="A60" s="141" t="s">
        <v>78</v>
      </c>
      <c r="B60" s="141"/>
      <c r="C60" s="141"/>
      <c r="D60" s="141"/>
      <c r="E60" s="141"/>
      <c r="F60" s="28"/>
      <c r="G60" s="28">
        <f>SUM(G6:G59)</f>
        <v>0</v>
      </c>
      <c r="H60" s="29" t="s">
        <v>79</v>
      </c>
      <c r="I60" s="28">
        <f>SUM(I6:I59)</f>
        <v>0</v>
      </c>
      <c r="J60" s="28">
        <f>SUM(J6:J59)</f>
        <v>0</v>
      </c>
    </row>
    <row r="61" spans="1:12" s="30" customFormat="1" x14ac:dyDescent="0.6">
      <c r="A61" s="1"/>
      <c r="B61" s="31"/>
      <c r="H61" s="32"/>
      <c r="I61" s="32"/>
    </row>
    <row r="62" spans="1:12" s="30" customFormat="1" x14ac:dyDescent="0.6">
      <c r="A62" s="1"/>
      <c r="B62" s="31"/>
    </row>
    <row r="63" spans="1:12" s="30" customFormat="1" x14ac:dyDescent="0.6">
      <c r="A63" s="1"/>
      <c r="B63" s="31"/>
    </row>
    <row r="64" spans="1:12" s="30" customFormat="1" x14ac:dyDescent="0.6">
      <c r="A64" s="1"/>
      <c r="B64" s="31"/>
    </row>
    <row r="65" spans="1:2" s="30" customFormat="1" x14ac:dyDescent="0.6">
      <c r="A65" s="1"/>
      <c r="B65" s="31"/>
    </row>
    <row r="66" spans="1:2" s="30" customFormat="1" x14ac:dyDescent="0.6">
      <c r="A66" s="1"/>
      <c r="B66" s="31"/>
    </row>
    <row r="67" spans="1:2" s="30" customFormat="1" x14ac:dyDescent="0.6">
      <c r="A67" s="1"/>
      <c r="B67" s="31"/>
    </row>
    <row r="68" spans="1:2" s="30" customFormat="1" x14ac:dyDescent="0.6">
      <c r="A68" s="1"/>
      <c r="B68" s="31"/>
    </row>
    <row r="69" spans="1:2" s="30" customFormat="1" x14ac:dyDescent="0.6">
      <c r="A69" s="1"/>
      <c r="B69" s="31"/>
    </row>
    <row r="70" spans="1:2" s="30" customFormat="1" x14ac:dyDescent="0.6">
      <c r="A70" s="1"/>
      <c r="B70" s="31"/>
    </row>
    <row r="71" spans="1:2" s="30" customFormat="1" x14ac:dyDescent="0.6">
      <c r="A71" s="1"/>
      <c r="B71" s="31"/>
    </row>
    <row r="72" spans="1:2" s="30" customFormat="1" x14ac:dyDescent="0.6">
      <c r="A72" s="1"/>
      <c r="B72" s="31"/>
    </row>
    <row r="73" spans="1:2" s="30" customFormat="1" x14ac:dyDescent="0.6">
      <c r="A73" s="1"/>
      <c r="B73" s="31"/>
    </row>
    <row r="74" spans="1:2" s="30" customFormat="1" x14ac:dyDescent="0.6">
      <c r="A74" s="1"/>
      <c r="B74" s="31"/>
    </row>
    <row r="75" spans="1:2" s="30" customFormat="1" x14ac:dyDescent="0.6">
      <c r="A75" s="1"/>
      <c r="B75" s="31"/>
    </row>
    <row r="76" spans="1:2" s="30" customFormat="1" x14ac:dyDescent="0.4">
      <c r="A76" s="1"/>
    </row>
    <row r="77" spans="1:2" s="30" customFormat="1" x14ac:dyDescent="0.4">
      <c r="A77" s="1"/>
    </row>
    <row r="78" spans="1:2" s="30" customFormat="1" x14ac:dyDescent="0.4">
      <c r="A78" s="1"/>
    </row>
    <row r="79" spans="1:2" s="30" customFormat="1" x14ac:dyDescent="0.4">
      <c r="A79" s="1"/>
    </row>
    <row r="80" spans="1:2" s="30" customFormat="1" x14ac:dyDescent="0.4">
      <c r="A80" s="1"/>
    </row>
    <row r="81" spans="1:1" s="30" customFormat="1" x14ac:dyDescent="0.4">
      <c r="A81" s="1"/>
    </row>
    <row r="82" spans="1:1" s="30" customFormat="1" x14ac:dyDescent="0.4">
      <c r="A82" s="1"/>
    </row>
    <row r="83" spans="1:1" s="30" customFormat="1" x14ac:dyDescent="0.4">
      <c r="A83" s="1"/>
    </row>
    <row r="84" spans="1:1" s="30" customFormat="1" x14ac:dyDescent="0.4">
      <c r="A84" s="1"/>
    </row>
    <row r="85" spans="1:1" s="30" customFormat="1" x14ac:dyDescent="0.4">
      <c r="A85" s="1"/>
    </row>
    <row r="86" spans="1:1" s="30" customFormat="1" x14ac:dyDescent="0.4">
      <c r="A86" s="1"/>
    </row>
    <row r="87" spans="1:1" s="30" customFormat="1" x14ac:dyDescent="0.4">
      <c r="A87" s="1"/>
    </row>
    <row r="88" spans="1:1" s="30" customFormat="1" x14ac:dyDescent="0.4">
      <c r="A88" s="1"/>
    </row>
    <row r="89" spans="1:1" s="30" customFormat="1" x14ac:dyDescent="0.4">
      <c r="A89" s="1"/>
    </row>
    <row r="90" spans="1:1" s="30" customFormat="1" x14ac:dyDescent="0.4">
      <c r="A90" s="1"/>
    </row>
    <row r="91" spans="1:1" s="30" customFormat="1" x14ac:dyDescent="0.4">
      <c r="A91" s="1"/>
    </row>
    <row r="92" spans="1:1" s="30" customFormat="1" x14ac:dyDescent="0.4">
      <c r="A92" s="1"/>
    </row>
    <row r="93" spans="1:1" s="30" customFormat="1" x14ac:dyDescent="0.4">
      <c r="A93" s="1"/>
    </row>
    <row r="94" spans="1:1" s="30" customFormat="1" x14ac:dyDescent="0.4">
      <c r="A94" s="1"/>
    </row>
    <row r="95" spans="1:1" s="30" customFormat="1" x14ac:dyDescent="0.4">
      <c r="A95" s="1"/>
    </row>
    <row r="96" spans="1:1" s="30" customFormat="1" x14ac:dyDescent="0.4">
      <c r="A96" s="1"/>
    </row>
    <row r="97" spans="1:1" s="30" customFormat="1" x14ac:dyDescent="0.4">
      <c r="A97" s="1"/>
    </row>
    <row r="98" spans="1:1" s="30" customFormat="1" x14ac:dyDescent="0.4">
      <c r="A98" s="1"/>
    </row>
    <row r="99" spans="1:1" s="30" customFormat="1" x14ac:dyDescent="0.4">
      <c r="A99" s="1"/>
    </row>
    <row r="100" spans="1:1" s="30" customFormat="1" x14ac:dyDescent="0.4">
      <c r="A100" s="1"/>
    </row>
    <row r="101" spans="1:1" s="30" customFormat="1" x14ac:dyDescent="0.4">
      <c r="A101" s="1"/>
    </row>
    <row r="102" spans="1:1" s="30" customFormat="1" x14ac:dyDescent="0.4">
      <c r="A102" s="1"/>
    </row>
    <row r="103" spans="1:1" s="30" customFormat="1" x14ac:dyDescent="0.4">
      <c r="A103" s="1"/>
    </row>
    <row r="104" spans="1:1" s="30" customFormat="1" x14ac:dyDescent="0.4">
      <c r="A104" s="1"/>
    </row>
    <row r="105" spans="1:1" s="30" customFormat="1" x14ac:dyDescent="0.4">
      <c r="A105" s="1"/>
    </row>
    <row r="106" spans="1:1" s="30" customFormat="1" x14ac:dyDescent="0.4">
      <c r="A106" s="1"/>
    </row>
    <row r="107" spans="1:1" s="30" customFormat="1" x14ac:dyDescent="0.4">
      <c r="A107" s="1"/>
    </row>
    <row r="108" spans="1:1" s="30" customFormat="1" x14ac:dyDescent="0.4">
      <c r="A108" s="1"/>
    </row>
    <row r="109" spans="1:1" s="30" customFormat="1" x14ac:dyDescent="0.4">
      <c r="A109" s="1"/>
    </row>
    <row r="110" spans="1:1" s="30" customFormat="1" x14ac:dyDescent="0.4">
      <c r="A110" s="1"/>
    </row>
    <row r="111" spans="1:1" s="30" customFormat="1" x14ac:dyDescent="0.4">
      <c r="A111" s="1"/>
    </row>
    <row r="112" spans="1:1" s="30" customFormat="1" x14ac:dyDescent="0.4">
      <c r="A112" s="1"/>
    </row>
    <row r="113" spans="1:1" s="30" customFormat="1" x14ac:dyDescent="0.4">
      <c r="A113" s="1"/>
    </row>
    <row r="114" spans="1:1" s="30" customFormat="1" x14ac:dyDescent="0.4">
      <c r="A114" s="1"/>
    </row>
    <row r="115" spans="1:1" s="30" customFormat="1" x14ac:dyDescent="0.4">
      <c r="A115" s="1"/>
    </row>
    <row r="116" spans="1:1" s="30" customFormat="1" x14ac:dyDescent="0.4">
      <c r="A116" s="1"/>
    </row>
    <row r="117" spans="1:1" s="30" customFormat="1" x14ac:dyDescent="0.4">
      <c r="A117" s="1"/>
    </row>
    <row r="118" spans="1:1" s="30" customFormat="1" x14ac:dyDescent="0.4">
      <c r="A118" s="1"/>
    </row>
    <row r="119" spans="1:1" s="30" customFormat="1" x14ac:dyDescent="0.4">
      <c r="A119" s="1"/>
    </row>
    <row r="120" spans="1:1" s="30" customFormat="1" x14ac:dyDescent="0.4">
      <c r="A120" s="1"/>
    </row>
    <row r="121" spans="1:1" s="30" customFormat="1" x14ac:dyDescent="0.4">
      <c r="A121" s="1"/>
    </row>
    <row r="122" spans="1:1" s="30" customFormat="1" x14ac:dyDescent="0.4">
      <c r="A122" s="1"/>
    </row>
    <row r="123" spans="1:1" s="30" customFormat="1" x14ac:dyDescent="0.4">
      <c r="A123" s="1"/>
    </row>
    <row r="124" spans="1:1" s="30" customFormat="1" x14ac:dyDescent="0.4">
      <c r="A124" s="1"/>
    </row>
    <row r="125" spans="1:1" s="30" customFormat="1" x14ac:dyDescent="0.4">
      <c r="A125" s="1"/>
    </row>
    <row r="126" spans="1:1" s="30" customFormat="1" x14ac:dyDescent="0.4">
      <c r="A126" s="1"/>
    </row>
    <row r="127" spans="1:1" s="30" customFormat="1" x14ac:dyDescent="0.4">
      <c r="A127" s="1"/>
    </row>
    <row r="128" spans="1:1" s="30" customFormat="1" x14ac:dyDescent="0.4">
      <c r="A128" s="1"/>
    </row>
    <row r="129" spans="1:1" s="30" customFormat="1" x14ac:dyDescent="0.4">
      <c r="A129" s="1"/>
    </row>
    <row r="130" spans="1:1" s="30" customFormat="1" x14ac:dyDescent="0.4">
      <c r="A130" s="1"/>
    </row>
    <row r="131" spans="1:1" s="30" customFormat="1" x14ac:dyDescent="0.4">
      <c r="A131" s="1"/>
    </row>
    <row r="132" spans="1:1" s="30" customFormat="1" x14ac:dyDescent="0.4">
      <c r="A132" s="1"/>
    </row>
    <row r="133" spans="1:1" s="30" customFormat="1" x14ac:dyDescent="0.4">
      <c r="A133" s="1"/>
    </row>
    <row r="134" spans="1:1" s="30" customFormat="1" x14ac:dyDescent="0.4">
      <c r="A134" s="1"/>
    </row>
    <row r="135" spans="1:1" s="30" customFormat="1" x14ac:dyDescent="0.4">
      <c r="A135" s="1"/>
    </row>
    <row r="136" spans="1:1" s="30" customFormat="1" x14ac:dyDescent="0.4">
      <c r="A136" s="1"/>
    </row>
    <row r="137" spans="1:1" s="30" customFormat="1" x14ac:dyDescent="0.4">
      <c r="A137" s="1"/>
    </row>
    <row r="138" spans="1:1" s="30" customFormat="1" x14ac:dyDescent="0.4">
      <c r="A138" s="1"/>
    </row>
    <row r="139" spans="1:1" s="30" customFormat="1" x14ac:dyDescent="0.4">
      <c r="A139" s="1"/>
    </row>
    <row r="140" spans="1:1" s="30" customFormat="1" x14ac:dyDescent="0.4">
      <c r="A140" s="1"/>
    </row>
    <row r="141" spans="1:1" s="30" customFormat="1" x14ac:dyDescent="0.4">
      <c r="A141" s="1"/>
    </row>
    <row r="142" spans="1:1" s="30" customFormat="1" x14ac:dyDescent="0.4">
      <c r="A142" s="1"/>
    </row>
    <row r="143" spans="1:1" s="30" customFormat="1" x14ac:dyDescent="0.4">
      <c r="A143" s="1"/>
    </row>
    <row r="144" spans="1:1" s="30" customFormat="1" x14ac:dyDescent="0.4">
      <c r="A144" s="1"/>
    </row>
    <row r="145" spans="1:1" s="30" customFormat="1" x14ac:dyDescent="0.4">
      <c r="A145" s="1"/>
    </row>
    <row r="146" spans="1:1" s="30" customFormat="1" x14ac:dyDescent="0.4">
      <c r="A146" s="1"/>
    </row>
    <row r="147" spans="1:1" s="30" customFormat="1" x14ac:dyDescent="0.4">
      <c r="A147" s="1"/>
    </row>
    <row r="148" spans="1:1" s="30" customFormat="1" x14ac:dyDescent="0.4">
      <c r="A148" s="1"/>
    </row>
    <row r="149" spans="1:1" s="30" customFormat="1" x14ac:dyDescent="0.4">
      <c r="A149" s="1"/>
    </row>
    <row r="150" spans="1:1" s="30" customFormat="1" x14ac:dyDescent="0.4">
      <c r="A150" s="1"/>
    </row>
    <row r="151" spans="1:1" s="30" customFormat="1" x14ac:dyDescent="0.4">
      <c r="A151" s="1"/>
    </row>
    <row r="152" spans="1:1" s="30" customFormat="1" x14ac:dyDescent="0.4">
      <c r="A152" s="1"/>
    </row>
    <row r="153" spans="1:1" s="30" customFormat="1" x14ac:dyDescent="0.4">
      <c r="A153" s="1"/>
    </row>
    <row r="154" spans="1:1" s="30" customFormat="1" x14ac:dyDescent="0.4">
      <c r="A154" s="1"/>
    </row>
    <row r="155" spans="1:1" s="30" customFormat="1" x14ac:dyDescent="0.4">
      <c r="A155" s="1"/>
    </row>
    <row r="156" spans="1:1" s="30" customFormat="1" x14ac:dyDescent="0.4">
      <c r="A156" s="1"/>
    </row>
    <row r="157" spans="1:1" s="30" customFormat="1" x14ac:dyDescent="0.4">
      <c r="A157" s="1"/>
    </row>
    <row r="158" spans="1:1" s="30" customFormat="1" x14ac:dyDescent="0.4">
      <c r="A158" s="1"/>
    </row>
    <row r="159" spans="1:1" s="30" customFormat="1" x14ac:dyDescent="0.4">
      <c r="A159" s="1"/>
    </row>
    <row r="160" spans="1:1" s="30" customFormat="1" x14ac:dyDescent="0.4">
      <c r="A160" s="1"/>
    </row>
    <row r="161" spans="1:1" s="30" customFormat="1" x14ac:dyDescent="0.4">
      <c r="A161" s="1"/>
    </row>
    <row r="162" spans="1:1" s="30" customFormat="1" x14ac:dyDescent="0.4">
      <c r="A162" s="1"/>
    </row>
    <row r="163" spans="1:1" s="30" customFormat="1" x14ac:dyDescent="0.4">
      <c r="A163" s="1"/>
    </row>
    <row r="164" spans="1:1" s="30" customFormat="1" x14ac:dyDescent="0.4">
      <c r="A164" s="1"/>
    </row>
    <row r="165" spans="1:1" s="30" customFormat="1" x14ac:dyDescent="0.4">
      <c r="A165" s="1"/>
    </row>
    <row r="166" spans="1:1" s="30" customFormat="1" x14ac:dyDescent="0.4">
      <c r="A166" s="1"/>
    </row>
    <row r="167" spans="1:1" s="30" customFormat="1" x14ac:dyDescent="0.4">
      <c r="A167" s="1"/>
    </row>
    <row r="168" spans="1:1" s="30" customFormat="1" x14ac:dyDescent="0.4">
      <c r="A168" s="1"/>
    </row>
    <row r="169" spans="1:1" s="30" customFormat="1" x14ac:dyDescent="0.4">
      <c r="A169" s="1"/>
    </row>
    <row r="170" spans="1:1" s="30" customFormat="1" x14ac:dyDescent="0.4">
      <c r="A170" s="1"/>
    </row>
    <row r="171" spans="1:1" s="30" customFormat="1" x14ac:dyDescent="0.4">
      <c r="A171" s="1"/>
    </row>
    <row r="172" spans="1:1" s="30" customFormat="1" x14ac:dyDescent="0.4">
      <c r="A172" s="1"/>
    </row>
    <row r="173" spans="1:1" s="30" customFormat="1" x14ac:dyDescent="0.4">
      <c r="A173" s="1"/>
    </row>
    <row r="174" spans="1:1" s="30" customFormat="1" x14ac:dyDescent="0.4">
      <c r="A174" s="1"/>
    </row>
    <row r="175" spans="1:1" s="30" customFormat="1" x14ac:dyDescent="0.4">
      <c r="A175" s="1"/>
    </row>
    <row r="176" spans="1:1" s="30" customFormat="1" x14ac:dyDescent="0.4">
      <c r="A176" s="1"/>
    </row>
    <row r="177" spans="1:1" s="30" customFormat="1" x14ac:dyDescent="0.4">
      <c r="A177" s="1"/>
    </row>
    <row r="178" spans="1:1" s="30" customFormat="1" x14ac:dyDescent="0.4">
      <c r="A178" s="1"/>
    </row>
    <row r="179" spans="1:1" s="30" customFormat="1" x14ac:dyDescent="0.4">
      <c r="A179" s="1"/>
    </row>
    <row r="180" spans="1:1" s="30" customFormat="1" x14ac:dyDescent="0.4">
      <c r="A180" s="1"/>
    </row>
    <row r="181" spans="1:1" s="30" customFormat="1" x14ac:dyDescent="0.4">
      <c r="A181" s="1"/>
    </row>
    <row r="182" spans="1:1" s="30" customFormat="1" x14ac:dyDescent="0.4">
      <c r="A182" s="1"/>
    </row>
    <row r="183" spans="1:1" s="30" customFormat="1" x14ac:dyDescent="0.4">
      <c r="A183" s="1"/>
    </row>
    <row r="184" spans="1:1" s="30" customFormat="1" x14ac:dyDescent="0.4">
      <c r="A184" s="1"/>
    </row>
    <row r="185" spans="1:1" s="30" customFormat="1" x14ac:dyDescent="0.4">
      <c r="A185" s="1"/>
    </row>
    <row r="186" spans="1:1" s="30" customFormat="1" x14ac:dyDescent="0.4">
      <c r="A186" s="1"/>
    </row>
    <row r="187" spans="1:1" s="30" customFormat="1" x14ac:dyDescent="0.4">
      <c r="A187" s="1"/>
    </row>
    <row r="188" spans="1:1" s="30" customFormat="1" x14ac:dyDescent="0.4">
      <c r="A188" s="1"/>
    </row>
    <row r="189" spans="1:1" s="30" customFormat="1" x14ac:dyDescent="0.4">
      <c r="A189" s="1"/>
    </row>
    <row r="190" spans="1:1" s="30" customFormat="1" x14ac:dyDescent="0.4">
      <c r="A190" s="1"/>
    </row>
    <row r="191" spans="1:1" s="30" customFormat="1" x14ac:dyDescent="0.4">
      <c r="A191" s="1"/>
    </row>
    <row r="192" spans="1:1" s="30" customFormat="1" x14ac:dyDescent="0.4">
      <c r="A192" s="1"/>
    </row>
    <row r="193" spans="1:1" s="30" customFormat="1" x14ac:dyDescent="0.4">
      <c r="A193" s="1"/>
    </row>
    <row r="194" spans="1:1" s="30" customFormat="1" x14ac:dyDescent="0.4">
      <c r="A194" s="1"/>
    </row>
    <row r="195" spans="1:1" s="30" customFormat="1" x14ac:dyDescent="0.4">
      <c r="A195" s="1"/>
    </row>
    <row r="196" spans="1:1" s="30" customFormat="1" x14ac:dyDescent="0.4">
      <c r="A196" s="1"/>
    </row>
    <row r="197" spans="1:1" s="30" customFormat="1" x14ac:dyDescent="0.4">
      <c r="A197" s="1"/>
    </row>
    <row r="198" spans="1:1" s="30" customFormat="1" x14ac:dyDescent="0.4">
      <c r="A198" s="1"/>
    </row>
    <row r="199" spans="1:1" s="30" customFormat="1" x14ac:dyDescent="0.4">
      <c r="A199" s="1"/>
    </row>
    <row r="200" spans="1:1" s="30" customFormat="1" x14ac:dyDescent="0.4">
      <c r="A200" s="1"/>
    </row>
    <row r="201" spans="1:1" s="30" customFormat="1" x14ac:dyDescent="0.4">
      <c r="A201" s="1"/>
    </row>
    <row r="202" spans="1:1" s="30" customFormat="1" x14ac:dyDescent="0.4">
      <c r="A202" s="1"/>
    </row>
    <row r="203" spans="1:1" s="30" customFormat="1" x14ac:dyDescent="0.4">
      <c r="A203" s="1"/>
    </row>
    <row r="204" spans="1:1" s="30" customFormat="1" x14ac:dyDescent="0.4">
      <c r="A204" s="1"/>
    </row>
    <row r="205" spans="1:1" s="30" customFormat="1" x14ac:dyDescent="0.4">
      <c r="A205" s="1"/>
    </row>
    <row r="206" spans="1:1" s="30" customFormat="1" x14ac:dyDescent="0.4">
      <c r="A206" s="1"/>
    </row>
    <row r="207" spans="1:1" s="30" customFormat="1" x14ac:dyDescent="0.4">
      <c r="A207" s="1"/>
    </row>
    <row r="208" spans="1:1" s="30" customFormat="1" x14ac:dyDescent="0.4">
      <c r="A208" s="1"/>
    </row>
    <row r="209" spans="1:1" s="30" customFormat="1" x14ac:dyDescent="0.4">
      <c r="A209" s="1"/>
    </row>
    <row r="210" spans="1:1" s="30" customFormat="1" x14ac:dyDescent="0.4">
      <c r="A210" s="1"/>
    </row>
    <row r="211" spans="1:1" s="30" customFormat="1" x14ac:dyDescent="0.4">
      <c r="A211" s="1"/>
    </row>
    <row r="212" spans="1:1" s="30" customFormat="1" x14ac:dyDescent="0.4">
      <c r="A212" s="1"/>
    </row>
    <row r="213" spans="1:1" s="30" customFormat="1" x14ac:dyDescent="0.4">
      <c r="A213" s="1"/>
    </row>
    <row r="214" spans="1:1" s="30" customFormat="1" x14ac:dyDescent="0.4">
      <c r="A214" s="1"/>
    </row>
    <row r="215" spans="1:1" s="30" customFormat="1" x14ac:dyDescent="0.4">
      <c r="A215" s="1"/>
    </row>
    <row r="216" spans="1:1" s="30" customFormat="1" x14ac:dyDescent="0.4">
      <c r="A216" s="1"/>
    </row>
    <row r="217" spans="1:1" s="30" customFormat="1" x14ac:dyDescent="0.4">
      <c r="A217" s="1"/>
    </row>
    <row r="218" spans="1:1" s="30" customFormat="1" x14ac:dyDescent="0.4">
      <c r="A218" s="1"/>
    </row>
    <row r="219" spans="1:1" s="30" customFormat="1" x14ac:dyDescent="0.4">
      <c r="A219" s="1"/>
    </row>
    <row r="220" spans="1:1" s="30" customFormat="1" x14ac:dyDescent="0.4">
      <c r="A220" s="1"/>
    </row>
    <row r="221" spans="1:1" s="30" customFormat="1" x14ac:dyDescent="0.4">
      <c r="A221" s="1"/>
    </row>
    <row r="222" spans="1:1" s="30" customFormat="1" x14ac:dyDescent="0.4">
      <c r="A222" s="1"/>
    </row>
    <row r="223" spans="1:1" s="30" customFormat="1" x14ac:dyDescent="0.4">
      <c r="A223" s="1"/>
    </row>
    <row r="224" spans="1:1" s="30" customFormat="1" x14ac:dyDescent="0.4">
      <c r="A224" s="1"/>
    </row>
    <row r="225" spans="1:1" s="30" customFormat="1" x14ac:dyDescent="0.4">
      <c r="A225" s="1"/>
    </row>
    <row r="226" spans="1:1" s="30" customFormat="1" x14ac:dyDescent="0.4">
      <c r="A226" s="1"/>
    </row>
    <row r="227" spans="1:1" s="30" customFormat="1" x14ac:dyDescent="0.4">
      <c r="A227" s="1"/>
    </row>
    <row r="228" spans="1:1" s="30" customFormat="1" x14ac:dyDescent="0.4">
      <c r="A228" s="1"/>
    </row>
    <row r="229" spans="1:1" s="30" customFormat="1" x14ac:dyDescent="0.4">
      <c r="A229" s="1"/>
    </row>
    <row r="230" spans="1:1" s="30" customFormat="1" x14ac:dyDescent="0.4">
      <c r="A230" s="1"/>
    </row>
    <row r="231" spans="1:1" s="30" customFormat="1" x14ac:dyDescent="0.4">
      <c r="A231" s="1"/>
    </row>
    <row r="232" spans="1:1" s="30" customFormat="1" x14ac:dyDescent="0.4">
      <c r="A232" s="1"/>
    </row>
    <row r="233" spans="1:1" s="30" customFormat="1" x14ac:dyDescent="0.4">
      <c r="A233" s="1"/>
    </row>
    <row r="234" spans="1:1" s="30" customFormat="1" x14ac:dyDescent="0.4">
      <c r="A234" s="1"/>
    </row>
    <row r="235" spans="1:1" s="30" customFormat="1" x14ac:dyDescent="0.4">
      <c r="A235" s="1"/>
    </row>
    <row r="236" spans="1:1" s="30" customFormat="1" x14ac:dyDescent="0.4">
      <c r="A236" s="1"/>
    </row>
    <row r="237" spans="1:1" s="30" customFormat="1" x14ac:dyDescent="0.4">
      <c r="A237" s="1"/>
    </row>
    <row r="238" spans="1:1" s="30" customFormat="1" x14ac:dyDescent="0.4">
      <c r="A238" s="1"/>
    </row>
    <row r="239" spans="1:1" s="30" customFormat="1" x14ac:dyDescent="0.4">
      <c r="A239" s="1"/>
    </row>
    <row r="240" spans="1:1" s="30" customFormat="1" x14ac:dyDescent="0.4">
      <c r="A240" s="1"/>
    </row>
    <row r="241" spans="1:1" s="30" customFormat="1" x14ac:dyDescent="0.4">
      <c r="A241" s="1"/>
    </row>
    <row r="242" spans="1:1" s="30" customFormat="1" x14ac:dyDescent="0.4">
      <c r="A242" s="1"/>
    </row>
    <row r="243" spans="1:1" s="30" customFormat="1" x14ac:dyDescent="0.4">
      <c r="A243" s="1"/>
    </row>
    <row r="244" spans="1:1" s="30" customFormat="1" x14ac:dyDescent="0.4">
      <c r="A244" s="1"/>
    </row>
    <row r="245" spans="1:1" s="30" customFormat="1" x14ac:dyDescent="0.4">
      <c r="A245" s="1"/>
    </row>
    <row r="246" spans="1:1" s="30" customFormat="1" x14ac:dyDescent="0.4">
      <c r="A246" s="1"/>
    </row>
    <row r="247" spans="1:1" s="30" customFormat="1" x14ac:dyDescent="0.4">
      <c r="A247" s="1"/>
    </row>
    <row r="248" spans="1:1" s="30" customFormat="1" x14ac:dyDescent="0.4">
      <c r="A248" s="1"/>
    </row>
    <row r="249" spans="1:1" s="30" customFormat="1" x14ac:dyDescent="0.4">
      <c r="A249" s="1"/>
    </row>
    <row r="250" spans="1:1" s="30" customFormat="1" x14ac:dyDescent="0.4">
      <c r="A250" s="1"/>
    </row>
    <row r="251" spans="1:1" s="30" customFormat="1" x14ac:dyDescent="0.4">
      <c r="A251" s="1"/>
    </row>
    <row r="252" spans="1:1" s="30" customFormat="1" x14ac:dyDescent="0.4">
      <c r="A252" s="1"/>
    </row>
    <row r="253" spans="1:1" s="30" customFormat="1" x14ac:dyDescent="0.4">
      <c r="A253" s="1"/>
    </row>
    <row r="254" spans="1:1" s="30" customFormat="1" x14ac:dyDescent="0.4">
      <c r="A254" s="1"/>
    </row>
    <row r="255" spans="1:1" s="30" customFormat="1" x14ac:dyDescent="0.4">
      <c r="A255" s="1"/>
    </row>
    <row r="256" spans="1:1" s="30" customFormat="1" x14ac:dyDescent="0.4">
      <c r="A256" s="1"/>
    </row>
    <row r="257" spans="1:1" s="30" customFormat="1" x14ac:dyDescent="0.4">
      <c r="A257" s="1"/>
    </row>
    <row r="258" spans="1:1" s="30" customFormat="1" x14ac:dyDescent="0.4">
      <c r="A258" s="1"/>
    </row>
    <row r="259" spans="1:1" s="30" customFormat="1" x14ac:dyDescent="0.4">
      <c r="A259" s="1"/>
    </row>
    <row r="260" spans="1:1" s="30" customFormat="1" x14ac:dyDescent="0.4">
      <c r="A260" s="1"/>
    </row>
    <row r="261" spans="1:1" s="30" customFormat="1" x14ac:dyDescent="0.4">
      <c r="A261" s="1"/>
    </row>
    <row r="262" spans="1:1" s="30" customFormat="1" x14ac:dyDescent="0.4">
      <c r="A262" s="1"/>
    </row>
    <row r="263" spans="1:1" s="30" customFormat="1" x14ac:dyDescent="0.4">
      <c r="A263" s="1"/>
    </row>
    <row r="264" spans="1:1" s="30" customFormat="1" x14ac:dyDescent="0.4">
      <c r="A264" s="1"/>
    </row>
    <row r="265" spans="1:1" s="30" customFormat="1" x14ac:dyDescent="0.4">
      <c r="A265" s="1"/>
    </row>
    <row r="266" spans="1:1" s="30" customFormat="1" x14ac:dyDescent="0.4">
      <c r="A266" s="1"/>
    </row>
    <row r="267" spans="1:1" s="30" customFormat="1" x14ac:dyDescent="0.4">
      <c r="A267" s="1"/>
    </row>
    <row r="268" spans="1:1" s="30" customFormat="1" x14ac:dyDescent="0.4">
      <c r="A268" s="1"/>
    </row>
    <row r="269" spans="1:1" s="30" customFormat="1" x14ac:dyDescent="0.4">
      <c r="A269" s="1"/>
    </row>
    <row r="270" spans="1:1" s="30" customFormat="1" x14ac:dyDescent="0.4">
      <c r="A270" s="1"/>
    </row>
    <row r="271" spans="1:1" s="30" customFormat="1" x14ac:dyDescent="0.4">
      <c r="A271" s="1"/>
    </row>
    <row r="272" spans="1:1" s="30" customFormat="1" x14ac:dyDescent="0.4">
      <c r="A272" s="1"/>
    </row>
    <row r="273" spans="1:1" s="30" customFormat="1" x14ac:dyDescent="0.4">
      <c r="A273" s="1"/>
    </row>
    <row r="274" spans="1:1" s="30" customFormat="1" x14ac:dyDescent="0.4">
      <c r="A274" s="1"/>
    </row>
    <row r="275" spans="1:1" s="30" customFormat="1" x14ac:dyDescent="0.4">
      <c r="A275" s="1"/>
    </row>
    <row r="276" spans="1:1" s="30" customFormat="1" x14ac:dyDescent="0.4">
      <c r="A276" s="1"/>
    </row>
    <row r="277" spans="1:1" s="30" customFormat="1" x14ac:dyDescent="0.4">
      <c r="A277" s="1"/>
    </row>
    <row r="278" spans="1:1" s="30" customFormat="1" x14ac:dyDescent="0.4">
      <c r="A278" s="1"/>
    </row>
    <row r="279" spans="1:1" s="30" customFormat="1" x14ac:dyDescent="0.4">
      <c r="A279" s="1"/>
    </row>
    <row r="280" spans="1:1" s="30" customFormat="1" x14ac:dyDescent="0.4">
      <c r="A280" s="1"/>
    </row>
    <row r="281" spans="1:1" s="30" customFormat="1" x14ac:dyDescent="0.4">
      <c r="A281" s="1"/>
    </row>
    <row r="282" spans="1:1" s="30" customFormat="1" x14ac:dyDescent="0.4">
      <c r="A282" s="1"/>
    </row>
    <row r="283" spans="1:1" s="30" customFormat="1" x14ac:dyDescent="0.4">
      <c r="A283" s="1"/>
    </row>
    <row r="284" spans="1:1" s="30" customFormat="1" x14ac:dyDescent="0.4">
      <c r="A284" s="1"/>
    </row>
    <row r="285" spans="1:1" s="30" customFormat="1" x14ac:dyDescent="0.4">
      <c r="A285" s="1"/>
    </row>
    <row r="286" spans="1:1" s="30" customFormat="1" x14ac:dyDescent="0.4">
      <c r="A286" s="1"/>
    </row>
    <row r="287" spans="1:1" s="30" customFormat="1" x14ac:dyDescent="0.4">
      <c r="A287" s="1"/>
    </row>
    <row r="288" spans="1:1" s="30" customFormat="1" x14ac:dyDescent="0.4">
      <c r="A288" s="1"/>
    </row>
    <row r="289" spans="1:1" s="30" customFormat="1" x14ac:dyDescent="0.4">
      <c r="A289" s="1"/>
    </row>
    <row r="290" spans="1:1" s="30" customFormat="1" x14ac:dyDescent="0.4">
      <c r="A290" s="1"/>
    </row>
    <row r="291" spans="1:1" s="30" customFormat="1" x14ac:dyDescent="0.4">
      <c r="A291" s="1"/>
    </row>
    <row r="292" spans="1:1" s="30" customFormat="1" x14ac:dyDescent="0.4">
      <c r="A292" s="1"/>
    </row>
    <row r="293" spans="1:1" s="30" customFormat="1" x14ac:dyDescent="0.4">
      <c r="A293" s="1"/>
    </row>
    <row r="294" spans="1:1" s="30" customFormat="1" x14ac:dyDescent="0.4">
      <c r="A294" s="1"/>
    </row>
    <row r="295" spans="1:1" s="30" customFormat="1" x14ac:dyDescent="0.4">
      <c r="A295" s="1"/>
    </row>
    <row r="296" spans="1:1" s="30" customFormat="1" x14ac:dyDescent="0.4">
      <c r="A296" s="1"/>
    </row>
    <row r="297" spans="1:1" s="30" customFormat="1" x14ac:dyDescent="0.4">
      <c r="A297" s="1"/>
    </row>
    <row r="298" spans="1:1" s="30" customFormat="1" x14ac:dyDescent="0.4">
      <c r="A298" s="1"/>
    </row>
    <row r="299" spans="1:1" s="30" customFormat="1" x14ac:dyDescent="0.4">
      <c r="A299" s="1"/>
    </row>
    <row r="300" spans="1:1" s="30" customFormat="1" x14ac:dyDescent="0.4">
      <c r="A300" s="1"/>
    </row>
    <row r="301" spans="1:1" s="30" customFormat="1" x14ac:dyDescent="0.4">
      <c r="A301" s="1"/>
    </row>
    <row r="302" spans="1:1" s="30" customFormat="1" x14ac:dyDescent="0.4">
      <c r="A302" s="1"/>
    </row>
    <row r="303" spans="1:1" s="30" customFormat="1" x14ac:dyDescent="0.4">
      <c r="A303" s="1"/>
    </row>
    <row r="304" spans="1:1" s="30" customFormat="1" x14ac:dyDescent="0.4">
      <c r="A304" s="1"/>
    </row>
    <row r="305" spans="1:1" s="30" customFormat="1" x14ac:dyDescent="0.4">
      <c r="A305" s="1"/>
    </row>
    <row r="306" spans="1:1" s="30" customFormat="1" x14ac:dyDescent="0.4">
      <c r="A306" s="1"/>
    </row>
    <row r="307" spans="1:1" s="30" customFormat="1" x14ac:dyDescent="0.4">
      <c r="A307" s="1"/>
    </row>
    <row r="308" spans="1:1" s="30" customFormat="1" x14ac:dyDescent="0.4">
      <c r="A308" s="1"/>
    </row>
    <row r="309" spans="1:1" s="30" customFormat="1" x14ac:dyDescent="0.4">
      <c r="A309" s="1"/>
    </row>
    <row r="310" spans="1:1" s="30" customFormat="1" x14ac:dyDescent="0.4">
      <c r="A310" s="1"/>
    </row>
    <row r="311" spans="1:1" s="30" customFormat="1" x14ac:dyDescent="0.4">
      <c r="A311" s="1"/>
    </row>
    <row r="312" spans="1:1" s="30" customFormat="1" x14ac:dyDescent="0.4">
      <c r="A312" s="1"/>
    </row>
    <row r="313" spans="1:1" s="30" customFormat="1" x14ac:dyDescent="0.4">
      <c r="A313" s="1"/>
    </row>
    <row r="314" spans="1:1" s="30" customFormat="1" x14ac:dyDescent="0.4">
      <c r="A314" s="1"/>
    </row>
    <row r="315" spans="1:1" s="30" customFormat="1" x14ac:dyDescent="0.4">
      <c r="A315" s="1"/>
    </row>
    <row r="316" spans="1:1" s="30" customFormat="1" x14ac:dyDescent="0.4">
      <c r="A316" s="1"/>
    </row>
    <row r="317" spans="1:1" s="30" customFormat="1" x14ac:dyDescent="0.4">
      <c r="A317" s="1"/>
    </row>
    <row r="318" spans="1:1" s="30" customFormat="1" x14ac:dyDescent="0.4">
      <c r="A318" s="1"/>
    </row>
    <row r="319" spans="1:1" s="30" customFormat="1" x14ac:dyDescent="0.4">
      <c r="A319" s="1"/>
    </row>
    <row r="320" spans="1:1" s="30" customFormat="1" x14ac:dyDescent="0.4">
      <c r="A320" s="1"/>
    </row>
    <row r="321" spans="1:1" s="30" customFormat="1" x14ac:dyDescent="0.4">
      <c r="A321" s="1"/>
    </row>
    <row r="322" spans="1:1" s="30" customFormat="1" x14ac:dyDescent="0.4">
      <c r="A322" s="1"/>
    </row>
    <row r="323" spans="1:1" s="30" customFormat="1" x14ac:dyDescent="0.4">
      <c r="A323" s="1"/>
    </row>
    <row r="324" spans="1:1" s="30" customFormat="1" x14ac:dyDescent="0.4">
      <c r="A324" s="1"/>
    </row>
    <row r="325" spans="1:1" s="30" customFormat="1" x14ac:dyDescent="0.4">
      <c r="A325" s="1"/>
    </row>
    <row r="326" spans="1:1" s="30" customFormat="1" x14ac:dyDescent="0.4">
      <c r="A326" s="1"/>
    </row>
    <row r="327" spans="1:1" s="30" customFormat="1" x14ac:dyDescent="0.4">
      <c r="A327" s="1"/>
    </row>
    <row r="328" spans="1:1" s="30" customFormat="1" x14ac:dyDescent="0.4">
      <c r="A328" s="1"/>
    </row>
    <row r="329" spans="1:1" s="30" customFormat="1" x14ac:dyDescent="0.4">
      <c r="A329" s="1"/>
    </row>
    <row r="330" spans="1:1" s="30" customFormat="1" x14ac:dyDescent="0.4">
      <c r="A330" s="1"/>
    </row>
    <row r="331" spans="1:1" s="30" customFormat="1" x14ac:dyDescent="0.4">
      <c r="A331" s="1"/>
    </row>
    <row r="332" spans="1:1" s="30" customFormat="1" x14ac:dyDescent="0.4">
      <c r="A332" s="1"/>
    </row>
    <row r="333" spans="1:1" s="30" customFormat="1" x14ac:dyDescent="0.4">
      <c r="A333" s="1"/>
    </row>
    <row r="334" spans="1:1" s="30" customFormat="1" x14ac:dyDescent="0.4">
      <c r="A334" s="1"/>
    </row>
    <row r="335" spans="1:1" s="30" customFormat="1" x14ac:dyDescent="0.4">
      <c r="A335" s="1"/>
    </row>
    <row r="336" spans="1:1" s="30" customFormat="1" x14ac:dyDescent="0.4">
      <c r="A336" s="1"/>
    </row>
    <row r="337" spans="1:1" s="30" customFormat="1" x14ac:dyDescent="0.4">
      <c r="A337" s="1"/>
    </row>
    <row r="338" spans="1:1" s="30" customFormat="1" x14ac:dyDescent="0.4">
      <c r="A338" s="1"/>
    </row>
    <row r="339" spans="1:1" s="30" customFormat="1" x14ac:dyDescent="0.4">
      <c r="A339" s="1"/>
    </row>
    <row r="340" spans="1:1" s="30" customFormat="1" x14ac:dyDescent="0.4">
      <c r="A340" s="1"/>
    </row>
    <row r="341" spans="1:1" s="30" customFormat="1" x14ac:dyDescent="0.4">
      <c r="A341" s="1"/>
    </row>
    <row r="342" spans="1:1" s="30" customFormat="1" x14ac:dyDescent="0.4">
      <c r="A342" s="1"/>
    </row>
    <row r="343" spans="1:1" s="30" customFormat="1" x14ac:dyDescent="0.4">
      <c r="A343" s="1"/>
    </row>
    <row r="344" spans="1:1" s="30" customFormat="1" x14ac:dyDescent="0.4">
      <c r="A344" s="1"/>
    </row>
    <row r="345" spans="1:1" s="30" customFormat="1" x14ac:dyDescent="0.4">
      <c r="A345" s="1"/>
    </row>
    <row r="346" spans="1:1" s="30" customFormat="1" x14ac:dyDescent="0.4">
      <c r="A346" s="1"/>
    </row>
    <row r="347" spans="1:1" s="30" customFormat="1" x14ac:dyDescent="0.4">
      <c r="A347" s="1"/>
    </row>
    <row r="348" spans="1:1" s="30" customFormat="1" x14ac:dyDescent="0.4">
      <c r="A348" s="1"/>
    </row>
    <row r="349" spans="1:1" s="30" customFormat="1" x14ac:dyDescent="0.4">
      <c r="A349" s="1"/>
    </row>
    <row r="350" spans="1:1" s="30" customFormat="1" x14ac:dyDescent="0.4">
      <c r="A350" s="1"/>
    </row>
    <row r="351" spans="1:1" s="30" customFormat="1" x14ac:dyDescent="0.4">
      <c r="A351" s="1"/>
    </row>
    <row r="352" spans="1:1" s="30" customFormat="1" x14ac:dyDescent="0.4">
      <c r="A352" s="1"/>
    </row>
    <row r="353" spans="1:1" s="30" customFormat="1" x14ac:dyDescent="0.4">
      <c r="A353" s="1"/>
    </row>
    <row r="354" spans="1:1" s="30" customFormat="1" x14ac:dyDescent="0.4">
      <c r="A354" s="1"/>
    </row>
    <row r="355" spans="1:1" s="30" customFormat="1" x14ac:dyDescent="0.4">
      <c r="A355" s="1"/>
    </row>
    <row r="356" spans="1:1" s="30" customFormat="1" x14ac:dyDescent="0.4">
      <c r="A356" s="1"/>
    </row>
    <row r="357" spans="1:1" s="30" customFormat="1" x14ac:dyDescent="0.4">
      <c r="A357" s="1"/>
    </row>
    <row r="358" spans="1:1" s="30" customFormat="1" x14ac:dyDescent="0.4">
      <c r="A358" s="1"/>
    </row>
    <row r="359" spans="1:1" s="30" customFormat="1" x14ac:dyDescent="0.4">
      <c r="A359" s="1"/>
    </row>
    <row r="360" spans="1:1" s="30" customFormat="1" x14ac:dyDescent="0.4">
      <c r="A360" s="1"/>
    </row>
    <row r="361" spans="1:1" s="30" customFormat="1" x14ac:dyDescent="0.4">
      <c r="A361" s="1"/>
    </row>
    <row r="362" spans="1:1" s="30" customFormat="1" x14ac:dyDescent="0.4">
      <c r="A362" s="1"/>
    </row>
    <row r="363" spans="1:1" s="30" customFormat="1" x14ac:dyDescent="0.4">
      <c r="A363" s="1"/>
    </row>
    <row r="364" spans="1:1" s="30" customFormat="1" x14ac:dyDescent="0.4">
      <c r="A364" s="1"/>
    </row>
    <row r="365" spans="1:1" s="30" customFormat="1" x14ac:dyDescent="0.4">
      <c r="A365" s="1"/>
    </row>
    <row r="366" spans="1:1" s="30" customFormat="1" x14ac:dyDescent="0.4">
      <c r="A366" s="1"/>
    </row>
    <row r="367" spans="1:1" s="30" customFormat="1" x14ac:dyDescent="0.4">
      <c r="A367" s="1"/>
    </row>
    <row r="368" spans="1:1" s="30" customFormat="1" x14ac:dyDescent="0.4">
      <c r="A368" s="1"/>
    </row>
    <row r="369" spans="1:1" s="30" customFormat="1" x14ac:dyDescent="0.4">
      <c r="A369" s="1"/>
    </row>
    <row r="370" spans="1:1" s="30" customFormat="1" x14ac:dyDescent="0.4">
      <c r="A370" s="1"/>
    </row>
    <row r="371" spans="1:1" s="30" customFormat="1" x14ac:dyDescent="0.4">
      <c r="A371" s="1"/>
    </row>
    <row r="372" spans="1:1" s="30" customFormat="1" x14ac:dyDescent="0.4">
      <c r="A372" s="1"/>
    </row>
    <row r="373" spans="1:1" s="30" customFormat="1" x14ac:dyDescent="0.4">
      <c r="A373" s="1"/>
    </row>
    <row r="374" spans="1:1" s="30" customFormat="1" x14ac:dyDescent="0.4">
      <c r="A374" s="1"/>
    </row>
    <row r="375" spans="1:1" s="30" customFormat="1" x14ac:dyDescent="0.4">
      <c r="A375" s="1"/>
    </row>
    <row r="376" spans="1:1" s="30" customFormat="1" x14ac:dyDescent="0.4">
      <c r="A376" s="1"/>
    </row>
    <row r="377" spans="1:1" s="30" customFormat="1" x14ac:dyDescent="0.4">
      <c r="A377" s="1"/>
    </row>
    <row r="378" spans="1:1" s="30" customFormat="1" x14ac:dyDescent="0.4">
      <c r="A378" s="1"/>
    </row>
    <row r="379" spans="1:1" s="30" customFormat="1" x14ac:dyDescent="0.4">
      <c r="A379" s="1"/>
    </row>
    <row r="380" spans="1:1" s="30" customFormat="1" x14ac:dyDescent="0.4">
      <c r="A380" s="1"/>
    </row>
    <row r="381" spans="1:1" s="30" customFormat="1" x14ac:dyDescent="0.4">
      <c r="A381" s="1"/>
    </row>
    <row r="382" spans="1:1" s="30" customFormat="1" x14ac:dyDescent="0.4">
      <c r="A382" s="1"/>
    </row>
  </sheetData>
  <mergeCells count="28">
    <mergeCell ref="A20:A24"/>
    <mergeCell ref="A25:A28"/>
    <mergeCell ref="A30:A32"/>
    <mergeCell ref="A60:E60"/>
    <mergeCell ref="A5:L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0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173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321.75" customHeight="1" x14ac:dyDescent="0.65">
      <c r="A6" s="46">
        <v>1</v>
      </c>
      <c r="B6" s="69" t="s">
        <v>138</v>
      </c>
      <c r="C6" s="49" t="s">
        <v>16</v>
      </c>
      <c r="D6" s="46">
        <v>160</v>
      </c>
      <c r="E6" s="13"/>
      <c r="F6" s="13"/>
      <c r="G6" s="13"/>
      <c r="H6" s="14"/>
      <c r="I6" s="56">
        <f>G6*H6</f>
        <v>0</v>
      </c>
      <c r="J6" s="56">
        <f>G6+I6</f>
        <v>0</v>
      </c>
      <c r="K6" s="80"/>
      <c r="L6" s="80"/>
    </row>
    <row r="7" spans="1:12" s="30" customFormat="1" ht="125.25" customHeight="1" x14ac:dyDescent="0.65">
      <c r="A7" s="159" t="s">
        <v>78</v>
      </c>
      <c r="B7" s="159"/>
      <c r="C7" s="159"/>
      <c r="D7" s="159"/>
      <c r="E7" s="159"/>
      <c r="F7" s="159"/>
      <c r="G7" s="13">
        <f>D7*E7</f>
        <v>0</v>
      </c>
      <c r="H7" s="14"/>
      <c r="I7" s="56">
        <f>G7*H7</f>
        <v>0</v>
      </c>
      <c r="J7" s="56">
        <f>J6</f>
        <v>0</v>
      </c>
      <c r="K7" s="80"/>
      <c r="L7" s="80"/>
    </row>
    <row r="8" spans="1:12" ht="49.5" x14ac:dyDescent="0.65">
      <c r="E8" s="63"/>
      <c r="F8" s="63"/>
      <c r="G8" s="63"/>
      <c r="H8" s="64"/>
      <c r="I8" s="97"/>
      <c r="J8" s="97"/>
      <c r="K8" s="98"/>
      <c r="L8" s="98"/>
    </row>
    <row r="9" spans="1:12" ht="49.5" x14ac:dyDescent="0.65">
      <c r="E9" s="63"/>
      <c r="F9" s="63"/>
      <c r="G9" s="63"/>
      <c r="H9" s="64"/>
      <c r="I9" s="97"/>
      <c r="J9" s="97"/>
      <c r="K9" s="98"/>
      <c r="L9" s="98"/>
    </row>
    <row r="10" spans="1:12" ht="49.5" x14ac:dyDescent="0.65">
      <c r="E10" s="96"/>
      <c r="F10" s="96"/>
      <c r="G10" s="63"/>
      <c r="H10" s="64"/>
      <c r="I10" s="97"/>
      <c r="J10" s="97"/>
      <c r="K10" s="67"/>
      <c r="L10" s="67"/>
    </row>
    <row r="11" spans="1:12" x14ac:dyDescent="0.3">
      <c r="E11" s="62"/>
      <c r="F11" s="62"/>
      <c r="G11" s="91"/>
      <c r="H11" s="62"/>
      <c r="I11" s="91"/>
      <c r="J11" s="91"/>
      <c r="K11" s="62"/>
      <c r="L11" s="62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1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174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01.25" customHeight="1" x14ac:dyDescent="0.65">
      <c r="A6" s="57">
        <v>1</v>
      </c>
      <c r="B6" s="99" t="s">
        <v>139</v>
      </c>
      <c r="C6" s="47" t="s">
        <v>73</v>
      </c>
      <c r="D6" s="57">
        <v>10</v>
      </c>
      <c r="E6" s="13"/>
      <c r="F6" s="13"/>
      <c r="G6" s="13"/>
      <c r="H6" s="14"/>
      <c r="I6" s="56">
        <f t="shared" ref="I6:I12" si="0">G6*H6</f>
        <v>0</v>
      </c>
      <c r="J6" s="56">
        <f t="shared" ref="J6:J12" si="1">G6+I6</f>
        <v>0</v>
      </c>
      <c r="K6" s="80"/>
      <c r="L6" s="80"/>
    </row>
    <row r="7" spans="1:12" ht="101.25" customHeight="1" x14ac:dyDescent="0.65">
      <c r="A7" s="46">
        <v>2</v>
      </c>
      <c r="B7" s="100" t="s">
        <v>140</v>
      </c>
      <c r="C7" s="47" t="s">
        <v>73</v>
      </c>
      <c r="D7" s="46">
        <v>10</v>
      </c>
      <c r="E7" s="13"/>
      <c r="F7" s="13"/>
      <c r="G7" s="13"/>
      <c r="H7" s="14"/>
      <c r="I7" s="56">
        <f t="shared" si="0"/>
        <v>0</v>
      </c>
      <c r="J7" s="56">
        <f t="shared" si="1"/>
        <v>0</v>
      </c>
      <c r="K7" s="80"/>
      <c r="L7" s="80"/>
    </row>
    <row r="8" spans="1:12" ht="120.75" customHeight="1" x14ac:dyDescent="0.65">
      <c r="A8" s="46">
        <v>3</v>
      </c>
      <c r="B8" s="100" t="s">
        <v>141</v>
      </c>
      <c r="C8" s="47" t="s">
        <v>73</v>
      </c>
      <c r="D8" s="46">
        <v>5</v>
      </c>
      <c r="E8" s="13"/>
      <c r="F8" s="13"/>
      <c r="G8" s="13"/>
      <c r="H8" s="14"/>
      <c r="I8" s="56">
        <f t="shared" si="0"/>
        <v>0</v>
      </c>
      <c r="J8" s="56">
        <f t="shared" si="1"/>
        <v>0</v>
      </c>
      <c r="K8" s="80"/>
      <c r="L8" s="80"/>
    </row>
    <row r="9" spans="1:12" ht="101.25" customHeight="1" x14ac:dyDescent="0.65">
      <c r="A9" s="46">
        <v>4</v>
      </c>
      <c r="B9" s="100" t="s">
        <v>142</v>
      </c>
      <c r="C9" s="47" t="s">
        <v>73</v>
      </c>
      <c r="D9" s="46">
        <v>5</v>
      </c>
      <c r="E9" s="13"/>
      <c r="F9" s="13"/>
      <c r="G9" s="13"/>
      <c r="H9" s="14"/>
      <c r="I9" s="56">
        <f t="shared" si="0"/>
        <v>0</v>
      </c>
      <c r="J9" s="56">
        <f t="shared" si="1"/>
        <v>0</v>
      </c>
      <c r="K9" s="80"/>
      <c r="L9" s="80"/>
    </row>
    <row r="10" spans="1:12" ht="101.25" customHeight="1" x14ac:dyDescent="0.65">
      <c r="A10" s="46">
        <v>5</v>
      </c>
      <c r="B10" s="100" t="s">
        <v>143</v>
      </c>
      <c r="C10" s="47" t="s">
        <v>73</v>
      </c>
      <c r="D10" s="46">
        <v>5</v>
      </c>
      <c r="E10" s="13"/>
      <c r="F10" s="13"/>
      <c r="G10" s="13"/>
      <c r="H10" s="14"/>
      <c r="I10" s="56">
        <f t="shared" si="0"/>
        <v>0</v>
      </c>
      <c r="J10" s="56">
        <f t="shared" si="1"/>
        <v>0</v>
      </c>
      <c r="K10" s="80"/>
      <c r="L10" s="80"/>
    </row>
    <row r="11" spans="1:12" ht="197.25" customHeight="1" x14ac:dyDescent="0.65">
      <c r="A11" s="46">
        <v>6</v>
      </c>
      <c r="B11" s="99" t="s">
        <v>144</v>
      </c>
      <c r="C11" s="47" t="s">
        <v>73</v>
      </c>
      <c r="D11" s="46">
        <v>30</v>
      </c>
      <c r="E11" s="13"/>
      <c r="F11" s="13"/>
      <c r="G11" s="13"/>
      <c r="H11" s="14"/>
      <c r="I11" s="56">
        <f t="shared" si="0"/>
        <v>0</v>
      </c>
      <c r="J11" s="56">
        <f t="shared" si="1"/>
        <v>0</v>
      </c>
      <c r="K11" s="80"/>
      <c r="L11" s="80"/>
    </row>
    <row r="12" spans="1:12" ht="221.25" customHeight="1" x14ac:dyDescent="0.65">
      <c r="A12" s="46">
        <v>7</v>
      </c>
      <c r="B12" s="101" t="s">
        <v>145</v>
      </c>
      <c r="C12" s="47" t="s">
        <v>19</v>
      </c>
      <c r="D12" s="46">
        <v>30</v>
      </c>
      <c r="E12" s="13"/>
      <c r="F12" s="13"/>
      <c r="G12" s="13"/>
      <c r="H12" s="14"/>
      <c r="I12" s="56">
        <f t="shared" si="0"/>
        <v>0</v>
      </c>
      <c r="J12" s="56">
        <f t="shared" si="1"/>
        <v>0</v>
      </c>
      <c r="K12" s="80"/>
      <c r="L12" s="80"/>
    </row>
    <row r="13" spans="1:12" s="17" customFormat="1" ht="125.25" customHeight="1" x14ac:dyDescent="0.75">
      <c r="A13" s="163" t="s">
        <v>78</v>
      </c>
      <c r="B13" s="163"/>
      <c r="C13" s="163"/>
      <c r="D13" s="163"/>
      <c r="E13" s="163"/>
      <c r="F13" s="163"/>
      <c r="G13" s="102">
        <f>SUM(G6:G12)</f>
        <v>0</v>
      </c>
      <c r="H13" s="103" t="s">
        <v>79</v>
      </c>
      <c r="I13" s="102">
        <f>SUM(I6:I12)</f>
        <v>0</v>
      </c>
      <c r="J13" s="102">
        <f>SUM(J6:J12)</f>
        <v>0</v>
      </c>
      <c r="K13" s="103"/>
      <c r="L13" s="103"/>
    </row>
  </sheetData>
  <mergeCells count="13">
    <mergeCell ref="A5:L5"/>
    <mergeCell ref="A13:F13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64" t="s">
        <v>175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317.45" customHeight="1" x14ac:dyDescent="0.65">
      <c r="A6" s="57">
        <v>1</v>
      </c>
      <c r="B6" s="92" t="s">
        <v>146</v>
      </c>
      <c r="C6" s="84" t="s">
        <v>147</v>
      </c>
      <c r="D6" s="57">
        <v>15</v>
      </c>
      <c r="E6" s="13"/>
      <c r="F6" s="13"/>
      <c r="G6" s="13"/>
      <c r="H6" s="14"/>
      <c r="I6" s="56">
        <f>G6*H6</f>
        <v>0</v>
      </c>
      <c r="J6" s="56">
        <f>G6+I6</f>
        <v>0</v>
      </c>
      <c r="K6" s="80"/>
      <c r="L6" s="80"/>
    </row>
    <row r="7" spans="1:12" ht="217.15" customHeight="1" x14ac:dyDescent="0.65">
      <c r="A7" s="46">
        <v>2</v>
      </c>
      <c r="B7" s="104" t="s">
        <v>148</v>
      </c>
      <c r="C7" s="47" t="s">
        <v>149</v>
      </c>
      <c r="D7" s="46">
        <v>100</v>
      </c>
      <c r="E7" s="13"/>
      <c r="F7" s="13"/>
      <c r="G7" s="13"/>
      <c r="H7" s="14"/>
      <c r="I7" s="56">
        <f>G7*H7</f>
        <v>0</v>
      </c>
      <c r="J7" s="56">
        <f>G7+I7</f>
        <v>0</v>
      </c>
      <c r="K7" s="80"/>
      <c r="L7" s="80"/>
    </row>
    <row r="8" spans="1:12" s="31" customFormat="1" ht="125.25" customHeight="1" x14ac:dyDescent="0.6">
      <c r="A8" s="141" t="s">
        <v>78</v>
      </c>
      <c r="B8" s="141"/>
      <c r="C8" s="141"/>
      <c r="D8" s="141"/>
      <c r="E8" s="141"/>
      <c r="F8" s="141"/>
      <c r="G8" s="72">
        <f>SUM(G6:G7)</f>
        <v>0</v>
      </c>
      <c r="H8" s="73" t="s">
        <v>150</v>
      </c>
      <c r="I8" s="74">
        <f>SUM(I6:I7)</f>
        <v>0</v>
      </c>
      <c r="J8" s="74">
        <f>SUM(J6:J7)</f>
        <v>0</v>
      </c>
      <c r="K8" s="75"/>
      <c r="L8" s="75"/>
    </row>
    <row r="9" spans="1:12" s="96" customFormat="1" ht="49.5" x14ac:dyDescent="0.65">
      <c r="A9" s="95"/>
      <c r="E9" s="63"/>
      <c r="F9" s="63"/>
      <c r="G9" s="63"/>
      <c r="H9" s="64"/>
      <c r="I9" s="97"/>
      <c r="J9" s="97"/>
      <c r="K9" s="98"/>
      <c r="L9" s="98"/>
    </row>
    <row r="10" spans="1:12" s="96" customFormat="1" ht="49.5" x14ac:dyDescent="0.65">
      <c r="A10" s="95"/>
      <c r="E10" s="63"/>
      <c r="F10" s="63"/>
      <c r="G10" s="63"/>
      <c r="H10" s="64"/>
      <c r="I10" s="97"/>
      <c r="J10" s="97"/>
      <c r="K10" s="98"/>
      <c r="L10" s="98"/>
    </row>
    <row r="11" spans="1:12" s="96" customFormat="1" ht="49.5" x14ac:dyDescent="0.65">
      <c r="A11" s="95"/>
      <c r="E11" s="63"/>
      <c r="F11" s="63"/>
      <c r="G11" s="63"/>
      <c r="H11" s="64"/>
      <c r="I11" s="97"/>
      <c r="J11" s="97"/>
      <c r="K11" s="98"/>
      <c r="L11" s="98"/>
    </row>
    <row r="12" spans="1:12" s="96" customFormat="1" ht="49.5" x14ac:dyDescent="0.65">
      <c r="A12" s="95"/>
      <c r="E12" s="63"/>
      <c r="F12" s="63"/>
      <c r="G12" s="63"/>
      <c r="H12" s="64"/>
      <c r="I12" s="97"/>
      <c r="J12" s="97"/>
      <c r="K12" s="98"/>
      <c r="L12" s="98"/>
    </row>
    <row r="13" spans="1:12" s="96" customFormat="1" ht="49.5" x14ac:dyDescent="0.65">
      <c r="A13" s="95"/>
      <c r="E13" s="63"/>
      <c r="F13" s="63"/>
      <c r="G13" s="63"/>
      <c r="H13" s="64"/>
      <c r="I13" s="97"/>
      <c r="J13" s="97"/>
      <c r="K13" s="98"/>
      <c r="L13" s="98"/>
    </row>
    <row r="14" spans="1:12" s="96" customFormat="1" ht="49.5" x14ac:dyDescent="0.65">
      <c r="A14" s="95"/>
      <c r="G14" s="105"/>
      <c r="H14" s="106"/>
      <c r="I14" s="105"/>
      <c r="J14" s="105"/>
      <c r="K14" s="106"/>
      <c r="L14" s="106"/>
    </row>
  </sheetData>
  <mergeCells count="13">
    <mergeCell ref="A5:L5"/>
    <mergeCell ref="A8:F8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64" t="s">
        <v>176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71" customHeight="1" x14ac:dyDescent="0.65">
      <c r="A6" s="57">
        <v>1</v>
      </c>
      <c r="B6" s="92" t="s">
        <v>151</v>
      </c>
      <c r="C6" s="84" t="s">
        <v>16</v>
      </c>
      <c r="D6" s="57">
        <v>24</v>
      </c>
      <c r="E6" s="38"/>
      <c r="F6" s="38"/>
      <c r="G6" s="38"/>
      <c r="H6" s="88"/>
      <c r="I6" s="89">
        <f>G6*H6</f>
        <v>0</v>
      </c>
      <c r="J6" s="89">
        <f>G6+I6</f>
        <v>0</v>
      </c>
      <c r="K6" s="90"/>
      <c r="L6" s="90"/>
    </row>
    <row r="7" spans="1:12" s="30" customFormat="1" ht="125.25" customHeight="1" x14ac:dyDescent="0.65">
      <c r="A7" s="141" t="s">
        <v>78</v>
      </c>
      <c r="B7" s="141"/>
      <c r="C7" s="141"/>
      <c r="D7" s="141"/>
      <c r="E7" s="141"/>
      <c r="F7" s="141"/>
      <c r="G7" s="13">
        <f>G6</f>
        <v>0</v>
      </c>
      <c r="H7" s="14" t="s">
        <v>150</v>
      </c>
      <c r="I7" s="56">
        <f>I6</f>
        <v>0</v>
      </c>
      <c r="J7" s="56">
        <f>J6</f>
        <v>0</v>
      </c>
      <c r="K7" s="80"/>
      <c r="L7" s="80"/>
    </row>
    <row r="8" spans="1:12" s="62" customFormat="1" ht="49.5" x14ac:dyDescent="0.65">
      <c r="A8" s="61"/>
      <c r="G8" s="63"/>
      <c r="H8" s="64"/>
      <c r="I8" s="97"/>
      <c r="J8" s="97"/>
      <c r="K8" s="98"/>
      <c r="L8" s="98"/>
    </row>
    <row r="9" spans="1:12" ht="49.5" x14ac:dyDescent="0.65">
      <c r="E9" s="63"/>
      <c r="F9" s="63"/>
      <c r="G9" s="63"/>
      <c r="H9" s="64"/>
      <c r="I9" s="97"/>
      <c r="J9" s="97"/>
      <c r="K9" s="98"/>
      <c r="L9" s="98"/>
    </row>
    <row r="10" spans="1:12" ht="49.5" x14ac:dyDescent="0.65">
      <c r="E10" s="63"/>
      <c r="F10" s="63"/>
      <c r="G10" s="63"/>
      <c r="H10" s="64"/>
      <c r="I10" s="97"/>
      <c r="J10" s="97"/>
      <c r="K10" s="98"/>
      <c r="L10" s="98"/>
    </row>
    <row r="11" spans="1:12" ht="49.5" x14ac:dyDescent="0.65">
      <c r="E11" s="63"/>
      <c r="F11" s="63"/>
      <c r="G11" s="63"/>
      <c r="H11" s="64"/>
      <c r="I11" s="97"/>
      <c r="J11" s="97"/>
      <c r="K11" s="98"/>
      <c r="L11" s="98"/>
    </row>
    <row r="12" spans="1:12" ht="49.5" x14ac:dyDescent="0.65">
      <c r="E12" s="63"/>
      <c r="F12" s="63"/>
      <c r="G12" s="63"/>
      <c r="H12" s="64"/>
      <c r="I12" s="97"/>
      <c r="J12" s="97"/>
      <c r="K12" s="98"/>
      <c r="L12" s="98"/>
    </row>
    <row r="13" spans="1:12" ht="49.5" x14ac:dyDescent="0.65">
      <c r="E13" s="63"/>
      <c r="F13" s="63"/>
      <c r="G13" s="63"/>
      <c r="H13" s="64"/>
      <c r="I13" s="97"/>
      <c r="J13" s="97"/>
      <c r="K13" s="98"/>
      <c r="L13" s="98"/>
    </row>
    <row r="14" spans="1:12" ht="49.5" x14ac:dyDescent="0.65">
      <c r="E14" s="96"/>
      <c r="F14" s="96"/>
      <c r="G14" s="105"/>
      <c r="H14" s="106"/>
      <c r="I14" s="105"/>
      <c r="J14" s="105"/>
      <c r="K14" s="106"/>
      <c r="L14" s="106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view="pageBreakPreview" zoomScale="25" zoomScaleNormal="4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65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65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42" t="s">
        <v>177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409.6" customHeight="1" x14ac:dyDescent="0.65">
      <c r="A6" s="46">
        <v>1</v>
      </c>
      <c r="B6" s="101" t="s">
        <v>152</v>
      </c>
      <c r="C6" s="47" t="s">
        <v>16</v>
      </c>
      <c r="D6" s="46">
        <v>15</v>
      </c>
      <c r="E6" s="13"/>
      <c r="F6" s="13"/>
      <c r="G6" s="13"/>
      <c r="H6" s="14"/>
      <c r="I6" s="56">
        <f>G6*H6</f>
        <v>0</v>
      </c>
      <c r="J6" s="56">
        <f>G6+I6</f>
        <v>0</v>
      </c>
      <c r="K6" s="80"/>
      <c r="L6" s="80"/>
    </row>
    <row r="7" spans="1:12" s="30" customFormat="1" ht="125.25" customHeight="1" x14ac:dyDescent="0.65">
      <c r="A7" s="141" t="s">
        <v>78</v>
      </c>
      <c r="B7" s="141"/>
      <c r="C7" s="141"/>
      <c r="D7" s="141"/>
      <c r="E7" s="141"/>
      <c r="F7" s="141"/>
      <c r="G7" s="13">
        <f>G6</f>
        <v>0</v>
      </c>
      <c r="H7" s="14" t="s">
        <v>150</v>
      </c>
      <c r="I7" s="56">
        <f>I6</f>
        <v>0</v>
      </c>
      <c r="J7" s="56">
        <f>J6</f>
        <v>0</v>
      </c>
      <c r="K7" s="80"/>
      <c r="L7" s="80"/>
    </row>
    <row r="8" spans="1:12" ht="49.5" x14ac:dyDescent="0.65">
      <c r="E8" s="62"/>
      <c r="F8" s="62"/>
      <c r="G8" s="63"/>
      <c r="H8" s="64"/>
      <c r="I8" s="97"/>
      <c r="J8" s="97"/>
      <c r="K8" s="98"/>
      <c r="L8" s="98"/>
    </row>
    <row r="9" spans="1:12" ht="49.5" x14ac:dyDescent="0.65">
      <c r="E9" s="63"/>
      <c r="F9" s="63"/>
      <c r="G9" s="63"/>
      <c r="H9" s="64"/>
      <c r="I9" s="97"/>
      <c r="J9" s="97"/>
      <c r="K9" s="98"/>
      <c r="L9" s="98"/>
    </row>
    <row r="10" spans="1:12" ht="49.5" x14ac:dyDescent="0.65">
      <c r="E10" s="63"/>
      <c r="F10" s="63"/>
      <c r="G10" s="63"/>
      <c r="H10" s="64"/>
      <c r="I10" s="97"/>
      <c r="J10" s="97"/>
      <c r="K10" s="98"/>
      <c r="L10" s="98"/>
    </row>
    <row r="11" spans="1:12" ht="49.5" x14ac:dyDescent="0.65">
      <c r="E11" s="63"/>
      <c r="F11" s="63"/>
      <c r="G11" s="63"/>
      <c r="H11" s="64"/>
      <c r="I11" s="97"/>
      <c r="J11" s="97"/>
      <c r="K11" s="98"/>
      <c r="L11" s="98"/>
    </row>
    <row r="12" spans="1:12" ht="49.5" x14ac:dyDescent="0.65">
      <c r="E12" s="63"/>
      <c r="F12" s="63"/>
      <c r="G12" s="63"/>
      <c r="H12" s="64"/>
      <c r="I12" s="97"/>
      <c r="J12" s="97"/>
      <c r="K12" s="98"/>
      <c r="L12" s="98"/>
    </row>
    <row r="13" spans="1:12" ht="49.5" x14ac:dyDescent="0.65">
      <c r="E13" s="63"/>
      <c r="F13" s="63"/>
      <c r="G13" s="63"/>
      <c r="H13" s="64"/>
      <c r="I13" s="97"/>
      <c r="J13" s="97"/>
      <c r="K13" s="98"/>
      <c r="L13" s="98"/>
    </row>
    <row r="14" spans="1:12" ht="49.5" x14ac:dyDescent="0.65">
      <c r="E14" s="96"/>
      <c r="F14" s="96"/>
      <c r="G14" s="105"/>
      <c r="H14" s="106"/>
      <c r="I14" s="105"/>
      <c r="J14" s="105"/>
      <c r="K14" s="106"/>
      <c r="L14" s="106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42" t="s">
        <v>178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304.5" customHeight="1" x14ac:dyDescent="0.65">
      <c r="A6" s="57">
        <v>1</v>
      </c>
      <c r="B6" s="83" t="s">
        <v>153</v>
      </c>
      <c r="C6" s="84" t="s">
        <v>16</v>
      </c>
      <c r="D6" s="57">
        <v>10</v>
      </c>
      <c r="E6" s="38"/>
      <c r="F6" s="38"/>
      <c r="G6" s="38"/>
      <c r="H6" s="88"/>
      <c r="I6" s="89">
        <f>G6*H6</f>
        <v>0</v>
      </c>
      <c r="J6" s="89">
        <f>G6+I6</f>
        <v>0</v>
      </c>
      <c r="K6" s="80"/>
      <c r="L6" s="80"/>
    </row>
    <row r="7" spans="1:12" ht="179.25" customHeight="1" x14ac:dyDescent="0.65">
      <c r="A7" s="57">
        <v>2</v>
      </c>
      <c r="B7" s="101" t="s">
        <v>154</v>
      </c>
      <c r="C7" s="47" t="s">
        <v>16</v>
      </c>
      <c r="D7" s="57">
        <v>20</v>
      </c>
      <c r="E7" s="38"/>
      <c r="F7" s="38"/>
      <c r="G7" s="38"/>
      <c r="H7" s="88"/>
      <c r="I7" s="89">
        <f>G7*H7</f>
        <v>0</v>
      </c>
      <c r="J7" s="89">
        <f>G7+I7</f>
        <v>0</v>
      </c>
      <c r="K7" s="80"/>
      <c r="L7" s="80"/>
    </row>
    <row r="8" spans="1:12" ht="99.75" customHeight="1" x14ac:dyDescent="0.65">
      <c r="A8" s="57">
        <v>3</v>
      </c>
      <c r="B8" s="107" t="s">
        <v>155</v>
      </c>
      <c r="C8" s="108" t="s">
        <v>19</v>
      </c>
      <c r="D8" s="57">
        <v>2</v>
      </c>
      <c r="E8" s="38"/>
      <c r="F8" s="38"/>
      <c r="G8" s="38"/>
      <c r="H8" s="88"/>
      <c r="I8" s="89">
        <f>G8*H8</f>
        <v>0</v>
      </c>
      <c r="J8" s="89">
        <f>G8+I8</f>
        <v>0</v>
      </c>
      <c r="K8" s="80"/>
      <c r="L8" s="80"/>
    </row>
    <row r="9" spans="1:12" s="30" customFormat="1" ht="125.25" customHeight="1" x14ac:dyDescent="0.65">
      <c r="A9" s="141" t="s">
        <v>78</v>
      </c>
      <c r="B9" s="141"/>
      <c r="C9" s="141"/>
      <c r="D9" s="141"/>
      <c r="E9" s="141"/>
      <c r="F9" s="141"/>
      <c r="G9" s="13"/>
      <c r="H9" s="14" t="s">
        <v>150</v>
      </c>
      <c r="I9" s="56">
        <f>SUM(I6:I8)</f>
        <v>0</v>
      </c>
      <c r="J9" s="56">
        <f>SUM(J6:J8)</f>
        <v>0</v>
      </c>
      <c r="K9" s="80"/>
      <c r="L9" s="80"/>
    </row>
    <row r="10" spans="1:12" ht="49.5" x14ac:dyDescent="0.65">
      <c r="E10" s="63"/>
      <c r="F10" s="63"/>
      <c r="G10" s="63"/>
      <c r="H10" s="64"/>
      <c r="I10" s="97"/>
      <c r="J10" s="97"/>
      <c r="K10" s="98"/>
      <c r="L10" s="98"/>
    </row>
    <row r="11" spans="1:12" ht="49.5" x14ac:dyDescent="0.65">
      <c r="E11" s="63"/>
      <c r="F11" s="63"/>
      <c r="G11" s="63"/>
      <c r="H11" s="64"/>
      <c r="I11" s="97"/>
      <c r="J11" s="97"/>
      <c r="K11" s="98"/>
      <c r="L11" s="98"/>
    </row>
    <row r="12" spans="1:12" ht="49.5" x14ac:dyDescent="0.65">
      <c r="E12" s="63"/>
      <c r="F12" s="63"/>
      <c r="G12" s="63"/>
      <c r="H12" s="64"/>
      <c r="I12" s="97"/>
      <c r="J12" s="97"/>
      <c r="K12" s="98"/>
      <c r="L12" s="98"/>
    </row>
    <row r="13" spans="1:12" ht="49.5" x14ac:dyDescent="0.65">
      <c r="E13" s="63"/>
      <c r="F13" s="63"/>
      <c r="G13" s="63"/>
      <c r="H13" s="64"/>
      <c r="I13" s="97"/>
      <c r="J13" s="97"/>
      <c r="K13" s="98"/>
      <c r="L13" s="98"/>
    </row>
    <row r="14" spans="1:12" ht="49.5" x14ac:dyDescent="0.65">
      <c r="E14" s="96"/>
      <c r="F14" s="96"/>
      <c r="G14" s="105"/>
      <c r="H14" s="106"/>
      <c r="I14" s="105"/>
      <c r="J14" s="105"/>
      <c r="K14" s="106"/>
      <c r="L14" s="106"/>
    </row>
  </sheetData>
  <mergeCells count="13">
    <mergeCell ref="A5:L5"/>
    <mergeCell ref="A9:F9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view="pageBreakPreview" zoomScale="25" zoomScaleNormal="40" zoomScaleSheetLayoutView="25" workbookViewId="0">
      <selection sqref="A1:L1"/>
    </sheetView>
  </sheetViews>
  <sheetFormatPr defaultColWidth="34.85546875" defaultRowHeight="39" x14ac:dyDescent="0.3"/>
  <cols>
    <col min="1" max="1" width="17" style="1" customWidth="1"/>
    <col min="2" max="2" width="95.140625" style="2" customWidth="1"/>
    <col min="3" max="4" width="34.85546875" style="2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34.8554687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64" t="s">
        <v>179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304.5" customHeight="1" x14ac:dyDescent="0.65">
      <c r="A6" s="57">
        <v>1</v>
      </c>
      <c r="B6" s="83" t="s">
        <v>156</v>
      </c>
      <c r="C6" s="84" t="s">
        <v>19</v>
      </c>
      <c r="D6" s="57">
        <v>100</v>
      </c>
      <c r="E6" s="38"/>
      <c r="F6" s="38"/>
      <c r="G6" s="38"/>
      <c r="H6" s="88"/>
      <c r="I6" s="89">
        <f>G6*H6</f>
        <v>0</v>
      </c>
      <c r="J6" s="89">
        <f>G6+I6</f>
        <v>0</v>
      </c>
      <c r="K6" s="80"/>
      <c r="L6" s="80"/>
    </row>
    <row r="7" spans="1:12" s="30" customFormat="1" ht="125.25" customHeight="1" x14ac:dyDescent="0.65">
      <c r="A7" s="141" t="s">
        <v>78</v>
      </c>
      <c r="B7" s="141"/>
      <c r="C7" s="141"/>
      <c r="D7" s="141"/>
      <c r="E7" s="141"/>
      <c r="F7" s="141"/>
      <c r="G7" s="13">
        <f>D7*E7</f>
        <v>0</v>
      </c>
      <c r="H7" s="14"/>
      <c r="I7" s="56">
        <f>G7*H7</f>
        <v>0</v>
      </c>
      <c r="J7" s="56">
        <f>G7+I7</f>
        <v>0</v>
      </c>
      <c r="K7" s="80"/>
      <c r="L7" s="80"/>
    </row>
    <row r="8" spans="1:12" ht="49.5" x14ac:dyDescent="0.65">
      <c r="E8" s="63"/>
      <c r="F8" s="63"/>
      <c r="G8" s="63"/>
      <c r="H8" s="64"/>
      <c r="I8" s="97"/>
      <c r="J8" s="97"/>
      <c r="K8" s="98"/>
      <c r="L8" s="98"/>
    </row>
    <row r="9" spans="1:12" ht="49.5" x14ac:dyDescent="0.65">
      <c r="E9" s="63"/>
      <c r="F9" s="63"/>
      <c r="G9" s="63"/>
      <c r="H9" s="64"/>
      <c r="I9" s="97"/>
      <c r="J9" s="97"/>
      <c r="K9" s="98"/>
      <c r="L9" s="98"/>
    </row>
    <row r="10" spans="1:12" ht="49.5" x14ac:dyDescent="0.65">
      <c r="E10" s="63"/>
      <c r="F10" s="63"/>
      <c r="G10" s="63"/>
      <c r="H10" s="64"/>
      <c r="I10" s="97"/>
      <c r="J10" s="97"/>
      <c r="K10" s="98"/>
      <c r="L10" s="98"/>
    </row>
    <row r="11" spans="1:12" ht="49.5" x14ac:dyDescent="0.65">
      <c r="E11" s="63"/>
      <c r="F11" s="63"/>
      <c r="G11" s="63"/>
      <c r="H11" s="64"/>
      <c r="I11" s="97"/>
      <c r="J11" s="97"/>
      <c r="K11" s="98"/>
      <c r="L11" s="98"/>
    </row>
    <row r="12" spans="1:12" ht="49.5" x14ac:dyDescent="0.65">
      <c r="E12" s="96"/>
      <c r="F12" s="96"/>
      <c r="G12" s="105"/>
      <c r="H12" s="106"/>
      <c r="I12" s="105"/>
      <c r="J12" s="105"/>
      <c r="K12" s="106"/>
      <c r="L12" s="106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view="pageBreakPreview" zoomScale="25" zoomScaleNormal="4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42" t="s">
        <v>180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25.75" customHeight="1" x14ac:dyDescent="0.65">
      <c r="A6" s="57">
        <v>1</v>
      </c>
      <c r="B6" s="92" t="s">
        <v>157</v>
      </c>
      <c r="C6" s="109" t="s">
        <v>73</v>
      </c>
      <c r="D6" s="57">
        <v>10000</v>
      </c>
      <c r="E6" s="38"/>
      <c r="F6" s="38"/>
      <c r="G6" s="38"/>
      <c r="H6" s="88"/>
      <c r="I6" s="89">
        <f>G6*H6</f>
        <v>0</v>
      </c>
      <c r="J6" s="89">
        <f>G6+I6</f>
        <v>0</v>
      </c>
      <c r="K6" s="80"/>
      <c r="L6" s="80"/>
    </row>
    <row r="7" spans="1:12" s="30" customFormat="1" ht="125.25" customHeight="1" x14ac:dyDescent="0.65">
      <c r="A7" s="141" t="s">
        <v>78</v>
      </c>
      <c r="B7" s="141"/>
      <c r="C7" s="141"/>
      <c r="D7" s="141"/>
      <c r="E7" s="141"/>
      <c r="F7" s="141"/>
      <c r="G7" s="13">
        <f>G6</f>
        <v>0</v>
      </c>
      <c r="H7" s="14" t="s">
        <v>79</v>
      </c>
      <c r="I7" s="56">
        <f>I6</f>
        <v>0</v>
      </c>
      <c r="J7" s="56">
        <f>J6</f>
        <v>0</v>
      </c>
      <c r="K7" s="80"/>
      <c r="L7" s="80"/>
    </row>
    <row r="8" spans="1:12" ht="49.5" x14ac:dyDescent="0.65">
      <c r="E8" s="63"/>
      <c r="F8" s="63"/>
      <c r="G8" s="63"/>
      <c r="H8" s="64"/>
      <c r="I8" s="97"/>
      <c r="J8" s="97"/>
      <c r="K8" s="98"/>
      <c r="L8" s="98"/>
    </row>
    <row r="9" spans="1:12" ht="49.5" x14ac:dyDescent="0.65">
      <c r="E9" s="63"/>
      <c r="F9" s="63"/>
      <c r="G9" s="63"/>
      <c r="H9" s="64"/>
      <c r="I9" s="97"/>
      <c r="J9" s="97"/>
      <c r="K9" s="98"/>
      <c r="L9" s="98"/>
    </row>
    <row r="10" spans="1:12" ht="49.5" x14ac:dyDescent="0.65">
      <c r="D10" s="2">
        <f>5000/100</f>
        <v>50</v>
      </c>
      <c r="E10" s="63"/>
      <c r="F10" s="63"/>
      <c r="G10" s="63"/>
      <c r="H10" s="64"/>
      <c r="I10" s="97"/>
      <c r="J10" s="97"/>
      <c r="K10" s="98"/>
      <c r="L10" s="98"/>
    </row>
    <row r="11" spans="1:12" ht="49.5" x14ac:dyDescent="0.65">
      <c r="E11" s="63"/>
      <c r="F11" s="63"/>
      <c r="G11" s="63"/>
      <c r="H11" s="64"/>
      <c r="I11" s="97"/>
      <c r="J11" s="97"/>
      <c r="K11" s="98"/>
      <c r="L11" s="98"/>
    </row>
    <row r="12" spans="1:12" ht="49.5" x14ac:dyDescent="0.65">
      <c r="E12" s="96"/>
      <c r="F12" s="96"/>
      <c r="G12" s="105"/>
      <c r="H12" s="106"/>
      <c r="I12" s="105"/>
      <c r="J12" s="105"/>
      <c r="K12" s="106"/>
      <c r="L12" s="106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view="pageBreakPreview" zoomScale="25" zoomScaleNormal="4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6.14062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8" customFormat="1" ht="54.75" customHeight="1" x14ac:dyDescent="0.3">
      <c r="A5" s="142" t="s">
        <v>181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19" customHeight="1" x14ac:dyDescent="0.65">
      <c r="A6" s="57">
        <v>1</v>
      </c>
      <c r="B6" s="101" t="s">
        <v>158</v>
      </c>
      <c r="C6" s="47" t="s">
        <v>16</v>
      </c>
      <c r="D6" s="46">
        <v>200</v>
      </c>
      <c r="E6" s="38"/>
      <c r="F6" s="38"/>
      <c r="G6" s="38"/>
      <c r="H6" s="88"/>
      <c r="I6" s="89">
        <f t="shared" ref="I6:I12" si="0">G6*H6</f>
        <v>0</v>
      </c>
      <c r="J6" s="89">
        <f t="shared" ref="J6:J12" si="1">G6+I6</f>
        <v>0</v>
      </c>
      <c r="K6" s="80"/>
      <c r="L6" s="80"/>
    </row>
    <row r="7" spans="1:12" ht="99.6" customHeight="1" x14ac:dyDescent="0.65">
      <c r="A7" s="57">
        <v>2</v>
      </c>
      <c r="B7" s="101" t="s">
        <v>159</v>
      </c>
      <c r="C7" s="47" t="s">
        <v>16</v>
      </c>
      <c r="D7" s="46">
        <v>5</v>
      </c>
      <c r="E7" s="38"/>
      <c r="F7" s="38"/>
      <c r="G7" s="38"/>
      <c r="H7" s="88"/>
      <c r="I7" s="89">
        <f t="shared" si="0"/>
        <v>0</v>
      </c>
      <c r="J7" s="89">
        <f t="shared" si="1"/>
        <v>0</v>
      </c>
      <c r="K7" s="80"/>
      <c r="L7" s="80"/>
    </row>
    <row r="8" spans="1:12" ht="110.45" customHeight="1" x14ac:dyDescent="0.65">
      <c r="A8" s="57">
        <v>3</v>
      </c>
      <c r="B8" s="101" t="s">
        <v>160</v>
      </c>
      <c r="C8" s="47" t="s">
        <v>16</v>
      </c>
      <c r="D8" s="46">
        <v>5</v>
      </c>
      <c r="E8" s="38"/>
      <c r="F8" s="38"/>
      <c r="G8" s="38"/>
      <c r="H8" s="88"/>
      <c r="I8" s="89">
        <f t="shared" si="0"/>
        <v>0</v>
      </c>
      <c r="J8" s="89">
        <f t="shared" si="1"/>
        <v>0</v>
      </c>
      <c r="K8" s="80"/>
      <c r="L8" s="80"/>
    </row>
    <row r="9" spans="1:12" ht="110.45" customHeight="1" x14ac:dyDescent="0.65">
      <c r="A9" s="57">
        <v>4</v>
      </c>
      <c r="B9" s="101" t="s">
        <v>161</v>
      </c>
      <c r="C9" s="47" t="s">
        <v>16</v>
      </c>
      <c r="D9" s="46">
        <v>7</v>
      </c>
      <c r="E9" s="38"/>
      <c r="F9" s="38"/>
      <c r="G9" s="38"/>
      <c r="H9" s="88"/>
      <c r="I9" s="89">
        <f t="shared" si="0"/>
        <v>0</v>
      </c>
      <c r="J9" s="89">
        <f t="shared" si="1"/>
        <v>0</v>
      </c>
      <c r="K9" s="80"/>
      <c r="L9" s="80"/>
    </row>
    <row r="10" spans="1:12" ht="85.5" customHeight="1" x14ac:dyDescent="0.65">
      <c r="A10" s="57">
        <v>5</v>
      </c>
      <c r="B10" s="101" t="s">
        <v>162</v>
      </c>
      <c r="C10" s="47" t="s">
        <v>16</v>
      </c>
      <c r="D10" s="46">
        <v>1</v>
      </c>
      <c r="E10" s="38"/>
      <c r="F10" s="38"/>
      <c r="G10" s="38"/>
      <c r="H10" s="88"/>
      <c r="I10" s="89">
        <f t="shared" si="0"/>
        <v>0</v>
      </c>
      <c r="J10" s="89">
        <f t="shared" si="1"/>
        <v>0</v>
      </c>
      <c r="K10" s="80"/>
      <c r="L10" s="80"/>
    </row>
    <row r="11" spans="1:12" ht="104.25" customHeight="1" x14ac:dyDescent="0.65">
      <c r="A11" s="57">
        <v>6</v>
      </c>
      <c r="B11" s="101" t="s">
        <v>163</v>
      </c>
      <c r="C11" s="47" t="s">
        <v>16</v>
      </c>
      <c r="D11" s="46">
        <v>1</v>
      </c>
      <c r="E11" s="38"/>
      <c r="F11" s="38"/>
      <c r="G11" s="38"/>
      <c r="H11" s="88"/>
      <c r="I11" s="89">
        <f t="shared" si="0"/>
        <v>0</v>
      </c>
      <c r="J11" s="89">
        <f t="shared" si="1"/>
        <v>0</v>
      </c>
      <c r="K11" s="80"/>
      <c r="L11" s="80"/>
    </row>
    <row r="12" spans="1:12" ht="105.6" customHeight="1" x14ac:dyDescent="0.65">
      <c r="A12" s="57">
        <v>7</v>
      </c>
      <c r="B12" s="101" t="s">
        <v>164</v>
      </c>
      <c r="C12" s="47" t="s">
        <v>16</v>
      </c>
      <c r="D12" s="46">
        <v>20</v>
      </c>
      <c r="E12" s="38"/>
      <c r="F12" s="38"/>
      <c r="G12" s="38"/>
      <c r="H12" s="88"/>
      <c r="I12" s="89">
        <f t="shared" si="0"/>
        <v>0</v>
      </c>
      <c r="J12" s="89">
        <f t="shared" si="1"/>
        <v>0</v>
      </c>
      <c r="K12" s="80"/>
      <c r="L12" s="80"/>
    </row>
    <row r="13" spans="1:12" s="31" customFormat="1" ht="125.25" customHeight="1" x14ac:dyDescent="0.6">
      <c r="A13" s="141" t="s">
        <v>78</v>
      </c>
      <c r="B13" s="141"/>
      <c r="C13" s="141"/>
      <c r="D13" s="141"/>
      <c r="E13" s="141"/>
      <c r="F13" s="141"/>
      <c r="G13" s="86"/>
      <c r="H13" s="87" t="s">
        <v>79</v>
      </c>
      <c r="I13" s="86">
        <f>SUM(I6:I12)</f>
        <v>0</v>
      </c>
      <c r="J13" s="86">
        <f>SUM(J6:J12)</f>
        <v>0</v>
      </c>
      <c r="K13" s="87"/>
      <c r="L13" s="87"/>
    </row>
  </sheetData>
  <mergeCells count="13">
    <mergeCell ref="A5:L5"/>
    <mergeCell ref="A13:F13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40" zoomScaleNormal="40" workbookViewId="0">
      <selection sqref="A1:L1"/>
    </sheetView>
  </sheetViews>
  <sheetFormatPr defaultColWidth="43.140625" defaultRowHeight="39" x14ac:dyDescent="0.3"/>
  <cols>
    <col min="1" max="1" width="21.42578125" style="128" customWidth="1"/>
    <col min="2" max="2" width="125.7109375" style="123" customWidth="1"/>
    <col min="3" max="3" width="28.28515625" style="123" customWidth="1"/>
    <col min="4" max="4" width="37.140625" style="123" customWidth="1"/>
    <col min="5" max="5" width="45.28515625" style="129" customWidth="1"/>
    <col min="6" max="6" width="46.140625" style="129" customWidth="1"/>
    <col min="7" max="7" width="84.7109375" style="129" customWidth="1"/>
    <col min="8" max="8" width="24.85546875" style="129" customWidth="1"/>
    <col min="9" max="9" width="47.7109375" style="129" customWidth="1"/>
    <col min="10" max="10" width="86" style="129" customWidth="1"/>
    <col min="11" max="11" width="92.7109375" style="129" customWidth="1"/>
    <col min="12" max="12" width="87.28515625" style="129" customWidth="1"/>
    <col min="13" max="16384" width="43.140625" style="123"/>
  </cols>
  <sheetData>
    <row r="1" spans="1:12" s="110" customFormat="1" ht="37.5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11" customFormat="1" ht="30.75" x14ac:dyDescent="0.25">
      <c r="A2" s="171" t="s">
        <v>0</v>
      </c>
      <c r="B2" s="172" t="s">
        <v>1</v>
      </c>
      <c r="C2" s="173" t="s">
        <v>2</v>
      </c>
      <c r="D2" s="166" t="s">
        <v>183</v>
      </c>
      <c r="E2" s="174" t="s">
        <v>184</v>
      </c>
      <c r="F2" s="175"/>
      <c r="G2" s="166" t="s">
        <v>185</v>
      </c>
      <c r="H2" s="174" t="s">
        <v>6</v>
      </c>
      <c r="I2" s="175"/>
      <c r="J2" s="166" t="s">
        <v>186</v>
      </c>
      <c r="K2" s="166" t="s">
        <v>8</v>
      </c>
      <c r="L2" s="166" t="s">
        <v>9</v>
      </c>
    </row>
    <row r="3" spans="1:12" s="111" customFormat="1" ht="61.5" x14ac:dyDescent="0.25">
      <c r="A3" s="171"/>
      <c r="B3" s="172"/>
      <c r="C3" s="173"/>
      <c r="D3" s="167"/>
      <c r="E3" s="112" t="s">
        <v>10</v>
      </c>
      <c r="F3" s="112" t="s">
        <v>11</v>
      </c>
      <c r="G3" s="167"/>
      <c r="H3" s="112" t="s">
        <v>12</v>
      </c>
      <c r="I3" s="112" t="s">
        <v>187</v>
      </c>
      <c r="J3" s="176"/>
      <c r="K3" s="167"/>
      <c r="L3" s="167"/>
    </row>
    <row r="4" spans="1:12" s="116" customFormat="1" ht="37.5" x14ac:dyDescent="0.25">
      <c r="A4" s="113"/>
      <c r="B4" s="114">
        <v>1</v>
      </c>
      <c r="C4" s="114">
        <v>2</v>
      </c>
      <c r="D4" s="114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9</v>
      </c>
      <c r="L4" s="115">
        <v>10</v>
      </c>
    </row>
    <row r="5" spans="1:12" s="117" customFormat="1" ht="30.75" x14ac:dyDescent="0.3">
      <c r="A5" s="168" t="s">
        <v>182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66" x14ac:dyDescent="0.65">
      <c r="A6" s="57">
        <v>1</v>
      </c>
      <c r="B6" s="118" t="s">
        <v>165</v>
      </c>
      <c r="C6" s="119" t="s">
        <v>16</v>
      </c>
      <c r="D6" s="50">
        <v>1000</v>
      </c>
      <c r="E6" s="120"/>
      <c r="F6" s="120"/>
      <c r="G6" s="120">
        <f>D6*E6</f>
        <v>0</v>
      </c>
      <c r="H6" s="121"/>
      <c r="I6" s="122">
        <f>G6*H6</f>
        <v>0</v>
      </c>
      <c r="J6" s="122">
        <f>G6+I6</f>
        <v>0</v>
      </c>
      <c r="K6" s="80"/>
      <c r="L6" s="80"/>
    </row>
    <row r="7" spans="1:12" ht="66" x14ac:dyDescent="0.65">
      <c r="A7" s="57">
        <v>2</v>
      </c>
      <c r="B7" s="118" t="s">
        <v>166</v>
      </c>
      <c r="C7" s="119" t="s">
        <v>16</v>
      </c>
      <c r="D7" s="46">
        <v>250</v>
      </c>
      <c r="E7" s="120"/>
      <c r="F7" s="120"/>
      <c r="G7" s="120">
        <f t="shared" ref="G7:G15" si="0">D7*E7</f>
        <v>0</v>
      </c>
      <c r="H7" s="121"/>
      <c r="I7" s="122">
        <f t="shared" ref="I7:I15" si="1">G7*H7</f>
        <v>0</v>
      </c>
      <c r="J7" s="122">
        <f t="shared" ref="J7:J15" si="2">G7+I7</f>
        <v>0</v>
      </c>
      <c r="K7" s="80"/>
      <c r="L7" s="80"/>
    </row>
    <row r="8" spans="1:12" ht="49.5" x14ac:dyDescent="0.65">
      <c r="A8" s="57">
        <v>3</v>
      </c>
      <c r="B8" s="118" t="s">
        <v>167</v>
      </c>
      <c r="C8" s="119" t="s">
        <v>16</v>
      </c>
      <c r="D8" s="46">
        <v>250</v>
      </c>
      <c r="E8" s="120"/>
      <c r="F8" s="120"/>
      <c r="G8" s="120">
        <f>D8*E8</f>
        <v>0</v>
      </c>
      <c r="H8" s="121"/>
      <c r="I8" s="122">
        <f t="shared" si="1"/>
        <v>0</v>
      </c>
      <c r="J8" s="122">
        <f t="shared" si="2"/>
        <v>0</v>
      </c>
      <c r="K8" s="80"/>
      <c r="L8" s="80"/>
    </row>
    <row r="9" spans="1:12" ht="66" x14ac:dyDescent="0.65">
      <c r="A9" s="57">
        <v>4</v>
      </c>
      <c r="B9" s="118" t="s">
        <v>168</v>
      </c>
      <c r="C9" s="119" t="s">
        <v>16</v>
      </c>
      <c r="D9" s="46">
        <v>700</v>
      </c>
      <c r="E9" s="120"/>
      <c r="F9" s="120"/>
      <c r="G9" s="120">
        <f t="shared" si="0"/>
        <v>0</v>
      </c>
      <c r="H9" s="121"/>
      <c r="I9" s="122">
        <f t="shared" si="1"/>
        <v>0</v>
      </c>
      <c r="J9" s="122">
        <f t="shared" si="2"/>
        <v>0</v>
      </c>
      <c r="K9" s="80"/>
      <c r="L9" s="80"/>
    </row>
    <row r="10" spans="1:12" ht="66" x14ac:dyDescent="0.65">
      <c r="A10" s="57">
        <v>5</v>
      </c>
      <c r="B10" s="118" t="s">
        <v>169</v>
      </c>
      <c r="C10" s="119" t="s">
        <v>16</v>
      </c>
      <c r="D10" s="46">
        <v>200</v>
      </c>
      <c r="E10" s="120"/>
      <c r="F10" s="120"/>
      <c r="G10" s="120">
        <f t="shared" si="0"/>
        <v>0</v>
      </c>
      <c r="H10" s="121"/>
      <c r="I10" s="122">
        <f t="shared" si="1"/>
        <v>0</v>
      </c>
      <c r="J10" s="122">
        <f t="shared" si="2"/>
        <v>0</v>
      </c>
      <c r="K10" s="80"/>
      <c r="L10" s="80"/>
    </row>
    <row r="11" spans="1:12" ht="99" x14ac:dyDescent="0.65">
      <c r="A11" s="57">
        <v>6</v>
      </c>
      <c r="B11" s="118" t="s">
        <v>170</v>
      </c>
      <c r="C11" s="119" t="s">
        <v>16</v>
      </c>
      <c r="D11" s="46">
        <v>300</v>
      </c>
      <c r="E11" s="120"/>
      <c r="F11" s="120"/>
      <c r="G11" s="120">
        <f t="shared" si="0"/>
        <v>0</v>
      </c>
      <c r="H11" s="121"/>
      <c r="I11" s="122">
        <f t="shared" si="1"/>
        <v>0</v>
      </c>
      <c r="J11" s="122">
        <f t="shared" si="2"/>
        <v>0</v>
      </c>
      <c r="K11" s="80"/>
      <c r="L11" s="80"/>
    </row>
    <row r="12" spans="1:12" ht="66" x14ac:dyDescent="0.65">
      <c r="A12" s="57">
        <v>7</v>
      </c>
      <c r="B12" s="124" t="s">
        <v>171</v>
      </c>
      <c r="C12" s="125" t="s">
        <v>16</v>
      </c>
      <c r="D12" s="85">
        <v>1000</v>
      </c>
      <c r="E12" s="120"/>
      <c r="F12" s="120"/>
      <c r="G12" s="120">
        <f t="shared" si="0"/>
        <v>0</v>
      </c>
      <c r="H12" s="121"/>
      <c r="I12" s="122">
        <f t="shared" si="1"/>
        <v>0</v>
      </c>
      <c r="J12" s="122">
        <f t="shared" si="2"/>
        <v>0</v>
      </c>
      <c r="K12" s="80"/>
      <c r="L12" s="80"/>
    </row>
    <row r="13" spans="1:12" ht="66" x14ac:dyDescent="0.65">
      <c r="A13" s="57">
        <v>8</v>
      </c>
      <c r="B13" s="124" t="s">
        <v>188</v>
      </c>
      <c r="C13" s="125" t="s">
        <v>16</v>
      </c>
      <c r="D13" s="85">
        <v>100</v>
      </c>
      <c r="E13" s="120"/>
      <c r="F13" s="120"/>
      <c r="G13" s="120">
        <f t="shared" si="0"/>
        <v>0</v>
      </c>
      <c r="H13" s="121"/>
      <c r="I13" s="122">
        <f t="shared" si="1"/>
        <v>0</v>
      </c>
      <c r="J13" s="122">
        <f t="shared" si="2"/>
        <v>0</v>
      </c>
      <c r="K13" s="80"/>
      <c r="L13" s="80"/>
    </row>
    <row r="14" spans="1:12" ht="49.5" x14ac:dyDescent="0.65">
      <c r="A14" s="57">
        <v>9</v>
      </c>
      <c r="B14" s="124" t="s">
        <v>189</v>
      </c>
      <c r="C14" s="125" t="s">
        <v>16</v>
      </c>
      <c r="D14" s="57">
        <v>100</v>
      </c>
      <c r="E14" s="120"/>
      <c r="F14" s="120"/>
      <c r="G14" s="120">
        <f t="shared" si="0"/>
        <v>0</v>
      </c>
      <c r="H14" s="121"/>
      <c r="I14" s="122">
        <f t="shared" si="1"/>
        <v>0</v>
      </c>
      <c r="J14" s="122">
        <f t="shared" si="2"/>
        <v>0</v>
      </c>
      <c r="K14" s="80"/>
      <c r="L14" s="80"/>
    </row>
    <row r="15" spans="1:12" ht="49.5" x14ac:dyDescent="0.65">
      <c r="A15" s="57">
        <v>10</v>
      </c>
      <c r="B15" s="124" t="s">
        <v>190</v>
      </c>
      <c r="C15" s="125" t="s">
        <v>16</v>
      </c>
      <c r="D15" s="85">
        <v>20</v>
      </c>
      <c r="E15" s="120"/>
      <c r="F15" s="120"/>
      <c r="G15" s="120">
        <f t="shared" si="0"/>
        <v>0</v>
      </c>
      <c r="H15" s="121"/>
      <c r="I15" s="122">
        <f t="shared" si="1"/>
        <v>0</v>
      </c>
      <c r="J15" s="122">
        <f t="shared" si="2"/>
        <v>0</v>
      </c>
      <c r="K15" s="80"/>
      <c r="L15" s="80"/>
    </row>
    <row r="16" spans="1:12" s="127" customFormat="1" ht="50.25" x14ac:dyDescent="0.7">
      <c r="A16" s="170" t="s">
        <v>78</v>
      </c>
      <c r="B16" s="170"/>
      <c r="C16" s="170"/>
      <c r="D16" s="170"/>
      <c r="E16" s="170"/>
      <c r="F16" s="170"/>
      <c r="G16" s="132">
        <f>SUM(G6:G15)</f>
        <v>0</v>
      </c>
      <c r="H16" s="133" t="s">
        <v>150</v>
      </c>
      <c r="I16" s="126">
        <f>SUM(I6:I15)</f>
        <v>0</v>
      </c>
      <c r="J16" s="126">
        <f>SUM(J6:J15)</f>
        <v>0</v>
      </c>
      <c r="K16" s="75"/>
      <c r="L16" s="75"/>
    </row>
    <row r="17" spans="7:10" x14ac:dyDescent="0.45">
      <c r="G17" s="130"/>
      <c r="I17" s="131"/>
    </row>
    <row r="18" spans="7:10" x14ac:dyDescent="0.45">
      <c r="G18" s="130"/>
      <c r="J18" s="130"/>
    </row>
  </sheetData>
  <mergeCells count="13">
    <mergeCell ref="L2:L3"/>
    <mergeCell ref="A5:L5"/>
    <mergeCell ref="A16:F16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9"/>
  <sheetViews>
    <sheetView view="pageBreakPreview" zoomScale="25" zoomScaleNormal="25" zoomScaleSheetLayoutView="25" workbookViewId="0">
      <selection sqref="A1:L1"/>
    </sheetView>
  </sheetViews>
  <sheetFormatPr defaultColWidth="43.140625" defaultRowHeight="18.75" x14ac:dyDescent="0.3"/>
  <cols>
    <col min="1" max="1" width="25" style="33" customWidth="1"/>
    <col min="2" max="2" width="186.7109375" style="2" customWidth="1"/>
    <col min="3" max="3" width="28.28515625" style="2" customWidth="1"/>
    <col min="4" max="4" width="37.140625" style="2" customWidth="1"/>
    <col min="5" max="5" width="60.28515625" style="2" customWidth="1"/>
    <col min="6" max="6" width="68.7109375" style="2" customWidth="1"/>
    <col min="7" max="7" width="84.7109375" style="2" customWidth="1"/>
    <col min="8" max="8" width="42.42578125" style="2" customWidth="1"/>
    <col min="9" max="9" width="47.7109375" style="2" customWidth="1"/>
    <col min="10" max="10" width="102.42578125" style="2" customWidth="1"/>
    <col min="11" max="11" width="117.42578125" style="2" customWidth="1"/>
    <col min="12" max="12" width="118.85546875" style="2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36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6.15" customHeight="1" x14ac:dyDescent="0.25">
      <c r="A3" s="136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7" customFormat="1" ht="82.15" customHeight="1" x14ac:dyDescent="0.25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124.15" customHeight="1" x14ac:dyDescent="0.5">
      <c r="A5" s="142" t="s">
        <v>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7" customFormat="1" ht="302.45" customHeight="1" x14ac:dyDescent="0.75">
      <c r="A6" s="9">
        <v>1</v>
      </c>
      <c r="B6" s="10" t="s">
        <v>81</v>
      </c>
      <c r="C6" s="11" t="s">
        <v>73</v>
      </c>
      <c r="D6" s="9">
        <v>20</v>
      </c>
      <c r="E6" s="13"/>
      <c r="F6" s="13"/>
      <c r="G6" s="13"/>
      <c r="H6" s="14"/>
      <c r="I6" s="15">
        <f>G6*H6</f>
        <v>0</v>
      </c>
      <c r="J6" s="15">
        <f>G6+I6</f>
        <v>0</v>
      </c>
      <c r="K6" s="16"/>
      <c r="L6" s="16"/>
    </row>
    <row r="7" spans="1:12" s="17" customFormat="1" ht="160.9" customHeight="1" x14ac:dyDescent="0.75">
      <c r="A7" s="9">
        <v>2</v>
      </c>
      <c r="B7" s="18" t="s">
        <v>82</v>
      </c>
      <c r="C7" s="11" t="s">
        <v>73</v>
      </c>
      <c r="D7" s="9">
        <v>550</v>
      </c>
      <c r="E7" s="13"/>
      <c r="F7" s="13"/>
      <c r="G7" s="13"/>
      <c r="H7" s="14"/>
      <c r="I7" s="15">
        <f>G7*H7</f>
        <v>0</v>
      </c>
      <c r="J7" s="15">
        <f>G7+I7</f>
        <v>0</v>
      </c>
      <c r="K7" s="16"/>
      <c r="L7" s="16"/>
    </row>
    <row r="8" spans="1:12" s="17" customFormat="1" ht="205.15" customHeight="1" x14ac:dyDescent="0.75">
      <c r="A8" s="9">
        <v>3</v>
      </c>
      <c r="B8" s="18" t="s">
        <v>83</v>
      </c>
      <c r="C8" s="11" t="s">
        <v>73</v>
      </c>
      <c r="D8" s="12">
        <v>12000</v>
      </c>
      <c r="E8" s="13"/>
      <c r="F8" s="13"/>
      <c r="G8" s="13"/>
      <c r="H8" s="14"/>
      <c r="I8" s="15">
        <f>G8*H8</f>
        <v>0</v>
      </c>
      <c r="J8" s="15">
        <f>G8+I8</f>
        <v>0</v>
      </c>
      <c r="K8" s="16"/>
      <c r="L8" s="16"/>
    </row>
    <row r="9" spans="1:12" s="17" customFormat="1" ht="230.45" customHeight="1" x14ac:dyDescent="0.75">
      <c r="A9" s="9">
        <v>4</v>
      </c>
      <c r="B9" s="18" t="s">
        <v>84</v>
      </c>
      <c r="C9" s="11" t="s">
        <v>73</v>
      </c>
      <c r="D9" s="12">
        <v>3000</v>
      </c>
      <c r="E9" s="13"/>
      <c r="F9" s="13"/>
      <c r="G9" s="13"/>
      <c r="H9" s="14"/>
      <c r="I9" s="15">
        <f>G9*H9</f>
        <v>0</v>
      </c>
      <c r="J9" s="15">
        <f>G9+I9</f>
        <v>0</v>
      </c>
      <c r="K9" s="16"/>
      <c r="L9" s="16"/>
    </row>
    <row r="10" spans="1:12" s="17" customFormat="1" ht="210" customHeight="1" x14ac:dyDescent="0.75">
      <c r="A10" s="26">
        <v>5</v>
      </c>
      <c r="B10" s="35" t="s">
        <v>85</v>
      </c>
      <c r="C10" s="36" t="s">
        <v>73</v>
      </c>
      <c r="D10" s="37">
        <v>5500</v>
      </c>
      <c r="E10" s="38"/>
      <c r="F10" s="38"/>
      <c r="G10" s="13"/>
      <c r="H10" s="14"/>
      <c r="I10" s="15">
        <f>G10*H10</f>
        <v>0</v>
      </c>
      <c r="J10" s="15">
        <f>G10+I10</f>
        <v>0</v>
      </c>
      <c r="K10" s="16"/>
      <c r="L10" s="16"/>
    </row>
    <row r="11" spans="1:12" s="31" customFormat="1" ht="125.25" customHeight="1" x14ac:dyDescent="0.6">
      <c r="A11" s="149" t="s">
        <v>78</v>
      </c>
      <c r="B11" s="149"/>
      <c r="C11" s="149"/>
      <c r="D11" s="149"/>
      <c r="E11" s="149"/>
      <c r="F11" s="149"/>
      <c r="G11" s="39"/>
      <c r="H11" s="40" t="s">
        <v>79</v>
      </c>
      <c r="I11" s="41">
        <f>SUM(I6:I10)</f>
        <v>0</v>
      </c>
      <c r="J11" s="41">
        <f>SUM(J6:J10)</f>
        <v>0</v>
      </c>
      <c r="K11" s="42"/>
      <c r="L11" s="42"/>
    </row>
    <row r="12" spans="1:12" ht="26.25" x14ac:dyDescent="0.4">
      <c r="E12" s="30"/>
      <c r="F12" s="30"/>
      <c r="G12" s="30"/>
      <c r="H12" s="30"/>
      <c r="I12" s="30"/>
      <c r="J12" s="30"/>
      <c r="K12" s="30"/>
      <c r="L12" s="30"/>
    </row>
    <row r="13" spans="1:12" ht="26.25" x14ac:dyDescent="0.4">
      <c r="E13" s="30"/>
      <c r="F13" s="30"/>
      <c r="G13" s="30"/>
      <c r="H13" s="30"/>
      <c r="I13" s="30"/>
      <c r="J13" s="30"/>
      <c r="K13" s="30"/>
      <c r="L13" s="30"/>
    </row>
    <row r="14" spans="1:12" ht="26.25" x14ac:dyDescent="0.4">
      <c r="E14" s="30"/>
      <c r="F14" s="30"/>
      <c r="G14" s="30"/>
      <c r="H14" s="30"/>
      <c r="I14" s="30"/>
      <c r="J14" s="30"/>
      <c r="K14" s="30"/>
      <c r="L14" s="30"/>
    </row>
    <row r="15" spans="1:12" ht="26.25" x14ac:dyDescent="0.4">
      <c r="E15" s="30"/>
      <c r="F15" s="30"/>
      <c r="G15" s="30"/>
      <c r="H15" s="30"/>
      <c r="I15" s="30"/>
      <c r="J15" s="30"/>
      <c r="K15" s="30"/>
      <c r="L15" s="30"/>
    </row>
    <row r="16" spans="1:12" ht="26.25" x14ac:dyDescent="0.4">
      <c r="E16" s="30"/>
      <c r="F16" s="30"/>
      <c r="G16" s="30"/>
      <c r="H16" s="30"/>
      <c r="I16" s="30"/>
      <c r="J16" s="30"/>
      <c r="K16" s="30"/>
      <c r="L16" s="30"/>
    </row>
    <row r="17" spans="5:12" ht="26.25" x14ac:dyDescent="0.4">
      <c r="E17" s="30"/>
      <c r="F17" s="30"/>
      <c r="G17" s="30"/>
      <c r="H17" s="30"/>
      <c r="I17" s="30"/>
      <c r="J17" s="30"/>
      <c r="K17" s="30"/>
      <c r="L17" s="30"/>
    </row>
    <row r="18" spans="5:12" ht="26.25" x14ac:dyDescent="0.4">
      <c r="E18" s="30"/>
      <c r="F18" s="30"/>
      <c r="G18" s="30"/>
      <c r="H18" s="30"/>
      <c r="I18" s="30"/>
      <c r="J18" s="30"/>
      <c r="K18" s="30"/>
      <c r="L18" s="30"/>
    </row>
    <row r="19" spans="5:12" ht="26.25" x14ac:dyDescent="0.4">
      <c r="E19" s="30"/>
      <c r="F19" s="30"/>
      <c r="G19" s="30"/>
      <c r="H19" s="30"/>
      <c r="I19" s="30"/>
      <c r="J19" s="30"/>
      <c r="K19" s="30"/>
      <c r="L19" s="30"/>
    </row>
  </sheetData>
  <mergeCells count="13">
    <mergeCell ref="A5:L5"/>
    <mergeCell ref="A11:F11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4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tabSelected="1" view="pageBreakPreview" zoomScale="25" zoomScaleNormal="4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2" customWidth="1"/>
    <col min="6" max="6" width="49.7109375" style="2" customWidth="1"/>
    <col min="7" max="7" width="84.7109375" style="2" customWidth="1"/>
    <col min="8" max="8" width="24.85546875" style="2" customWidth="1"/>
    <col min="9" max="9" width="47.7109375" style="2" customWidth="1"/>
    <col min="10" max="10" width="86" style="2" customWidth="1"/>
    <col min="11" max="11" width="92.7109375" style="2" customWidth="1"/>
    <col min="12" max="12" width="87.28515625" style="2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2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86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43.44999999999999" customHeight="1" x14ac:dyDescent="0.3">
      <c r="A6" s="151">
        <v>1</v>
      </c>
      <c r="B6" s="152" t="s">
        <v>87</v>
      </c>
      <c r="C6" s="153" t="s">
        <v>73</v>
      </c>
      <c r="D6" s="151">
        <v>400</v>
      </c>
      <c r="E6" s="146"/>
      <c r="F6" s="146"/>
      <c r="G6" s="146"/>
      <c r="H6" s="147"/>
      <c r="I6" s="148">
        <f>G6*H6</f>
        <v>0</v>
      </c>
      <c r="J6" s="148">
        <f>G6+I6</f>
        <v>0</v>
      </c>
      <c r="K6" s="134"/>
      <c r="L6" s="134"/>
    </row>
    <row r="7" spans="1:12" ht="362.45" customHeight="1" x14ac:dyDescent="0.3">
      <c r="A7" s="151"/>
      <c r="B7" s="152"/>
      <c r="C7" s="153"/>
      <c r="D7" s="151"/>
      <c r="E7" s="146"/>
      <c r="F7" s="146"/>
      <c r="G7" s="146"/>
      <c r="H7" s="147"/>
      <c r="I7" s="148"/>
      <c r="J7" s="148"/>
      <c r="K7" s="134"/>
      <c r="L7" s="134"/>
    </row>
    <row r="8" spans="1:12" ht="112.15" customHeight="1" x14ac:dyDescent="0.65">
      <c r="A8" s="46">
        <v>2</v>
      </c>
      <c r="B8" s="48" t="s">
        <v>88</v>
      </c>
      <c r="C8" s="49" t="s">
        <v>73</v>
      </c>
      <c r="D8" s="50">
        <v>20000</v>
      </c>
      <c r="E8" s="13"/>
      <c r="F8" s="13"/>
      <c r="G8" s="13"/>
      <c r="H8" s="14"/>
      <c r="I8" s="15">
        <f t="shared" ref="I8:I18" si="0">G8*H8</f>
        <v>0</v>
      </c>
      <c r="J8" s="15">
        <f t="shared" ref="J8:J18" si="1">G8+I8</f>
        <v>0</v>
      </c>
      <c r="K8" s="16"/>
      <c r="L8" s="16"/>
    </row>
    <row r="9" spans="1:12" ht="121.5" customHeight="1" x14ac:dyDescent="0.65">
      <c r="A9" s="46">
        <v>3</v>
      </c>
      <c r="B9" s="48" t="s">
        <v>89</v>
      </c>
      <c r="C9" s="49" t="s">
        <v>73</v>
      </c>
      <c r="D9" s="50">
        <v>15000</v>
      </c>
      <c r="E9" s="13"/>
      <c r="F9" s="13"/>
      <c r="G9" s="13"/>
      <c r="H9" s="14"/>
      <c r="I9" s="15">
        <f t="shared" si="0"/>
        <v>0</v>
      </c>
      <c r="J9" s="15">
        <f t="shared" si="1"/>
        <v>0</v>
      </c>
      <c r="K9" s="16"/>
      <c r="L9" s="16"/>
    </row>
    <row r="10" spans="1:12" ht="101.25" customHeight="1" x14ac:dyDescent="0.65">
      <c r="A10" s="46">
        <v>4</v>
      </c>
      <c r="B10" s="48" t="s">
        <v>90</v>
      </c>
      <c r="C10" s="49" t="s">
        <v>73</v>
      </c>
      <c r="D10" s="46">
        <v>1000</v>
      </c>
      <c r="E10" s="13"/>
      <c r="F10" s="13"/>
      <c r="G10" s="13"/>
      <c r="H10" s="14"/>
      <c r="I10" s="15">
        <f t="shared" si="0"/>
        <v>0</v>
      </c>
      <c r="J10" s="15">
        <f t="shared" si="1"/>
        <v>0</v>
      </c>
      <c r="K10" s="16"/>
      <c r="L10" s="16"/>
    </row>
    <row r="11" spans="1:12" ht="237" customHeight="1" x14ac:dyDescent="0.65">
      <c r="A11" s="46">
        <v>5</v>
      </c>
      <c r="B11" s="48" t="s">
        <v>91</v>
      </c>
      <c r="C11" s="49" t="s">
        <v>73</v>
      </c>
      <c r="D11" s="50">
        <v>40000</v>
      </c>
      <c r="E11" s="13"/>
      <c r="F11" s="13"/>
      <c r="G11" s="13"/>
      <c r="H11" s="14"/>
      <c r="I11" s="15">
        <f t="shared" si="0"/>
        <v>0</v>
      </c>
      <c r="J11" s="15">
        <f t="shared" si="1"/>
        <v>0</v>
      </c>
      <c r="K11" s="16"/>
      <c r="L11" s="16"/>
    </row>
    <row r="12" spans="1:12" ht="234.75" customHeight="1" x14ac:dyDescent="0.65">
      <c r="A12" s="46">
        <v>6</v>
      </c>
      <c r="B12" s="48" t="s">
        <v>92</v>
      </c>
      <c r="C12" s="49" t="s">
        <v>73</v>
      </c>
      <c r="D12" s="46">
        <v>250</v>
      </c>
      <c r="E12" s="13"/>
      <c r="F12" s="13"/>
      <c r="G12" s="13"/>
      <c r="H12" s="14"/>
      <c r="I12" s="15">
        <f t="shared" si="0"/>
        <v>0</v>
      </c>
      <c r="J12" s="15">
        <f t="shared" si="1"/>
        <v>0</v>
      </c>
      <c r="K12" s="16"/>
      <c r="L12" s="16"/>
    </row>
    <row r="13" spans="1:12" ht="118.9" customHeight="1" x14ac:dyDescent="0.65">
      <c r="A13" s="46">
        <v>7</v>
      </c>
      <c r="B13" s="48" t="s">
        <v>93</v>
      </c>
      <c r="C13" s="49" t="s">
        <v>73</v>
      </c>
      <c r="D13" s="46">
        <v>1000</v>
      </c>
      <c r="E13" s="13"/>
      <c r="F13" s="13"/>
      <c r="G13" s="13"/>
      <c r="H13" s="14"/>
      <c r="I13" s="15">
        <f t="shared" si="0"/>
        <v>0</v>
      </c>
      <c r="J13" s="15">
        <f t="shared" si="1"/>
        <v>0</v>
      </c>
      <c r="K13" s="16"/>
      <c r="L13" s="16"/>
    </row>
    <row r="14" spans="1:12" ht="123.75" customHeight="1" x14ac:dyDescent="0.65">
      <c r="A14" s="46">
        <v>8</v>
      </c>
      <c r="B14" s="48" t="s">
        <v>94</v>
      </c>
      <c r="C14" s="49" t="s">
        <v>73</v>
      </c>
      <c r="D14" s="50">
        <v>10000</v>
      </c>
      <c r="E14" s="13"/>
      <c r="F14" s="13"/>
      <c r="G14" s="13"/>
      <c r="H14" s="14"/>
      <c r="I14" s="15">
        <f t="shared" si="0"/>
        <v>0</v>
      </c>
      <c r="J14" s="15">
        <f t="shared" si="1"/>
        <v>0</v>
      </c>
      <c r="K14" s="16"/>
      <c r="L14" s="16"/>
    </row>
    <row r="15" spans="1:12" ht="267.60000000000002" customHeight="1" x14ac:dyDescent="0.65">
      <c r="A15" s="46">
        <v>9</v>
      </c>
      <c r="B15" s="48" t="s">
        <v>95</v>
      </c>
      <c r="C15" s="49" t="s">
        <v>73</v>
      </c>
      <c r="D15" s="46">
        <v>500</v>
      </c>
      <c r="E15" s="13"/>
      <c r="F15" s="13"/>
      <c r="G15" s="13"/>
      <c r="H15" s="14"/>
      <c r="I15" s="15">
        <f t="shared" si="0"/>
        <v>0</v>
      </c>
      <c r="J15" s="15">
        <f t="shared" si="1"/>
        <v>0</v>
      </c>
      <c r="K15" s="16"/>
      <c r="L15" s="16"/>
    </row>
    <row r="16" spans="1:12" ht="237" customHeight="1" x14ac:dyDescent="0.65">
      <c r="A16" s="46">
        <v>10</v>
      </c>
      <c r="B16" s="48" t="s">
        <v>96</v>
      </c>
      <c r="C16" s="49" t="s">
        <v>73</v>
      </c>
      <c r="D16" s="46">
        <v>500</v>
      </c>
      <c r="E16" s="13"/>
      <c r="F16" s="13"/>
      <c r="G16" s="13"/>
      <c r="H16" s="14"/>
      <c r="I16" s="15">
        <f t="shared" si="0"/>
        <v>0</v>
      </c>
      <c r="J16" s="15">
        <f t="shared" si="1"/>
        <v>0</v>
      </c>
      <c r="K16" s="16"/>
      <c r="L16" s="16"/>
    </row>
    <row r="17" spans="1:12" ht="165" x14ac:dyDescent="0.65">
      <c r="A17" s="46">
        <v>11</v>
      </c>
      <c r="B17" s="48" t="s">
        <v>97</v>
      </c>
      <c r="C17" s="49" t="s">
        <v>71</v>
      </c>
      <c r="D17" s="46">
        <v>200</v>
      </c>
      <c r="E17" s="13"/>
      <c r="F17" s="13"/>
      <c r="G17" s="13"/>
      <c r="H17" s="14"/>
      <c r="I17" s="15">
        <f t="shared" si="0"/>
        <v>0</v>
      </c>
      <c r="J17" s="15">
        <f t="shared" si="1"/>
        <v>0</v>
      </c>
      <c r="K17" s="16"/>
      <c r="L17" s="16"/>
    </row>
    <row r="18" spans="1:12" ht="409.6" customHeight="1" x14ac:dyDescent="0.3">
      <c r="A18" s="151">
        <v>12</v>
      </c>
      <c r="B18" s="152" t="s">
        <v>98</v>
      </c>
      <c r="C18" s="153" t="s">
        <v>73</v>
      </c>
      <c r="D18" s="151">
        <v>100</v>
      </c>
      <c r="E18" s="146"/>
      <c r="F18" s="146"/>
      <c r="G18" s="146"/>
      <c r="H18" s="147"/>
      <c r="I18" s="148">
        <f t="shared" si="0"/>
        <v>0</v>
      </c>
      <c r="J18" s="148">
        <f t="shared" si="1"/>
        <v>0</v>
      </c>
      <c r="K18" s="134"/>
      <c r="L18" s="134"/>
    </row>
    <row r="19" spans="1:12" ht="135.6" customHeight="1" x14ac:dyDescent="0.3">
      <c r="A19" s="151"/>
      <c r="B19" s="152"/>
      <c r="C19" s="153"/>
      <c r="D19" s="151"/>
      <c r="E19" s="146"/>
      <c r="F19" s="146"/>
      <c r="G19" s="146"/>
      <c r="H19" s="147"/>
      <c r="I19" s="148"/>
      <c r="J19" s="148"/>
      <c r="K19" s="134"/>
      <c r="L19" s="134"/>
    </row>
    <row r="20" spans="1:12" ht="325.89999999999998" customHeight="1" x14ac:dyDescent="0.65">
      <c r="A20" s="46">
        <v>13</v>
      </c>
      <c r="B20" s="48" t="s">
        <v>99</v>
      </c>
      <c r="C20" s="49" t="s">
        <v>73</v>
      </c>
      <c r="D20" s="46">
        <v>20</v>
      </c>
      <c r="E20" s="13"/>
      <c r="F20" s="13"/>
      <c r="G20" s="13"/>
      <c r="H20" s="14"/>
      <c r="I20" s="15">
        <f>G20*H20</f>
        <v>0</v>
      </c>
      <c r="J20" s="15">
        <f>G20+I20</f>
        <v>0</v>
      </c>
      <c r="K20" s="16"/>
      <c r="L20" s="16"/>
    </row>
    <row r="21" spans="1:12" ht="223.5" customHeight="1" x14ac:dyDescent="0.65">
      <c r="A21" s="46">
        <v>14</v>
      </c>
      <c r="B21" s="48" t="s">
        <v>100</v>
      </c>
      <c r="C21" s="49" t="s">
        <v>101</v>
      </c>
      <c r="D21" s="46">
        <v>15</v>
      </c>
      <c r="E21" s="13"/>
      <c r="F21" s="13"/>
      <c r="G21" s="13"/>
      <c r="H21" s="14"/>
      <c r="I21" s="15">
        <f>G21*H21</f>
        <v>0</v>
      </c>
      <c r="J21" s="15">
        <f>G21+I21</f>
        <v>0</v>
      </c>
      <c r="K21" s="16"/>
      <c r="L21" s="16"/>
    </row>
    <row r="22" spans="1:12" ht="135" customHeight="1" x14ac:dyDescent="0.65">
      <c r="A22" s="46">
        <v>15</v>
      </c>
      <c r="B22" s="48" t="s">
        <v>102</v>
      </c>
      <c r="C22" s="49" t="s">
        <v>71</v>
      </c>
      <c r="D22" s="46">
        <v>200</v>
      </c>
      <c r="E22" s="13"/>
      <c r="F22" s="13"/>
      <c r="G22" s="13"/>
      <c r="H22" s="14"/>
      <c r="I22" s="15">
        <f>G22*H22</f>
        <v>0</v>
      </c>
      <c r="J22" s="15">
        <f>G22+I22</f>
        <v>0</v>
      </c>
      <c r="K22" s="16"/>
      <c r="L22" s="16"/>
    </row>
    <row r="23" spans="1:12" s="30" customFormat="1" ht="125.25" customHeight="1" x14ac:dyDescent="0.4">
      <c r="A23" s="141" t="s">
        <v>78</v>
      </c>
      <c r="B23" s="141"/>
      <c r="C23" s="141"/>
      <c r="D23" s="141"/>
      <c r="E23" s="141"/>
      <c r="F23" s="51"/>
      <c r="G23" s="51"/>
      <c r="H23" s="51"/>
      <c r="I23" s="51"/>
      <c r="J23" s="51"/>
      <c r="K23" s="51"/>
      <c r="L23" s="51"/>
    </row>
  </sheetData>
  <mergeCells count="37">
    <mergeCell ref="K18:K19"/>
    <mergeCell ref="L18:L19"/>
    <mergeCell ref="A23:E23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view="pageBreakPreview" zoomScale="25" zoomScaleNormal="40" zoomScaleSheetLayoutView="25" workbookViewId="0">
      <selection sqref="A1:L1"/>
    </sheetView>
  </sheetViews>
  <sheetFormatPr defaultColWidth="43.140625" defaultRowHeight="37.5" x14ac:dyDescent="0.25"/>
  <cols>
    <col min="1" max="1" width="21.42578125" style="52" customWidth="1"/>
    <col min="2" max="2" width="125.7109375" style="53" customWidth="1"/>
    <col min="3" max="3" width="28.28515625" style="53" customWidth="1"/>
    <col min="4" max="4" width="37.140625" style="53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53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54" customFormat="1" ht="54.75" customHeight="1" x14ac:dyDescent="0.4">
      <c r="A5" s="142" t="s">
        <v>103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94" customHeight="1" x14ac:dyDescent="0.65">
      <c r="A6" s="46">
        <v>1</v>
      </c>
      <c r="B6" s="55" t="s">
        <v>104</v>
      </c>
      <c r="C6" s="49" t="s">
        <v>19</v>
      </c>
      <c r="D6" s="46">
        <v>25</v>
      </c>
      <c r="E6" s="21"/>
      <c r="F6" s="13"/>
      <c r="G6" s="13"/>
      <c r="H6" s="14"/>
      <c r="I6" s="56">
        <f>G6*H6</f>
        <v>0</v>
      </c>
      <c r="J6" s="56">
        <f>G6+I6</f>
        <v>0</v>
      </c>
      <c r="K6" s="154"/>
      <c r="L6" s="154"/>
    </row>
    <row r="7" spans="1:12" ht="285" customHeight="1" x14ac:dyDescent="0.65">
      <c r="A7" s="57">
        <v>2</v>
      </c>
      <c r="B7" s="58" t="s">
        <v>105</v>
      </c>
      <c r="C7" s="59" t="s">
        <v>19</v>
      </c>
      <c r="D7" s="57">
        <v>15</v>
      </c>
      <c r="E7" s="21"/>
      <c r="F7" s="13"/>
      <c r="G7" s="13"/>
      <c r="H7" s="14"/>
      <c r="I7" s="56">
        <f>G7*H7</f>
        <v>0</v>
      </c>
      <c r="J7" s="56">
        <f>G7+I7</f>
        <v>0</v>
      </c>
      <c r="K7" s="154"/>
      <c r="L7" s="154"/>
    </row>
    <row r="8" spans="1:12" s="60" customFormat="1" ht="125.25" customHeight="1" x14ac:dyDescent="0.65">
      <c r="A8" s="141" t="s">
        <v>78</v>
      </c>
      <c r="B8" s="141"/>
      <c r="C8" s="141"/>
      <c r="D8" s="141"/>
      <c r="E8" s="141"/>
      <c r="F8" s="141"/>
      <c r="G8" s="13">
        <f>SUM(G6:G7)</f>
        <v>0</v>
      </c>
      <c r="H8" s="14" t="s">
        <v>79</v>
      </c>
      <c r="I8" s="15">
        <f>SUM(I6:I7)</f>
        <v>0</v>
      </c>
      <c r="J8" s="15">
        <f>SUM(J6:J7)</f>
        <v>0</v>
      </c>
      <c r="K8" s="16"/>
      <c r="L8" s="16"/>
    </row>
    <row r="9" spans="1:12" s="62" customFormat="1" ht="49.5" x14ac:dyDescent="0.65">
      <c r="A9" s="61"/>
      <c r="E9" s="63"/>
      <c r="F9" s="63"/>
      <c r="G9" s="63"/>
      <c r="H9" s="64"/>
      <c r="I9" s="65"/>
      <c r="J9" s="65"/>
      <c r="K9" s="66"/>
      <c r="L9" s="66"/>
    </row>
    <row r="10" spans="1:12" s="62" customFormat="1" ht="49.5" x14ac:dyDescent="0.65">
      <c r="A10" s="61"/>
      <c r="E10" s="63"/>
      <c r="F10" s="63"/>
      <c r="G10" s="63"/>
      <c r="H10" s="64"/>
      <c r="I10" s="65"/>
      <c r="J10" s="65"/>
      <c r="K10" s="66"/>
      <c r="L10" s="66"/>
    </row>
    <row r="11" spans="1:12" s="62" customFormat="1" ht="49.5" x14ac:dyDescent="0.65">
      <c r="A11" s="61"/>
      <c r="E11" s="63"/>
      <c r="F11" s="63"/>
      <c r="G11" s="63"/>
      <c r="H11" s="64"/>
      <c r="I11" s="65"/>
      <c r="J11" s="65"/>
      <c r="K11" s="66"/>
      <c r="L11" s="66"/>
    </row>
    <row r="12" spans="1:12" s="62" customFormat="1" ht="49.5" x14ac:dyDescent="0.65">
      <c r="A12" s="61"/>
      <c r="E12" s="63"/>
      <c r="F12" s="63"/>
      <c r="G12" s="63"/>
      <c r="H12" s="64"/>
      <c r="I12" s="65"/>
      <c r="J12" s="65"/>
      <c r="K12" s="66"/>
      <c r="L12" s="66"/>
    </row>
    <row r="13" spans="1:12" s="62" customFormat="1" ht="49.5" x14ac:dyDescent="0.65">
      <c r="A13" s="61"/>
      <c r="E13" s="63"/>
      <c r="F13" s="63"/>
      <c r="G13" s="63"/>
      <c r="H13" s="64"/>
      <c r="I13" s="65"/>
      <c r="J13" s="65"/>
      <c r="K13" s="66"/>
      <c r="L13" s="66"/>
    </row>
    <row r="14" spans="1:12" s="62" customFormat="1" ht="49.5" x14ac:dyDescent="0.65">
      <c r="A14" s="61"/>
      <c r="E14" s="63"/>
      <c r="F14" s="63"/>
      <c r="G14" s="63"/>
      <c r="H14" s="64"/>
      <c r="I14" s="65"/>
      <c r="J14" s="65"/>
      <c r="K14" s="66"/>
      <c r="L14" s="66"/>
    </row>
    <row r="15" spans="1:12" s="62" customFormat="1" ht="49.5" x14ac:dyDescent="0.65">
      <c r="A15" s="61"/>
      <c r="E15" s="63"/>
      <c r="F15" s="63"/>
      <c r="G15" s="63"/>
      <c r="H15" s="64"/>
      <c r="I15" s="65"/>
      <c r="J15" s="65"/>
      <c r="K15" s="66"/>
      <c r="L15" s="66"/>
    </row>
    <row r="16" spans="1:12" s="62" customFormat="1" ht="49.5" x14ac:dyDescent="0.65">
      <c r="A16" s="61"/>
      <c r="E16" s="63"/>
      <c r="F16" s="63"/>
      <c r="G16" s="63"/>
      <c r="H16" s="64"/>
      <c r="I16" s="65"/>
      <c r="J16" s="65"/>
      <c r="K16" s="66"/>
      <c r="L16" s="66"/>
    </row>
    <row r="17" spans="1:12" s="62" customFormat="1" ht="49.5" x14ac:dyDescent="0.65">
      <c r="A17" s="61"/>
      <c r="E17" s="63"/>
      <c r="F17" s="63"/>
      <c r="G17" s="63"/>
      <c r="H17" s="64"/>
      <c r="I17" s="65"/>
      <c r="J17" s="65"/>
      <c r="K17" s="66"/>
      <c r="L17" s="66"/>
    </row>
    <row r="18" spans="1:12" s="62" customFormat="1" x14ac:dyDescent="0.25">
      <c r="A18" s="61"/>
      <c r="E18" s="155"/>
      <c r="F18" s="155"/>
      <c r="G18" s="155"/>
      <c r="H18" s="156"/>
      <c r="I18" s="157"/>
      <c r="J18" s="157"/>
      <c r="K18" s="158"/>
      <c r="L18" s="158"/>
    </row>
    <row r="19" spans="1:12" s="62" customFormat="1" x14ac:dyDescent="0.25">
      <c r="A19" s="61"/>
      <c r="E19" s="155"/>
      <c r="F19" s="155"/>
      <c r="G19" s="155"/>
      <c r="H19" s="156"/>
      <c r="I19" s="157"/>
      <c r="J19" s="157"/>
      <c r="K19" s="158"/>
      <c r="L19" s="158"/>
    </row>
    <row r="20" spans="1:12" s="62" customFormat="1" ht="49.5" x14ac:dyDescent="0.65">
      <c r="A20" s="61"/>
      <c r="E20" s="63"/>
      <c r="F20" s="63"/>
      <c r="G20" s="63"/>
      <c r="H20" s="64"/>
      <c r="I20" s="65"/>
      <c r="J20" s="65"/>
      <c r="K20" s="66"/>
      <c r="L20" s="66"/>
    </row>
    <row r="21" spans="1:12" s="62" customFormat="1" ht="49.5" x14ac:dyDescent="0.65">
      <c r="A21" s="61"/>
      <c r="E21" s="63"/>
      <c r="F21" s="63"/>
      <c r="G21" s="63"/>
      <c r="H21" s="64"/>
      <c r="I21" s="65"/>
      <c r="J21" s="65"/>
      <c r="K21" s="66"/>
      <c r="L21" s="66"/>
    </row>
    <row r="22" spans="1:12" s="62" customFormat="1" ht="49.5" x14ac:dyDescent="0.65">
      <c r="A22" s="61"/>
      <c r="E22" s="63"/>
      <c r="F22" s="63"/>
      <c r="G22" s="63"/>
      <c r="H22" s="64"/>
      <c r="I22" s="65"/>
      <c r="J22" s="65"/>
      <c r="K22" s="66"/>
      <c r="L22" s="66"/>
    </row>
    <row r="23" spans="1:12" s="62" customFormat="1" x14ac:dyDescent="0.25">
      <c r="A23" s="61"/>
    </row>
  </sheetData>
  <mergeCells count="23">
    <mergeCell ref="A5:L5"/>
    <mergeCell ref="K6:K7"/>
    <mergeCell ref="L6:L7"/>
    <mergeCell ref="A8:F8"/>
    <mergeCell ref="E18:E19"/>
    <mergeCell ref="F18:F19"/>
    <mergeCell ref="G18:G19"/>
    <mergeCell ref="H18:H19"/>
    <mergeCell ref="I18:I19"/>
    <mergeCell ref="J18:J19"/>
    <mergeCell ref="K18:K19"/>
    <mergeCell ref="L18:L19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view="pageBreakPreview" zoomScale="25" zoomScaleNormal="40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106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31" customFormat="1" ht="187.5" x14ac:dyDescent="0.6">
      <c r="A6" s="68">
        <v>1</v>
      </c>
      <c r="B6" s="69" t="s">
        <v>107</v>
      </c>
      <c r="C6" s="70" t="s">
        <v>16</v>
      </c>
      <c r="D6" s="68">
        <v>5</v>
      </c>
      <c r="E6" s="71"/>
      <c r="F6" s="72"/>
      <c r="G6" s="72"/>
      <c r="H6" s="73"/>
      <c r="I6" s="74">
        <f t="shared" ref="I6:I17" si="0">G6*H6</f>
        <v>0</v>
      </c>
      <c r="J6" s="74">
        <f t="shared" ref="J6:J17" si="1">G6+I6</f>
        <v>0</v>
      </c>
      <c r="K6" s="75"/>
      <c r="L6" s="75"/>
    </row>
    <row r="7" spans="1:12" s="31" customFormat="1" ht="337.5" x14ac:dyDescent="0.6">
      <c r="A7" s="68">
        <v>2</v>
      </c>
      <c r="B7" s="69" t="s">
        <v>108</v>
      </c>
      <c r="C7" s="70" t="s">
        <v>16</v>
      </c>
      <c r="D7" s="68">
        <v>60</v>
      </c>
      <c r="E7" s="71"/>
      <c r="F7" s="72"/>
      <c r="G7" s="72"/>
      <c r="H7" s="73"/>
      <c r="I7" s="74">
        <f t="shared" si="0"/>
        <v>0</v>
      </c>
      <c r="J7" s="74">
        <f t="shared" si="1"/>
        <v>0</v>
      </c>
      <c r="K7" s="76"/>
      <c r="L7" s="76"/>
    </row>
    <row r="8" spans="1:12" s="31" customFormat="1" ht="409.5" x14ac:dyDescent="0.6">
      <c r="A8" s="68">
        <v>3</v>
      </c>
      <c r="B8" s="69" t="s">
        <v>109</v>
      </c>
      <c r="C8" s="70" t="s">
        <v>16</v>
      </c>
      <c r="D8" s="68">
        <v>40</v>
      </c>
      <c r="E8" s="71"/>
      <c r="F8" s="72"/>
      <c r="G8" s="72"/>
      <c r="H8" s="73"/>
      <c r="I8" s="74">
        <f t="shared" si="0"/>
        <v>0</v>
      </c>
      <c r="J8" s="74">
        <f t="shared" si="1"/>
        <v>0</v>
      </c>
      <c r="K8" s="77"/>
      <c r="L8" s="77"/>
    </row>
    <row r="9" spans="1:12" s="31" customFormat="1" ht="112.5" x14ac:dyDescent="0.6">
      <c r="A9" s="68">
        <v>4</v>
      </c>
      <c r="B9" s="69" t="s">
        <v>110</v>
      </c>
      <c r="C9" s="70" t="s">
        <v>16</v>
      </c>
      <c r="D9" s="68">
        <v>50</v>
      </c>
      <c r="E9" s="71"/>
      <c r="F9" s="72"/>
      <c r="G9" s="72"/>
      <c r="H9" s="73"/>
      <c r="I9" s="74">
        <f t="shared" si="0"/>
        <v>0</v>
      </c>
      <c r="J9" s="74">
        <f t="shared" si="1"/>
        <v>0</v>
      </c>
      <c r="K9" s="77"/>
      <c r="L9" s="77"/>
    </row>
    <row r="10" spans="1:12" s="31" customFormat="1" ht="195" customHeight="1" x14ac:dyDescent="0.6">
      <c r="A10" s="68">
        <v>5</v>
      </c>
      <c r="B10" s="69" t="s">
        <v>111</v>
      </c>
      <c r="C10" s="70" t="s">
        <v>16</v>
      </c>
      <c r="D10" s="68">
        <v>50</v>
      </c>
      <c r="E10" s="71"/>
      <c r="F10" s="72"/>
      <c r="G10" s="72"/>
      <c r="H10" s="73"/>
      <c r="I10" s="74">
        <f t="shared" si="0"/>
        <v>0</v>
      </c>
      <c r="J10" s="74">
        <f t="shared" si="1"/>
        <v>0</v>
      </c>
      <c r="K10" s="77"/>
      <c r="L10" s="77"/>
    </row>
    <row r="11" spans="1:12" s="31" customFormat="1" ht="225" x14ac:dyDescent="0.6">
      <c r="A11" s="68">
        <v>6</v>
      </c>
      <c r="B11" s="69" t="s">
        <v>112</v>
      </c>
      <c r="C11" s="70" t="s">
        <v>16</v>
      </c>
      <c r="D11" s="68">
        <v>30</v>
      </c>
      <c r="E11" s="71"/>
      <c r="F11" s="72"/>
      <c r="G11" s="72"/>
      <c r="H11" s="73"/>
      <c r="I11" s="74">
        <f t="shared" si="0"/>
        <v>0</v>
      </c>
      <c r="J11" s="74">
        <f t="shared" si="1"/>
        <v>0</v>
      </c>
      <c r="K11" s="77"/>
      <c r="L11" s="77"/>
    </row>
    <row r="12" spans="1:12" s="31" customFormat="1" ht="123.75" customHeight="1" x14ac:dyDescent="0.6">
      <c r="A12" s="68">
        <v>7</v>
      </c>
      <c r="B12" s="69" t="s">
        <v>113</v>
      </c>
      <c r="C12" s="70" t="s">
        <v>16</v>
      </c>
      <c r="D12" s="68">
        <v>40</v>
      </c>
      <c r="E12" s="71"/>
      <c r="F12" s="72"/>
      <c r="G12" s="72"/>
      <c r="H12" s="73"/>
      <c r="I12" s="74">
        <f t="shared" si="0"/>
        <v>0</v>
      </c>
      <c r="J12" s="74">
        <f t="shared" si="1"/>
        <v>0</v>
      </c>
      <c r="K12" s="77"/>
      <c r="L12" s="77"/>
    </row>
    <row r="13" spans="1:12" s="31" customFormat="1" ht="131.25" customHeight="1" x14ac:dyDescent="0.6">
      <c r="A13" s="68">
        <v>8</v>
      </c>
      <c r="B13" s="69" t="s">
        <v>114</v>
      </c>
      <c r="C13" s="70" t="s">
        <v>16</v>
      </c>
      <c r="D13" s="68">
        <v>5</v>
      </c>
      <c r="E13" s="71"/>
      <c r="F13" s="72"/>
      <c r="G13" s="72"/>
      <c r="H13" s="73"/>
      <c r="I13" s="74">
        <f t="shared" si="0"/>
        <v>0</v>
      </c>
      <c r="J13" s="74">
        <f t="shared" si="1"/>
        <v>0</v>
      </c>
      <c r="K13" s="77"/>
      <c r="L13" s="77"/>
    </row>
    <row r="14" spans="1:12" s="31" customFormat="1" ht="200.25" customHeight="1" x14ac:dyDescent="0.6">
      <c r="A14" s="68">
        <v>9</v>
      </c>
      <c r="B14" s="69" t="s">
        <v>115</v>
      </c>
      <c r="C14" s="70" t="s">
        <v>16</v>
      </c>
      <c r="D14" s="68">
        <v>10</v>
      </c>
      <c r="E14" s="71"/>
      <c r="F14" s="72"/>
      <c r="G14" s="72"/>
      <c r="H14" s="73"/>
      <c r="I14" s="74">
        <f t="shared" si="0"/>
        <v>0</v>
      </c>
      <c r="J14" s="74">
        <f t="shared" si="1"/>
        <v>0</v>
      </c>
      <c r="K14" s="77"/>
      <c r="L14" s="77"/>
    </row>
    <row r="15" spans="1:12" s="31" customFormat="1" ht="262.5" x14ac:dyDescent="0.6">
      <c r="A15" s="68">
        <v>10</v>
      </c>
      <c r="B15" s="69" t="s">
        <v>116</v>
      </c>
      <c r="C15" s="70" t="s">
        <v>16</v>
      </c>
      <c r="D15" s="68">
        <v>50</v>
      </c>
      <c r="E15" s="71"/>
      <c r="F15" s="72"/>
      <c r="G15" s="72"/>
      <c r="H15" s="73"/>
      <c r="I15" s="74">
        <f t="shared" si="0"/>
        <v>0</v>
      </c>
      <c r="J15" s="74">
        <f t="shared" si="1"/>
        <v>0</v>
      </c>
      <c r="K15" s="77"/>
      <c r="L15" s="77"/>
    </row>
    <row r="16" spans="1:12" s="31" customFormat="1" ht="150" x14ac:dyDescent="0.6">
      <c r="A16" s="68">
        <v>11</v>
      </c>
      <c r="B16" s="69" t="s">
        <v>117</v>
      </c>
      <c r="C16" s="70" t="s">
        <v>16</v>
      </c>
      <c r="D16" s="68">
        <v>20</v>
      </c>
      <c r="E16" s="71"/>
      <c r="F16" s="72"/>
      <c r="G16" s="72"/>
      <c r="H16" s="73"/>
      <c r="I16" s="74">
        <f t="shared" si="0"/>
        <v>0</v>
      </c>
      <c r="J16" s="74">
        <f t="shared" si="1"/>
        <v>0</v>
      </c>
      <c r="K16" s="77"/>
      <c r="L16" s="77"/>
    </row>
    <row r="17" spans="1:12" s="31" customFormat="1" ht="198.75" customHeight="1" x14ac:dyDescent="0.6">
      <c r="A17" s="68">
        <v>12</v>
      </c>
      <c r="B17" s="69" t="s">
        <v>118</v>
      </c>
      <c r="C17" s="70" t="s">
        <v>16</v>
      </c>
      <c r="D17" s="68">
        <v>20</v>
      </c>
      <c r="E17" s="71"/>
      <c r="F17" s="72"/>
      <c r="G17" s="72"/>
      <c r="H17" s="73"/>
      <c r="I17" s="74">
        <f t="shared" si="0"/>
        <v>0</v>
      </c>
      <c r="J17" s="74">
        <f t="shared" si="1"/>
        <v>0</v>
      </c>
      <c r="K17" s="77"/>
      <c r="L17" s="77"/>
    </row>
    <row r="18" spans="1:12" s="30" customFormat="1" ht="125.25" customHeight="1" x14ac:dyDescent="0.65">
      <c r="A18" s="159" t="s">
        <v>78</v>
      </c>
      <c r="B18" s="159"/>
      <c r="C18" s="159"/>
      <c r="D18" s="159"/>
      <c r="E18" s="159"/>
      <c r="F18" s="159"/>
      <c r="G18" s="21">
        <f>SUM(G6:G17)</f>
        <v>0</v>
      </c>
      <c r="H18" s="22"/>
      <c r="I18" s="23">
        <f>SUM(I6:I17)</f>
        <v>0</v>
      </c>
      <c r="J18" s="23">
        <f>SUM(J6:J17)</f>
        <v>0</v>
      </c>
      <c r="K18" s="24"/>
      <c r="L18" s="24"/>
    </row>
    <row r="19" spans="1:12" ht="49.5" x14ac:dyDescent="0.65">
      <c r="E19" s="63"/>
      <c r="F19" s="63"/>
      <c r="G19" s="63"/>
      <c r="H19" s="64"/>
      <c r="I19" s="65"/>
      <c r="J19" s="65"/>
      <c r="K19" s="66"/>
      <c r="L19" s="66"/>
    </row>
    <row r="20" spans="1:12" ht="49.5" x14ac:dyDescent="0.65">
      <c r="E20" s="63"/>
      <c r="F20" s="63"/>
      <c r="G20" s="63"/>
      <c r="H20" s="64"/>
      <c r="I20" s="65"/>
      <c r="J20" s="65"/>
      <c r="K20" s="66"/>
      <c r="L20" s="66"/>
    </row>
    <row r="21" spans="1:12" ht="49.5" x14ac:dyDescent="0.65">
      <c r="E21" s="63"/>
      <c r="F21" s="63"/>
      <c r="G21" s="63"/>
      <c r="H21" s="64"/>
      <c r="I21" s="65"/>
      <c r="J21" s="65"/>
      <c r="K21" s="66"/>
      <c r="L21" s="66"/>
    </row>
    <row r="22" spans="1:12" x14ac:dyDescent="0.3">
      <c r="E22" s="62"/>
      <c r="F22" s="62"/>
      <c r="G22" s="62"/>
      <c r="H22" s="62"/>
      <c r="I22" s="62"/>
      <c r="J22" s="62"/>
      <c r="K22" s="62"/>
      <c r="L22" s="62"/>
    </row>
  </sheetData>
  <mergeCells count="13">
    <mergeCell ref="A5:L5"/>
    <mergeCell ref="A18:F18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"/>
  <sheetViews>
    <sheetView view="pageBreakPreview" zoomScale="25" zoomScaleNormal="25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119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409.6" customHeight="1" x14ac:dyDescent="0.3">
      <c r="A6" s="151">
        <v>1</v>
      </c>
      <c r="B6" s="160" t="s">
        <v>120</v>
      </c>
      <c r="C6" s="153" t="s">
        <v>19</v>
      </c>
      <c r="D6" s="161">
        <v>4000</v>
      </c>
      <c r="E6" s="146"/>
      <c r="F6" s="146"/>
      <c r="G6" s="146"/>
      <c r="H6" s="147"/>
      <c r="I6" s="148">
        <f>G6*H6</f>
        <v>0</v>
      </c>
      <c r="J6" s="148">
        <f>G6+I6</f>
        <v>0</v>
      </c>
      <c r="K6" s="134"/>
      <c r="L6" s="134"/>
    </row>
    <row r="7" spans="1:12" ht="409.6" customHeight="1" x14ac:dyDescent="0.3">
      <c r="A7" s="151"/>
      <c r="B7" s="160"/>
      <c r="C7" s="153"/>
      <c r="D7" s="161"/>
      <c r="E7" s="146"/>
      <c r="F7" s="146"/>
      <c r="G7" s="146"/>
      <c r="H7" s="147"/>
      <c r="I7" s="148"/>
      <c r="J7" s="148"/>
      <c r="K7" s="134"/>
      <c r="L7" s="134"/>
    </row>
    <row r="8" spans="1:12" ht="408.75" customHeight="1" x14ac:dyDescent="0.3">
      <c r="A8" s="151">
        <v>2</v>
      </c>
      <c r="B8" s="160" t="s">
        <v>121</v>
      </c>
      <c r="C8" s="153" t="s">
        <v>19</v>
      </c>
      <c r="D8" s="161">
        <v>100</v>
      </c>
      <c r="E8" s="146"/>
      <c r="F8" s="146"/>
      <c r="G8" s="146"/>
      <c r="H8" s="147"/>
      <c r="I8" s="148">
        <f>G8*H8</f>
        <v>0</v>
      </c>
      <c r="J8" s="148">
        <f>G8+I8</f>
        <v>0</v>
      </c>
      <c r="K8" s="134"/>
      <c r="L8" s="134"/>
    </row>
    <row r="9" spans="1:12" ht="280.89999999999998" customHeight="1" x14ac:dyDescent="0.3">
      <c r="A9" s="151"/>
      <c r="B9" s="160"/>
      <c r="C9" s="153"/>
      <c r="D9" s="161"/>
      <c r="E9" s="146"/>
      <c r="F9" s="146"/>
      <c r="G9" s="146"/>
      <c r="H9" s="147"/>
      <c r="I9" s="148"/>
      <c r="J9" s="148"/>
      <c r="K9" s="134"/>
      <c r="L9" s="134"/>
    </row>
    <row r="10" spans="1:12" ht="409.6" customHeight="1" x14ac:dyDescent="0.3">
      <c r="A10" s="151">
        <v>3</v>
      </c>
      <c r="B10" s="160" t="s">
        <v>122</v>
      </c>
      <c r="C10" s="153" t="s">
        <v>19</v>
      </c>
      <c r="D10" s="151">
        <v>5</v>
      </c>
      <c r="E10" s="146"/>
      <c r="F10" s="146"/>
      <c r="G10" s="146"/>
      <c r="H10" s="147"/>
      <c r="I10" s="148">
        <f>G10*H10</f>
        <v>0</v>
      </c>
      <c r="J10" s="148">
        <f>G10+I10</f>
        <v>0</v>
      </c>
      <c r="K10" s="134"/>
      <c r="L10" s="134"/>
    </row>
    <row r="11" spans="1:12" ht="244.5" customHeight="1" x14ac:dyDescent="0.3">
      <c r="A11" s="151"/>
      <c r="B11" s="160"/>
      <c r="C11" s="153"/>
      <c r="D11" s="151"/>
      <c r="E11" s="146"/>
      <c r="F11" s="146"/>
      <c r="G11" s="146"/>
      <c r="H11" s="147"/>
      <c r="I11" s="148"/>
      <c r="J11" s="148"/>
      <c r="K11" s="134"/>
      <c r="L11" s="134"/>
    </row>
    <row r="12" spans="1:12" s="30" customFormat="1" ht="125.25" customHeight="1" x14ac:dyDescent="0.65">
      <c r="A12" s="141" t="s">
        <v>78</v>
      </c>
      <c r="B12" s="141"/>
      <c r="C12" s="141"/>
      <c r="D12" s="141"/>
      <c r="E12" s="141"/>
      <c r="F12" s="141"/>
      <c r="G12" s="13">
        <f>SUM(G6:G11)</f>
        <v>0</v>
      </c>
      <c r="H12" s="14" t="s">
        <v>79</v>
      </c>
      <c r="I12" s="56">
        <f>SUM(I6:I11)</f>
        <v>0</v>
      </c>
      <c r="J12" s="56">
        <f>SUM(J6:J11)</f>
        <v>0</v>
      </c>
      <c r="K12" s="16"/>
      <c r="L12" s="16"/>
    </row>
    <row r="13" spans="1:12" x14ac:dyDescent="0.3">
      <c r="I13" s="53" t="s">
        <v>123</v>
      </c>
    </row>
  </sheetData>
  <mergeCells count="49">
    <mergeCell ref="A12:F12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"/>
  <sheetViews>
    <sheetView view="pageBreakPreview" zoomScale="25" zoomScaleNormal="25" zoomScaleSheetLayoutView="25" workbookViewId="0">
      <selection sqref="A1:L1"/>
    </sheetView>
  </sheetViews>
  <sheetFormatPr defaultColWidth="43.140625" defaultRowHeight="39" x14ac:dyDescent="0.3"/>
  <cols>
    <col min="1" max="1" width="13.285156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43.5" customHeight="1" x14ac:dyDescent="0.5">
      <c r="A5" s="142" t="s">
        <v>124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3" customFormat="1" ht="360.75" customHeight="1" x14ac:dyDescent="0.65">
      <c r="A6" s="46">
        <v>1</v>
      </c>
      <c r="B6" s="78" t="s">
        <v>125</v>
      </c>
      <c r="C6" s="79" t="s">
        <v>26</v>
      </c>
      <c r="D6" s="46">
        <v>150</v>
      </c>
      <c r="E6" s="13"/>
      <c r="F6" s="13"/>
      <c r="G6" s="13"/>
      <c r="H6" s="14"/>
      <c r="I6" s="56">
        <f>G6*H6</f>
        <v>0</v>
      </c>
      <c r="J6" s="56">
        <f>G6+I6</f>
        <v>0</v>
      </c>
      <c r="K6" s="80"/>
      <c r="L6" s="80"/>
    </row>
    <row r="7" spans="1:12" ht="409.6" customHeight="1" x14ac:dyDescent="0.65">
      <c r="A7" s="46">
        <v>2</v>
      </c>
      <c r="B7" s="78" t="s">
        <v>126</v>
      </c>
      <c r="C7" s="79" t="s">
        <v>26</v>
      </c>
      <c r="D7" s="46">
        <v>350</v>
      </c>
      <c r="E7" s="13"/>
      <c r="F7" s="13"/>
      <c r="G7" s="13"/>
      <c r="H7" s="14"/>
      <c r="I7" s="56">
        <f>G7*H7</f>
        <v>0</v>
      </c>
      <c r="J7" s="56">
        <f>G7+I7</f>
        <v>0</v>
      </c>
      <c r="K7" s="80"/>
      <c r="L7" s="80"/>
    </row>
    <row r="8" spans="1:12" ht="409.6" customHeight="1" x14ac:dyDescent="0.65">
      <c r="A8" s="46">
        <v>3</v>
      </c>
      <c r="B8" s="81" t="s">
        <v>127</v>
      </c>
      <c r="C8" s="79" t="s">
        <v>19</v>
      </c>
      <c r="D8" s="46">
        <v>20</v>
      </c>
      <c r="E8" s="13"/>
      <c r="F8" s="13"/>
      <c r="G8" s="13"/>
      <c r="H8" s="14"/>
      <c r="I8" s="56">
        <f>G8*H8</f>
        <v>0</v>
      </c>
      <c r="J8" s="56">
        <f>G8+I8</f>
        <v>0</v>
      </c>
      <c r="K8" s="80"/>
      <c r="L8" s="80"/>
    </row>
    <row r="9" spans="1:12" ht="369.75" customHeight="1" x14ac:dyDescent="0.65">
      <c r="A9" s="46">
        <v>4</v>
      </c>
      <c r="B9" s="78" t="s">
        <v>128</v>
      </c>
      <c r="C9" s="79" t="s">
        <v>129</v>
      </c>
      <c r="D9" s="46">
        <v>90</v>
      </c>
      <c r="E9" s="13"/>
      <c r="F9" s="13"/>
      <c r="G9" s="13"/>
      <c r="H9" s="14"/>
      <c r="I9" s="56">
        <f>G9*H9</f>
        <v>0</v>
      </c>
      <c r="J9" s="56">
        <f>G9+I9</f>
        <v>0</v>
      </c>
      <c r="K9" s="80"/>
      <c r="L9" s="80"/>
    </row>
    <row r="10" spans="1:12" s="30" customFormat="1" ht="125.25" customHeight="1" x14ac:dyDescent="0.65">
      <c r="A10" s="159" t="s">
        <v>78</v>
      </c>
      <c r="B10" s="159"/>
      <c r="C10" s="159"/>
      <c r="D10" s="159"/>
      <c r="E10" s="159"/>
      <c r="F10" s="159"/>
      <c r="G10" s="21">
        <f>SUM(G6:G9)</f>
        <v>0</v>
      </c>
      <c r="H10" s="22" t="s">
        <v>79</v>
      </c>
      <c r="I10" s="23">
        <f>SUM(I6:I9)</f>
        <v>0</v>
      </c>
      <c r="J10" s="23">
        <f>SUM(J6:J9)</f>
        <v>0</v>
      </c>
      <c r="K10" s="24"/>
      <c r="L10" s="24"/>
    </row>
  </sheetData>
  <mergeCells count="13">
    <mergeCell ref="A5:L5"/>
    <mergeCell ref="A10:F10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view="pageBreakPreview" zoomScale="25" zoomScaleNormal="55" zoomScaleSheetLayoutView="25" workbookViewId="0">
      <selection sqref="A1:L1"/>
    </sheetView>
  </sheetViews>
  <sheetFormatPr defaultColWidth="43.140625" defaultRowHeight="39" x14ac:dyDescent="0.3"/>
  <cols>
    <col min="1" max="1" width="21.4257812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45" customFormat="1" ht="52.5" customHeight="1" x14ac:dyDescent="0.25">
      <c r="A4" s="43"/>
      <c r="B4" s="44">
        <v>1</v>
      </c>
      <c r="C4" s="44">
        <v>2</v>
      </c>
      <c r="D4" s="44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05.5" customHeight="1" x14ac:dyDescent="0.65">
      <c r="A6" s="162">
        <v>1</v>
      </c>
      <c r="B6" s="55" t="s">
        <v>131</v>
      </c>
      <c r="C6" s="49"/>
      <c r="D6" s="82"/>
      <c r="E6" s="13"/>
      <c r="F6" s="13"/>
      <c r="G6" s="13"/>
      <c r="H6" s="14"/>
      <c r="I6" s="56"/>
      <c r="J6" s="56"/>
      <c r="K6" s="80"/>
      <c r="L6" s="80"/>
    </row>
    <row r="7" spans="1:12" ht="73.5" customHeight="1" x14ac:dyDescent="0.65">
      <c r="A7" s="162"/>
      <c r="B7" s="55" t="s">
        <v>132</v>
      </c>
      <c r="C7" s="49" t="s">
        <v>16</v>
      </c>
      <c r="D7" s="50">
        <v>150</v>
      </c>
      <c r="E7" s="13"/>
      <c r="F7" s="13"/>
      <c r="G7" s="13"/>
      <c r="H7" s="14"/>
      <c r="I7" s="56">
        <f>G7*H7</f>
        <v>0</v>
      </c>
      <c r="J7" s="56">
        <f>G7+I7</f>
        <v>0</v>
      </c>
      <c r="K7" s="80"/>
      <c r="L7" s="80"/>
    </row>
    <row r="8" spans="1:12" ht="77.25" customHeight="1" x14ac:dyDescent="0.65">
      <c r="A8" s="162"/>
      <c r="B8" s="55" t="s">
        <v>133</v>
      </c>
      <c r="C8" s="49" t="s">
        <v>16</v>
      </c>
      <c r="D8" s="50">
        <v>1500</v>
      </c>
      <c r="E8" s="13"/>
      <c r="F8" s="13"/>
      <c r="G8" s="13"/>
      <c r="H8" s="14"/>
      <c r="I8" s="56">
        <f>G8*H8</f>
        <v>0</v>
      </c>
      <c r="J8" s="56">
        <f>G8+I8</f>
        <v>0</v>
      </c>
      <c r="K8" s="80"/>
      <c r="L8" s="80"/>
    </row>
    <row r="9" spans="1:12" ht="69.75" customHeight="1" x14ac:dyDescent="0.65">
      <c r="A9" s="162"/>
      <c r="B9" s="55" t="s">
        <v>134</v>
      </c>
      <c r="C9" s="49" t="s">
        <v>16</v>
      </c>
      <c r="D9" s="46">
        <v>70</v>
      </c>
      <c r="E9" s="13"/>
      <c r="F9" s="13"/>
      <c r="G9" s="13"/>
      <c r="H9" s="14"/>
      <c r="I9" s="56">
        <f>G9*H9</f>
        <v>0</v>
      </c>
      <c r="J9" s="56">
        <f>G9+I9</f>
        <v>0</v>
      </c>
      <c r="K9" s="80"/>
      <c r="L9" s="80"/>
    </row>
    <row r="10" spans="1:12" ht="88.5" customHeight="1" x14ac:dyDescent="0.65">
      <c r="A10" s="162"/>
      <c r="B10" s="83" t="s">
        <v>135</v>
      </c>
      <c r="C10" s="84" t="s">
        <v>16</v>
      </c>
      <c r="D10" s="85">
        <v>1800</v>
      </c>
      <c r="E10" s="38"/>
      <c r="F10" s="38"/>
      <c r="G10" s="13"/>
      <c r="H10" s="14"/>
      <c r="I10" s="56">
        <f>G10*H10</f>
        <v>0</v>
      </c>
      <c r="J10" s="56">
        <f>G10+I10</f>
        <v>0</v>
      </c>
      <c r="K10" s="24"/>
      <c r="L10" s="24"/>
    </row>
    <row r="11" spans="1:12" s="31" customFormat="1" ht="125.25" customHeight="1" x14ac:dyDescent="0.6">
      <c r="A11" s="141" t="s">
        <v>78</v>
      </c>
      <c r="B11" s="141"/>
      <c r="C11" s="141"/>
      <c r="D11" s="141"/>
      <c r="E11" s="141"/>
      <c r="F11" s="141"/>
      <c r="G11" s="86">
        <f>SUM(G8:G10)</f>
        <v>0</v>
      </c>
      <c r="H11" s="87" t="s">
        <v>79</v>
      </c>
      <c r="I11" s="86">
        <f>SUM(I7:I10)</f>
        <v>0</v>
      </c>
      <c r="J11" s="86">
        <f>SUM(J7:J10)</f>
        <v>0</v>
      </c>
      <c r="K11" s="87"/>
      <c r="L11" s="87"/>
    </row>
  </sheetData>
  <mergeCells count="14">
    <mergeCell ref="A5:L5"/>
    <mergeCell ref="A6:A10"/>
    <mergeCell ref="A11:F11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view="pageBreakPreview" zoomScale="25" zoomScaleNormal="70" zoomScaleSheetLayoutView="25" workbookViewId="0">
      <selection sqref="A1:L1"/>
    </sheetView>
  </sheetViews>
  <sheetFormatPr defaultColWidth="43.140625" defaultRowHeight="39" x14ac:dyDescent="0.3"/>
  <cols>
    <col min="1" max="1" width="11.7109375" style="1" customWidth="1"/>
    <col min="2" max="2" width="125.7109375" style="2" customWidth="1"/>
    <col min="3" max="3" width="28.28515625" style="2" customWidth="1"/>
    <col min="4" max="4" width="37.140625" style="2" customWidth="1"/>
    <col min="5" max="5" width="45.28515625" style="53" customWidth="1"/>
    <col min="6" max="6" width="49.7109375" style="53" customWidth="1"/>
    <col min="7" max="7" width="84.7109375" style="53" customWidth="1"/>
    <col min="8" max="8" width="24.85546875" style="53" customWidth="1"/>
    <col min="9" max="9" width="47.7109375" style="53" customWidth="1"/>
    <col min="10" max="10" width="86" style="53" customWidth="1"/>
    <col min="11" max="11" width="92.7109375" style="53" customWidth="1"/>
    <col min="12" max="12" width="87.28515625" style="53" customWidth="1"/>
    <col min="13" max="1024" width="43.140625" style="2"/>
  </cols>
  <sheetData>
    <row r="1" spans="1:12" s="3" customFormat="1" ht="72" customHeight="1" x14ac:dyDescent="0.2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5" customFormat="1" ht="72" customHeight="1" x14ac:dyDescent="0.25">
      <c r="A2" s="150" t="s">
        <v>0</v>
      </c>
      <c r="B2" s="137" t="s">
        <v>1</v>
      </c>
      <c r="C2" s="138" t="s">
        <v>2</v>
      </c>
      <c r="D2" s="136" t="s">
        <v>3</v>
      </c>
      <c r="E2" s="139" t="s">
        <v>4</v>
      </c>
      <c r="F2" s="139"/>
      <c r="G2" s="136" t="s">
        <v>5</v>
      </c>
      <c r="H2" s="139" t="s">
        <v>6</v>
      </c>
      <c r="I2" s="139"/>
      <c r="J2" s="139" t="s">
        <v>7</v>
      </c>
      <c r="K2" s="136" t="s">
        <v>8</v>
      </c>
      <c r="L2" s="136" t="s">
        <v>9</v>
      </c>
    </row>
    <row r="3" spans="1:12" s="5" customFormat="1" ht="104.25" customHeight="1" x14ac:dyDescent="0.25">
      <c r="A3" s="150"/>
      <c r="B3" s="137"/>
      <c r="C3" s="138"/>
      <c r="D3" s="136"/>
      <c r="E3" s="4" t="s">
        <v>10</v>
      </c>
      <c r="F3" s="4" t="s">
        <v>11</v>
      </c>
      <c r="G3" s="136"/>
      <c r="H3" s="4" t="s">
        <v>12</v>
      </c>
      <c r="I3" s="4" t="s">
        <v>13</v>
      </c>
      <c r="J3" s="139"/>
      <c r="K3" s="136"/>
      <c r="L3" s="136"/>
    </row>
    <row r="4" spans="1:12" s="7" customFormat="1" ht="52.5" customHeight="1" x14ac:dyDescent="0.25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9</v>
      </c>
      <c r="L4" s="6">
        <v>10</v>
      </c>
    </row>
    <row r="5" spans="1:12" s="34" customFormat="1" ht="54.75" customHeight="1" x14ac:dyDescent="0.5">
      <c r="A5" s="142" t="s">
        <v>172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3" customFormat="1" ht="321.60000000000002" customHeight="1" x14ac:dyDescent="0.65">
      <c r="A6" s="57">
        <v>1</v>
      </c>
      <c r="B6" s="92" t="s">
        <v>136</v>
      </c>
      <c r="C6" s="93" t="s">
        <v>137</v>
      </c>
      <c r="D6" s="94">
        <v>600</v>
      </c>
      <c r="E6" s="38"/>
      <c r="F6" s="38"/>
      <c r="G6" s="13"/>
      <c r="H6" s="14"/>
      <c r="I6" s="56">
        <f>G6*H6</f>
        <v>0</v>
      </c>
      <c r="J6" s="56">
        <f>G6+I6</f>
        <v>0</v>
      </c>
      <c r="K6" s="80"/>
      <c r="L6" s="80"/>
    </row>
    <row r="7" spans="1:12" s="30" customFormat="1" ht="125.25" customHeight="1" x14ac:dyDescent="0.65">
      <c r="A7" s="141" t="s">
        <v>78</v>
      </c>
      <c r="B7" s="141"/>
      <c r="C7" s="141"/>
      <c r="D7" s="141"/>
      <c r="E7" s="141"/>
      <c r="F7" s="141"/>
      <c r="G7" s="13">
        <f>G6</f>
        <v>0</v>
      </c>
      <c r="H7" s="14" t="s">
        <v>79</v>
      </c>
      <c r="I7" s="56">
        <f>I6</f>
        <v>0</v>
      </c>
      <c r="J7" s="56">
        <f>J6</f>
        <v>0</v>
      </c>
      <c r="K7" s="80"/>
      <c r="L7" s="80"/>
    </row>
    <row r="8" spans="1:12" s="96" customFormat="1" ht="49.5" x14ac:dyDescent="0.65">
      <c r="A8" s="95"/>
      <c r="E8" s="63"/>
      <c r="F8" s="63"/>
      <c r="G8" s="63"/>
      <c r="H8" s="64"/>
      <c r="I8" s="97"/>
      <c r="J8" s="97"/>
      <c r="K8" s="98"/>
      <c r="L8" s="98"/>
    </row>
    <row r="9" spans="1:12" s="96" customFormat="1" ht="49.5" x14ac:dyDescent="0.65">
      <c r="A9" s="95"/>
      <c r="E9" s="63"/>
      <c r="F9" s="63"/>
      <c r="G9" s="63"/>
      <c r="H9" s="64"/>
      <c r="I9" s="97"/>
      <c r="J9" s="97"/>
      <c r="K9" s="98"/>
      <c r="L9" s="98"/>
    </row>
    <row r="10" spans="1:12" s="96" customFormat="1" ht="49.5" x14ac:dyDescent="0.65">
      <c r="A10" s="95"/>
      <c r="G10" s="63"/>
      <c r="H10" s="64"/>
      <c r="I10" s="97"/>
      <c r="J10" s="97"/>
      <c r="K10" s="67"/>
      <c r="L10" s="67"/>
    </row>
    <row r="11" spans="1:12" x14ac:dyDescent="0.3">
      <c r="E11" s="62"/>
      <c r="F11" s="62"/>
      <c r="G11" s="91"/>
      <c r="H11" s="62"/>
      <c r="I11" s="91"/>
      <c r="J11" s="91"/>
      <c r="K11" s="62"/>
      <c r="L11" s="62"/>
    </row>
  </sheetData>
  <mergeCells count="13">
    <mergeCell ref="A5:L5"/>
    <mergeCell ref="A7:F7"/>
    <mergeCell ref="A1:L1"/>
    <mergeCell ref="A2:A3"/>
    <mergeCell ref="B2:B3"/>
    <mergeCell ref="C2:C3"/>
    <mergeCell ref="D2:D3"/>
    <mergeCell ref="E2:F2"/>
    <mergeCell ref="G2:G3"/>
    <mergeCell ref="H2:I2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17</vt:i4>
      </vt:variant>
    </vt:vector>
  </HeadingPairs>
  <TitlesOfParts>
    <vt:vector size="3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'pakiet 1'!Obszar_wydruku</vt:lpstr>
      <vt:lpstr>'pakiet 10'!Obszar_wydruku</vt:lpstr>
      <vt:lpstr>'pakiet 11'!Obszar_wydruku</vt:lpstr>
      <vt:lpstr>'pakiet 12'!Obszar_wydruku</vt:lpstr>
      <vt:lpstr>'pakiet 13'!Obszar_wydruku</vt:lpstr>
      <vt:lpstr>'pakiet 14'!Obszar_wydruku</vt:lpstr>
      <vt:lpstr>'pakiet 15'!Obszar_wydruku</vt:lpstr>
      <vt:lpstr>'pakiet 16'!Obszar_wydruku</vt:lpstr>
      <vt:lpstr>'pakiet 17'!Obszar_wydruku</vt:lpstr>
      <vt:lpstr>'pakiet 18'!Obszar_wydruku</vt:lpstr>
      <vt:lpstr>'pakiet 2'!Obszar_wydruku</vt:lpstr>
      <vt:lpstr>'pakiet 3'!Obszar_wydruku</vt:lpstr>
      <vt:lpstr>'pakiet 5'!Obszar_wydruku</vt:lpstr>
      <vt:lpstr>'pakiet 6'!Obszar_wydruku</vt:lpstr>
      <vt:lpstr>'pakiet 7'!Obszar_wydruku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Trybocka-Żabik</dc:creator>
  <dc:description/>
  <cp:lastModifiedBy>Iwona Sułkowska-Sajdak</cp:lastModifiedBy>
  <cp:revision>23</cp:revision>
  <cp:lastPrinted>2020-05-19T08:06:55Z</cp:lastPrinted>
  <dcterms:created xsi:type="dcterms:W3CDTF">2017-05-22T09:45:01Z</dcterms:created>
  <dcterms:modified xsi:type="dcterms:W3CDTF">2021-06-08T09:50:01Z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