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usquetaires.sharepoint.com/sites/ZAKUPYNIEKOMERCYJNE/Documents partages/General/PROJEKTY 2023/PAWEŁ/1. TECHNICZNY/1.C13 ZAKUP WÓZKÓW LI ION NA 2024 BAZA SWADZIM/ZAPYTANIE OFERTOWE/"/>
    </mc:Choice>
  </mc:AlternateContent>
  <xr:revisionPtr revIDLastSave="80" documentId="8_{76A7F826-1A07-4D8D-A967-0C273B21FF3B}" xr6:coauthVersionLast="47" xr6:coauthVersionMax="47" xr10:uidLastSave="{4EA92D32-43CB-49C7-B94F-51AE0891046D}"/>
  <bookViews>
    <workbookView xWindow="-108" yWindow="-108" windowWidth="23256" windowHeight="12576" firstSheet="1" activeTab="1" xr2:uid="{00000000-000D-0000-FFFF-FFFF00000000}"/>
  </bookViews>
  <sheets>
    <sheet name="Stil wycena" sheetId="3" state="hidden" r:id="rId1"/>
    <sheet name="AZN- IM " sheetId="16" r:id="rId2"/>
    <sheet name="AZN  " sheetId="1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6" l="1"/>
  <c r="C38" i="16"/>
  <c r="F292" i="17" l="1"/>
  <c r="F241" i="17"/>
  <c r="C241" i="17"/>
  <c r="F209" i="17"/>
  <c r="C209" i="17"/>
  <c r="F175" i="17"/>
  <c r="C175" i="17"/>
  <c r="F140" i="17"/>
  <c r="C140" i="17"/>
  <c r="F105" i="17"/>
  <c r="C105" i="17"/>
  <c r="F75" i="17"/>
  <c r="C75" i="17"/>
  <c r="F39" i="17"/>
  <c r="C39" i="17"/>
  <c r="C168" i="16"/>
  <c r="C137" i="16"/>
  <c r="C103" i="16"/>
  <c r="F294" i="17" l="1"/>
  <c r="F295" i="17" s="1"/>
  <c r="L54" i="3"/>
  <c r="L47" i="3"/>
  <c r="L38" i="3"/>
  <c r="L31" i="3"/>
  <c r="L44" i="3"/>
  <c r="L45" i="3"/>
  <c r="L46" i="3"/>
  <c r="L35" i="3"/>
  <c r="L36" i="3"/>
  <c r="L37" i="3"/>
  <c r="L34" i="3"/>
  <c r="L28" i="3"/>
  <c r="L29" i="3"/>
  <c r="L30" i="3"/>
  <c r="L27" i="3"/>
  <c r="K21" i="3"/>
  <c r="K14" i="3"/>
  <c r="L50" i="3"/>
  <c r="L51" i="3"/>
  <c r="L52" i="3"/>
  <c r="L53" i="3"/>
  <c r="L43" i="3"/>
  <c r="K11" i="3"/>
  <c r="K12" i="3"/>
  <c r="K13" i="3"/>
  <c r="K17" i="3"/>
  <c r="K18" i="3"/>
  <c r="K19" i="3"/>
  <c r="K20" i="3"/>
  <c r="K10" i="3"/>
  <c r="K15" i="3" l="1"/>
  <c r="L32" i="3"/>
  <c r="L48" i="3"/>
  <c r="L55" i="3"/>
  <c r="L39" i="3"/>
  <c r="K22" i="3"/>
</calcChain>
</file>

<file path=xl/sharedStrings.xml><?xml version="1.0" encoding="utf-8"?>
<sst xmlns="http://schemas.openxmlformats.org/spreadsheetml/2006/main" count="712" uniqueCount="182">
  <si>
    <t>EXH-SF 20</t>
  </si>
  <si>
    <t>typ wózka</t>
  </si>
  <si>
    <t>liczba wózków</t>
  </si>
  <si>
    <t>wózek netto EUR</t>
  </si>
  <si>
    <t>ilość wynajmu ms.</t>
  </si>
  <si>
    <t>typ baterii</t>
  </si>
  <si>
    <t>kwas</t>
  </si>
  <si>
    <t>li-ion</t>
  </si>
  <si>
    <t>FM-X</t>
  </si>
  <si>
    <t>OPX 25</t>
  </si>
  <si>
    <t>RX60-35 L</t>
  </si>
  <si>
    <t>wózek razem z netto z ilościami</t>
  </si>
  <si>
    <t>miesięczna rata wynajmu 36 ms.</t>
  </si>
  <si>
    <t>ZAKUP WÓZKÓW KWAS, LION</t>
  </si>
  <si>
    <t>miesięczna rata</t>
  </si>
  <si>
    <t>rata miesięczna uwzględniająca liczbę wózków</t>
  </si>
  <si>
    <t>rata miesięczna uwzględniąjaca liczbę wózków</t>
  </si>
  <si>
    <t>WYNAJEM DŁUGOTERMINOWYNA 36 MIESIECY KWAS, LI-ION</t>
  </si>
  <si>
    <t>WYNAJEM DŁUGOTERMINOWYNA 60 MIESIECY KWAS, LI-ION</t>
  </si>
  <si>
    <t>mth/rok</t>
  </si>
  <si>
    <t>RX 20-16</t>
  </si>
  <si>
    <t>rech truck</t>
  </si>
  <si>
    <t>podest</t>
  </si>
  <si>
    <t>czołówka 3,5 T</t>
  </si>
  <si>
    <t>czołówka 1,6 T</t>
  </si>
  <si>
    <t>rodzaj wózka</t>
  </si>
  <si>
    <t>kompletacja</t>
  </si>
  <si>
    <t>mth -przekroczenie</t>
  </si>
  <si>
    <t>brak</t>
  </si>
  <si>
    <t>udźwig</t>
  </si>
  <si>
    <t>tak</t>
  </si>
  <si>
    <t xml:space="preserve">total cena </t>
  </si>
  <si>
    <t>wysokość masztu po złożeniu</t>
  </si>
  <si>
    <t>ilość baterii</t>
  </si>
  <si>
    <t>promień skretu</t>
  </si>
  <si>
    <t>prędkość maksymalna</t>
  </si>
  <si>
    <t>2000 kg</t>
  </si>
  <si>
    <t>promień skrętu</t>
  </si>
  <si>
    <t>rolka wideł</t>
  </si>
  <si>
    <t>pojedyńcza</t>
  </si>
  <si>
    <t>prostownik ilość</t>
  </si>
  <si>
    <t>długośc całkowita mm</t>
  </si>
  <si>
    <t>wysokość unoszenia mm</t>
  </si>
  <si>
    <t>wtyczka prostownika 1 faz/3 faz</t>
  </si>
  <si>
    <t>wtyczka prostownika 16 A/32A/63A/</t>
  </si>
  <si>
    <t>ilość prostowników</t>
  </si>
  <si>
    <t>termin realizacji dostawy ilość tyg.</t>
  </si>
  <si>
    <t>wózek zastępczy na czas naprawy/jeżeli naprawa nie będzie wykonana w 24 h</t>
  </si>
  <si>
    <t>1000 kg</t>
  </si>
  <si>
    <t>czas reakcji od momentu zgłoszenia awarii/ ile godzin</t>
  </si>
  <si>
    <t>VDI kWh/h</t>
  </si>
  <si>
    <t>korytarz roboczy mm</t>
  </si>
  <si>
    <t>korytarz roboczy w mm</t>
  </si>
  <si>
    <t>Specyfikacja</t>
  </si>
  <si>
    <t>zakres serwisu/full serwis/</t>
  </si>
  <si>
    <t>1400 kg</t>
  </si>
  <si>
    <t xml:space="preserve">krata ochronna ładunku </t>
  </si>
  <si>
    <t xml:space="preserve">pochył wideł z bocznym przesuwem </t>
  </si>
  <si>
    <t xml:space="preserve">sterowanie joystic </t>
  </si>
  <si>
    <t>pojemność baterii dla wózka około 500 Ah</t>
  </si>
  <si>
    <t>proponowana moc nominalna  prostownika 250Ah</t>
  </si>
  <si>
    <t>czas ładowania baterii do 100 procent/max 2h</t>
  </si>
  <si>
    <t>cena za 1 rg. Serwisu/poza full serwis</t>
  </si>
  <si>
    <t>stawka za 1 km dojazd/poza full serwis</t>
  </si>
  <si>
    <t>3 faz</t>
  </si>
  <si>
    <t>autoryzacja dostępu - kod cyfrowy</t>
  </si>
  <si>
    <t>pojemność baterii dla wózka/około 300 Ah</t>
  </si>
  <si>
    <t>proponowana moc nominaln  prostownika  150A</t>
  </si>
  <si>
    <t>zakres serwisu/full serwis/bez wymiany kółek</t>
  </si>
  <si>
    <t>długośc wideł 2400 mm</t>
  </si>
  <si>
    <t xml:space="preserve">rolka wideł podwójna </t>
  </si>
  <si>
    <t>skok znamionowy (wys. podnoszenia)  8500 mm</t>
  </si>
  <si>
    <t>udźwig przy podnoszeniu maksymalnym w kg</t>
  </si>
  <si>
    <t xml:space="preserve">wskaźnik  wysokości podnoszenia </t>
  </si>
  <si>
    <t>cena wózka z baterią i prostownikiem/wynajem za miesiąc wraz z full serwisem/</t>
  </si>
  <si>
    <t>ilośc wózków</t>
  </si>
  <si>
    <t>nazwa wózka</t>
  </si>
  <si>
    <t>skok znamionowy (wys. podnoszenia)  6000 mm</t>
  </si>
  <si>
    <t>długość wideł w mm</t>
  </si>
  <si>
    <t>skok znamionowy (wys. podnoszenia)  8000 mm</t>
  </si>
  <si>
    <t>sterowanie wózkiem obustronne</t>
  </si>
  <si>
    <t>1</t>
  </si>
  <si>
    <t>udźwig 1000 kg</t>
  </si>
  <si>
    <t>flota zastępcza na wypadek opóźnienia dostawy/tak/nie</t>
  </si>
  <si>
    <t>do uzupełnienia przez dostawcę</t>
  </si>
  <si>
    <t>udźwig w kg</t>
  </si>
  <si>
    <t>krata ochronna  wsokość w  mm (zabezpieczenie operatora)</t>
  </si>
  <si>
    <t>przyciski boczne do jazdy tył/przód tryb obsługi pieszo/</t>
  </si>
  <si>
    <t>udźwig 2500 kg</t>
  </si>
  <si>
    <t>pojemność baterii dla wózka około 300 Ah</t>
  </si>
  <si>
    <t>4000 mm</t>
  </si>
  <si>
    <t>6000 mm</t>
  </si>
  <si>
    <t>2400 mm</t>
  </si>
  <si>
    <t>2500 kg</t>
  </si>
  <si>
    <t>wysokość masztu po złożeniu mm</t>
  </si>
  <si>
    <t>udżwig przy maksymalnej wysokości podnoszenia w kg</t>
  </si>
  <si>
    <t xml:space="preserve">prędkość jazdy maksymalna </t>
  </si>
  <si>
    <t>ilość wózków</t>
  </si>
  <si>
    <t>minim. wys. Podnoszenia - 4000 mm</t>
  </si>
  <si>
    <t>długość całkowita wózka z widłami  1200mm</t>
  </si>
  <si>
    <t xml:space="preserve">udźwig podstawowy 1500 kg </t>
  </si>
  <si>
    <t>1500 kg</t>
  </si>
  <si>
    <t xml:space="preserve">krata ochronna szyby dachu </t>
  </si>
  <si>
    <t xml:space="preserve">pochył masztu z bocznym przesuwem </t>
  </si>
  <si>
    <t>wsteczne lusterko panoramiczne  tak</t>
  </si>
  <si>
    <t>sterowanie dzwigne</t>
  </si>
  <si>
    <t xml:space="preserve">kabina przeszklona </t>
  </si>
  <si>
    <t xml:space="preserve">ogrzewanie </t>
  </si>
  <si>
    <t>reflektor roboczy (kogut) lled</t>
  </si>
  <si>
    <t xml:space="preserve">reflektory tył/przód </t>
  </si>
  <si>
    <t xml:space="preserve">sygnał dzwiękowy przy cofaniu </t>
  </si>
  <si>
    <t>wycieraczki przód tak</t>
  </si>
  <si>
    <t xml:space="preserve">wycieraczki tył </t>
  </si>
  <si>
    <t xml:space="preserve">spryskiwacze szyby </t>
  </si>
  <si>
    <t xml:space="preserve">ogumienie niebrudzące </t>
  </si>
  <si>
    <t>pojemność baterii dla wózkaokoło 500 Ah</t>
  </si>
  <si>
    <t>proponowana moc nominaln  prostownika około 250 A</t>
  </si>
  <si>
    <t>czas ładowania baterii do 100 procent/max 2 h</t>
  </si>
  <si>
    <t>szerokość wózka</t>
  </si>
  <si>
    <t>Reach truck- li-on</t>
  </si>
  <si>
    <t>Reach truck - wykonanie do mroźni minus 21 stopni - li-on</t>
  </si>
  <si>
    <t>Podest-lion</t>
  </si>
  <si>
    <t>Kompletacja - li-on</t>
  </si>
  <si>
    <t>Pion - li-on</t>
  </si>
  <si>
    <t>Sztaplarka - li-on</t>
  </si>
  <si>
    <t>Czołówka - li-on</t>
  </si>
  <si>
    <t>8500 mm</t>
  </si>
  <si>
    <t>proponowana moc nominalna  prostownika około 250Ah</t>
  </si>
  <si>
    <t>Wynajem długoterminowy floty na okres 60 miesiecy - Psary</t>
  </si>
  <si>
    <t>autoryzacja dostępu - kluczyk</t>
  </si>
  <si>
    <t>8000 mm</t>
  </si>
  <si>
    <t xml:space="preserve">1400 kg </t>
  </si>
  <si>
    <t>2500 mm</t>
  </si>
  <si>
    <t>skok znamionowy (wys. podnoszenia)  2500 mm</t>
  </si>
  <si>
    <t>przedłuzki wideł /przedłużenie do 2000 mm</t>
  </si>
  <si>
    <t>lampa blue spot</t>
  </si>
  <si>
    <t>Kompletacja - li-on w wykonaniu mroźniczym</t>
  </si>
  <si>
    <t>3</t>
  </si>
  <si>
    <t>wysokość unoszenia mm (ważne do przewozu kontenerów chłodniczych)</t>
  </si>
  <si>
    <t>klimatyzacja tak/nie</t>
  </si>
  <si>
    <t>cena  za wynajmu za miesiąc</t>
  </si>
  <si>
    <t>total ilość wózków razy stawka mies.</t>
  </si>
  <si>
    <t>kurs euro</t>
  </si>
  <si>
    <t>total na miesiąc</t>
  </si>
  <si>
    <t>cena wózka z baterią i prostownikiem/wynajem za miesiąc wraz z full serwisem</t>
  </si>
  <si>
    <t>ilość wózków 71 szt.</t>
  </si>
  <si>
    <t>total na 60 mies.</t>
  </si>
  <si>
    <t>udźwig 1400 kg</t>
  </si>
  <si>
    <t>mth limit na rok</t>
  </si>
  <si>
    <t>mth stawka w euro za przekroczenie 1 mth</t>
  </si>
  <si>
    <t xml:space="preserve">promień skretu </t>
  </si>
  <si>
    <t>sterowanie joystic</t>
  </si>
  <si>
    <t>nie</t>
  </si>
  <si>
    <t xml:space="preserve">czas ładowania baterii do 100 procent max 2h </t>
  </si>
  <si>
    <t xml:space="preserve">14 -15 </t>
  </si>
  <si>
    <t>prędkość maksymalna km/h</t>
  </si>
  <si>
    <t>cena za 1 rg. Serwisu</t>
  </si>
  <si>
    <t>stawka za 1 km dojazd</t>
  </si>
  <si>
    <t>cena za przegląd</t>
  </si>
  <si>
    <t>gwarancja w latach</t>
  </si>
  <si>
    <t>gwarancja w mth</t>
  </si>
  <si>
    <t>14-15</t>
  </si>
  <si>
    <t xml:space="preserve">cena za 1 rg. </t>
  </si>
  <si>
    <t xml:space="preserve">proponowany prąd nominalny  prostownika </t>
  </si>
  <si>
    <t>pojemność baterii dla wózka</t>
  </si>
  <si>
    <t>cena wózka z baterią i prostownikiem</t>
  </si>
  <si>
    <t>wysokość  podnoszenia  8500 mm</t>
  </si>
  <si>
    <t>wskaźnik  wysokości podnoszenia tak/nie</t>
  </si>
  <si>
    <t>wysokość masztu po złożeniu ( nie może przekroczyć 2900 mm światło bramy 3000 mm)</t>
  </si>
  <si>
    <t xml:space="preserve">proponowana moc nominaln  prostownika  </t>
  </si>
  <si>
    <t xml:space="preserve">czas ładowania baterii do 100 procent/max 2h </t>
  </si>
  <si>
    <t>proponowany prąd prostownika</t>
  </si>
  <si>
    <t>wysokość podnoszenia około  2500 mm</t>
  </si>
  <si>
    <t xml:space="preserve">hamulec hydrauliczny na koła </t>
  </si>
  <si>
    <t>wysokość podnoszenia około   6700-7000 mm</t>
  </si>
  <si>
    <t>Wózek typu Reach truck- li-on</t>
  </si>
  <si>
    <t>Wózek typu Reach truck - wykonanie do mroźni minus 22 stopni - li-on</t>
  </si>
  <si>
    <t>Wózek typu Podest-lion</t>
  </si>
  <si>
    <t>Wózek typu Kompletacja - li-on</t>
  </si>
  <si>
    <t>Wózek typu Sztaplarka - li-on</t>
  </si>
  <si>
    <r>
      <rPr>
        <b/>
        <sz val="11"/>
        <rFont val="Calibri"/>
        <family val="2"/>
        <charset val="238"/>
        <scheme val="minor"/>
      </rPr>
      <t>OPCJA:</t>
    </r>
    <r>
      <rPr>
        <sz val="11"/>
        <rFont val="Calibri"/>
        <family val="2"/>
        <charset val="238"/>
        <scheme val="minor"/>
      </rPr>
      <t xml:space="preserve"> kamera na widłach cena</t>
    </r>
  </si>
  <si>
    <r>
      <rPr>
        <b/>
        <sz val="11"/>
        <rFont val="Calibri"/>
        <family val="2"/>
        <charset val="238"/>
        <scheme val="minor"/>
      </rPr>
      <t>OPCJA:</t>
    </r>
    <r>
      <rPr>
        <sz val="11"/>
        <rFont val="Calibri"/>
        <family val="2"/>
        <charset val="238"/>
        <scheme val="minor"/>
      </rPr>
      <t xml:space="preserve"> fleet manager cena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</si>
</sst>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_z_ł_-;\-* #,##0.00\ _z_ł_-;_-* \-??\ _z_ł_-;_-@_-"/>
    <numFmt numFmtId="166" formatCode="_-[$€-2]\ * #,##0.00_-;\-[$€-2]\ * #,##0.00_-;_-[$€-2]\ * &quot;-&quot;??_-;_-@_-"/>
    <numFmt numFmtId="167" formatCode="_-[$€-2]\ * #,##0_-;\-[$€-2]\ * #,##0_-;_-[$€-2]\ * &quot;-&quot;??_-;_-@_-"/>
    <numFmt numFmtId="168" formatCode="#,##0.0\ &quot;zł&quot;;[Red]\-#,##0.0\ &quot;zł&quot;"/>
    <numFmt numFmtId="169" formatCode="#,##0_ ;\-#,##0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</borders>
  <cellStyleXfs count="2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/>
    <xf numFmtId="165" fontId="5" fillId="0" borderId="0" applyFill="0" applyBorder="0" applyAlignment="0" applyProtection="0"/>
    <xf numFmtId="0" fontId="6" fillId="0" borderId="0"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6" xfId="0" applyNumberFormat="1" applyBorder="1"/>
    <xf numFmtId="167" fontId="0" fillId="2" borderId="6" xfId="0" applyNumberFormat="1" applyFill="1" applyBorder="1"/>
    <xf numFmtId="167" fontId="0" fillId="0" borderId="8" xfId="0" applyNumberFormat="1" applyBorder="1" applyAlignment="1">
      <alignment horizontal="center" vertical="center"/>
    </xf>
    <xf numFmtId="167" fontId="0" fillId="2" borderId="9" xfId="0" applyNumberFormat="1" applyFill="1" applyBorder="1" applyAlignment="1">
      <alignment horizontal="center" vertical="center"/>
    </xf>
    <xf numFmtId="166" fontId="0" fillId="0" borderId="0" xfId="19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center"/>
    </xf>
    <xf numFmtId="167" fontId="4" fillId="5" borderId="14" xfId="0" applyNumberFormat="1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9" fontId="0" fillId="0" borderId="0" xfId="20" applyFont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9" fontId="9" fillId="0" borderId="0" xfId="20" applyFont="1" applyAlignment="1">
      <alignment horizontal="center" vertical="center"/>
    </xf>
    <xf numFmtId="9" fontId="0" fillId="0" borderId="0" xfId="2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12" fillId="0" borderId="2" xfId="0" applyFont="1" applyBorder="1"/>
    <xf numFmtId="0" fontId="0" fillId="0" borderId="5" xfId="0" applyBorder="1"/>
    <xf numFmtId="0" fontId="11" fillId="3" borderId="18" xfId="0" applyFont="1" applyFill="1" applyBorder="1"/>
    <xf numFmtId="0" fontId="11" fillId="3" borderId="19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166" fontId="4" fillId="5" borderId="19" xfId="0" applyNumberFormat="1" applyFont="1" applyFill="1" applyBorder="1" applyAlignment="1">
      <alignment horizontal="center"/>
    </xf>
    <xf numFmtId="49" fontId="4" fillId="5" borderId="19" xfId="0" applyNumberFormat="1" applyFont="1" applyFill="1" applyBorder="1" applyAlignment="1">
      <alignment horizontal="center"/>
    </xf>
    <xf numFmtId="0" fontId="0" fillId="2" borderId="7" xfId="0" applyFill="1" applyBorder="1"/>
    <xf numFmtId="166" fontId="0" fillId="2" borderId="9" xfId="19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left"/>
    </xf>
    <xf numFmtId="166" fontId="0" fillId="0" borderId="0" xfId="0" applyNumberFormat="1"/>
    <xf numFmtId="0" fontId="13" fillId="0" borderId="0" xfId="0" applyFont="1" applyAlignment="1">
      <alignment vertical="top" wrapText="1"/>
    </xf>
    <xf numFmtId="166" fontId="0" fillId="0" borderId="0" xfId="0" applyNumberFormat="1" applyAlignment="1">
      <alignment vertical="top" wrapText="1"/>
    </xf>
    <xf numFmtId="167" fontId="0" fillId="0" borderId="0" xfId="0" applyNumberFormat="1" applyAlignment="1">
      <alignment horizontal="center"/>
    </xf>
    <xf numFmtId="167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top" wrapText="1"/>
    </xf>
    <xf numFmtId="1" fontId="4" fillId="5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top" wrapText="1"/>
    </xf>
    <xf numFmtId="0" fontId="13" fillId="0" borderId="0" xfId="0" applyFont="1" applyAlignment="1">
      <alignment horizontal="center" vertical="top" wrapText="1"/>
    </xf>
    <xf numFmtId="6" fontId="8" fillId="2" borderId="0" xfId="0" applyNumberFormat="1" applyFont="1" applyFill="1" applyAlignment="1">
      <alignment horizontal="center"/>
    </xf>
    <xf numFmtId="0" fontId="11" fillId="3" borderId="21" xfId="0" applyFont="1" applyFill="1" applyBorder="1"/>
    <xf numFmtId="0" fontId="11" fillId="3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169" fontId="4" fillId="0" borderId="20" xfId="0" applyNumberFormat="1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2" borderId="0" xfId="0" applyFont="1" applyFill="1" applyAlignment="1">
      <alignment horizontal="right"/>
    </xf>
  </cellXfs>
  <cellStyles count="21">
    <cellStyle name="Dziesiętny 2" xfId="12" xr:uid="{00000000-0005-0000-0000-000000000000}"/>
    <cellStyle name="Dziesiętny 3" xfId="14" xr:uid="{00000000-0005-0000-0000-000001000000}"/>
    <cellStyle name="Normal_Maquette reporting 2002 Bis_1" xfId="13" xr:uid="{00000000-0005-0000-0000-000002000000}"/>
    <cellStyle name="Normalny" xfId="0" builtinId="0"/>
    <cellStyle name="Normalny 10" xfId="16" xr:uid="{00000000-0005-0000-0000-000004000000}"/>
    <cellStyle name="Normalny 11" xfId="17" xr:uid="{00000000-0005-0000-0000-000005000000}"/>
    <cellStyle name="Normalny 12" xfId="1" xr:uid="{00000000-0005-0000-0000-000006000000}"/>
    <cellStyle name="Normalny 2" xfId="2" xr:uid="{00000000-0005-0000-0000-000007000000}"/>
    <cellStyle name="Normalny 2 2" xfId="11" xr:uid="{00000000-0005-0000-0000-000008000000}"/>
    <cellStyle name="Normalny 3" xfId="3" xr:uid="{00000000-0005-0000-0000-000009000000}"/>
    <cellStyle name="Normalny 4" xfId="4" xr:uid="{00000000-0005-0000-0000-00000A000000}"/>
    <cellStyle name="Normalny 5" xfId="6" xr:uid="{00000000-0005-0000-0000-00000B000000}"/>
    <cellStyle name="Normalny 6" xfId="7" xr:uid="{00000000-0005-0000-0000-00000C000000}"/>
    <cellStyle name="Normalny 7" xfId="8" xr:uid="{00000000-0005-0000-0000-00000D000000}"/>
    <cellStyle name="Normalny 8" xfId="5" xr:uid="{00000000-0005-0000-0000-00000E000000}"/>
    <cellStyle name="Normalny 9" xfId="9" xr:uid="{00000000-0005-0000-0000-00000F000000}"/>
    <cellStyle name="Normalny 9 2" xfId="10" xr:uid="{00000000-0005-0000-0000-000010000000}"/>
    <cellStyle name="Procentowy" xfId="20" builtinId="5"/>
    <cellStyle name="Procentowy 2" xfId="15" xr:uid="{00000000-0005-0000-0000-000012000000}"/>
    <cellStyle name="Procentowy 3" xfId="18" xr:uid="{00000000-0005-0000-0000-000013000000}"/>
    <cellStyle name="Walutowy" xfId="19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6:N55"/>
  <sheetViews>
    <sheetView topLeftCell="B34" zoomScaleNormal="100" workbookViewId="0">
      <selection activeCell="M26" sqref="M26:N40"/>
    </sheetView>
  </sheetViews>
  <sheetFormatPr defaultRowHeight="14.4"/>
  <cols>
    <col min="4" max="4" width="9.33203125" style="1" bestFit="1" customWidth="1"/>
    <col min="5" max="5" width="15.44140625" style="1" customWidth="1"/>
    <col min="6" max="6" width="9.33203125" style="1" customWidth="1"/>
    <col min="7" max="7" width="12.109375" style="1" customWidth="1"/>
    <col min="8" max="8" width="12.6640625" style="1" bestFit="1" customWidth="1"/>
    <col min="9" max="9" width="9.33203125" style="1" bestFit="1" customWidth="1"/>
    <col min="10" max="10" width="15.109375" style="1" bestFit="1" customWidth="1"/>
    <col min="11" max="11" width="16.6640625" style="1" customWidth="1"/>
    <col min="12" max="12" width="36.109375" style="1" customWidth="1"/>
    <col min="13" max="13" width="22.33203125" style="1" bestFit="1" customWidth="1"/>
    <col min="14" max="14" width="22.44140625" customWidth="1"/>
  </cols>
  <sheetData>
    <row r="6" spans="4:11">
      <c r="D6" s="71"/>
      <c r="E6" s="71"/>
      <c r="F6" s="71"/>
      <c r="G6" s="71"/>
      <c r="H6" s="71"/>
      <c r="I6" s="71"/>
      <c r="J6" s="71"/>
      <c r="K6" s="71"/>
    </row>
    <row r="7" spans="4:11" ht="15" thickBot="1">
      <c r="D7" s="70"/>
      <c r="E7" s="70"/>
      <c r="F7" s="70"/>
      <c r="G7" s="70"/>
      <c r="H7" s="70"/>
      <c r="I7" s="70"/>
      <c r="J7" s="70"/>
      <c r="K7" s="70"/>
    </row>
    <row r="8" spans="4:11" ht="15.6">
      <c r="D8" s="64" t="s">
        <v>13</v>
      </c>
      <c r="E8" s="65"/>
      <c r="F8" s="65"/>
      <c r="G8" s="65"/>
      <c r="H8" s="65"/>
      <c r="I8" s="65"/>
      <c r="J8" s="65"/>
      <c r="K8" s="66"/>
    </row>
    <row r="9" spans="4:11" ht="34.950000000000003" customHeight="1">
      <c r="D9" s="18" t="s">
        <v>2</v>
      </c>
      <c r="E9" s="15" t="s">
        <v>25</v>
      </c>
      <c r="F9" s="15" t="s">
        <v>19</v>
      </c>
      <c r="G9" s="15" t="s">
        <v>27</v>
      </c>
      <c r="H9" s="15" t="s">
        <v>1</v>
      </c>
      <c r="I9" s="15" t="s">
        <v>5</v>
      </c>
      <c r="J9" s="15" t="s">
        <v>3</v>
      </c>
      <c r="K9" s="19" t="s">
        <v>11</v>
      </c>
    </row>
    <row r="10" spans="4:11">
      <c r="D10" s="20">
        <v>3</v>
      </c>
      <c r="E10" s="16" t="s">
        <v>21</v>
      </c>
      <c r="F10" s="16">
        <v>2500</v>
      </c>
      <c r="G10" s="16" t="s">
        <v>28</v>
      </c>
      <c r="H10" s="16" t="s">
        <v>8</v>
      </c>
      <c r="I10" s="16" t="s">
        <v>6</v>
      </c>
      <c r="J10" s="17">
        <v>31187</v>
      </c>
      <c r="K10" s="21">
        <f>D10*J10</f>
        <v>93561</v>
      </c>
    </row>
    <row r="11" spans="4:11">
      <c r="D11" s="20">
        <v>10</v>
      </c>
      <c r="E11" s="16" t="s">
        <v>26</v>
      </c>
      <c r="F11" s="16">
        <v>1800</v>
      </c>
      <c r="G11" s="16" t="s">
        <v>28</v>
      </c>
      <c r="H11" s="16" t="s">
        <v>9</v>
      </c>
      <c r="I11" s="16" t="s">
        <v>6</v>
      </c>
      <c r="J11" s="17">
        <v>9606</v>
      </c>
      <c r="K11" s="21">
        <f>D11*J11</f>
        <v>96060</v>
      </c>
    </row>
    <row r="12" spans="4:11">
      <c r="D12" s="20">
        <v>5</v>
      </c>
      <c r="E12" s="16" t="s">
        <v>22</v>
      </c>
      <c r="F12" s="16">
        <v>1440</v>
      </c>
      <c r="G12" s="16" t="s">
        <v>28</v>
      </c>
      <c r="H12" s="16" t="s">
        <v>0</v>
      </c>
      <c r="I12" s="16" t="s">
        <v>6</v>
      </c>
      <c r="J12" s="17">
        <v>8582</v>
      </c>
      <c r="K12" s="21">
        <f>D12*J12</f>
        <v>42910</v>
      </c>
    </row>
    <row r="13" spans="4:11">
      <c r="D13" s="20">
        <v>1</v>
      </c>
      <c r="E13" s="16" t="s">
        <v>23</v>
      </c>
      <c r="F13" s="16">
        <v>2000</v>
      </c>
      <c r="G13" s="16" t="s">
        <v>28</v>
      </c>
      <c r="H13" s="16" t="s">
        <v>10</v>
      </c>
      <c r="I13" s="16" t="s">
        <v>6</v>
      </c>
      <c r="J13" s="17">
        <v>43372</v>
      </c>
      <c r="K13" s="21">
        <f>D13*J13</f>
        <v>43372</v>
      </c>
    </row>
    <row r="14" spans="4:11">
      <c r="D14" s="20">
        <v>1</v>
      </c>
      <c r="E14" s="16" t="s">
        <v>24</v>
      </c>
      <c r="F14" s="16">
        <v>2000</v>
      </c>
      <c r="G14" s="16" t="s">
        <v>28</v>
      </c>
      <c r="H14" s="16" t="s">
        <v>20</v>
      </c>
      <c r="I14" s="16" t="s">
        <v>6</v>
      </c>
      <c r="J14" s="27">
        <v>27283.51</v>
      </c>
      <c r="K14" s="21">
        <f>D14*J14</f>
        <v>27283.51</v>
      </c>
    </row>
    <row r="15" spans="4:11">
      <c r="D15" s="20"/>
      <c r="E15" s="16"/>
      <c r="F15" s="16"/>
      <c r="G15" s="16"/>
      <c r="H15" s="16"/>
      <c r="I15" s="16"/>
      <c r="J15" s="17"/>
      <c r="K15" s="22">
        <f>SUM(K10:K14)</f>
        <v>303186.51</v>
      </c>
    </row>
    <row r="16" spans="4:11">
      <c r="D16" s="20"/>
      <c r="E16" s="16"/>
      <c r="F16" s="16"/>
      <c r="G16" s="16"/>
      <c r="H16" s="16"/>
      <c r="I16" s="16"/>
      <c r="J16" s="17"/>
      <c r="K16" s="21"/>
    </row>
    <row r="17" spans="4:14">
      <c r="D17" s="20">
        <v>3</v>
      </c>
      <c r="E17" s="16" t="s">
        <v>21</v>
      </c>
      <c r="F17" s="16">
        <v>2500</v>
      </c>
      <c r="G17" s="16" t="s">
        <v>28</v>
      </c>
      <c r="H17" s="16" t="s">
        <v>8</v>
      </c>
      <c r="I17" s="16" t="s">
        <v>7</v>
      </c>
      <c r="J17" s="17">
        <v>42355</v>
      </c>
      <c r="K17" s="21">
        <f>D17*J17</f>
        <v>127065</v>
      </c>
      <c r="L17" s="26"/>
    </row>
    <row r="18" spans="4:14">
      <c r="D18" s="20">
        <v>10</v>
      </c>
      <c r="E18" s="16" t="s">
        <v>26</v>
      </c>
      <c r="F18" s="16">
        <v>1800</v>
      </c>
      <c r="G18" s="16" t="s">
        <v>28</v>
      </c>
      <c r="H18" s="16" t="s">
        <v>9</v>
      </c>
      <c r="I18" s="16" t="s">
        <v>7</v>
      </c>
      <c r="J18" s="17">
        <v>11798</v>
      </c>
      <c r="K18" s="21">
        <f>D18*J18</f>
        <v>117980</v>
      </c>
      <c r="L18" s="26"/>
    </row>
    <row r="19" spans="4:14">
      <c r="D19" s="20">
        <v>5</v>
      </c>
      <c r="E19" s="16" t="s">
        <v>22</v>
      </c>
      <c r="F19" s="16">
        <v>1440</v>
      </c>
      <c r="G19" s="16" t="s">
        <v>28</v>
      </c>
      <c r="H19" s="16" t="s">
        <v>0</v>
      </c>
      <c r="I19" s="16" t="s">
        <v>7</v>
      </c>
      <c r="J19" s="17">
        <v>11162</v>
      </c>
      <c r="K19" s="21">
        <f>D19*J19</f>
        <v>55810</v>
      </c>
      <c r="L19" s="26"/>
    </row>
    <row r="20" spans="4:14">
      <c r="D20" s="20">
        <v>1</v>
      </c>
      <c r="E20" s="16" t="s">
        <v>23</v>
      </c>
      <c r="F20" s="16">
        <v>2000</v>
      </c>
      <c r="G20" s="16" t="s">
        <v>28</v>
      </c>
      <c r="H20" s="16" t="s">
        <v>10</v>
      </c>
      <c r="I20" s="16" t="s">
        <v>7</v>
      </c>
      <c r="J20" s="17">
        <v>54731</v>
      </c>
      <c r="K20" s="21">
        <f>D20*J20</f>
        <v>54731</v>
      </c>
      <c r="L20" s="26"/>
    </row>
    <row r="21" spans="4:14">
      <c r="D21" s="20">
        <v>1</v>
      </c>
      <c r="E21" s="16" t="s">
        <v>24</v>
      </c>
      <c r="F21" s="16">
        <v>2000</v>
      </c>
      <c r="G21" s="16" t="s">
        <v>28</v>
      </c>
      <c r="H21" s="16" t="s">
        <v>20</v>
      </c>
      <c r="I21" s="16" t="s">
        <v>7</v>
      </c>
      <c r="J21" s="27">
        <v>41186.519999999997</v>
      </c>
      <c r="K21" s="21">
        <f>D21*J21</f>
        <v>41186.519999999997</v>
      </c>
      <c r="L21" s="28"/>
    </row>
    <row r="22" spans="4:14">
      <c r="D22" s="20"/>
      <c r="E22" s="16"/>
      <c r="F22" s="16"/>
      <c r="G22" s="16"/>
      <c r="H22" s="16"/>
      <c r="I22" s="16"/>
      <c r="J22" s="17"/>
      <c r="K22" s="22">
        <f>SUM(K17:K21)</f>
        <v>396772.52</v>
      </c>
      <c r="L22" s="26"/>
    </row>
    <row r="23" spans="4:14" ht="15" thickBot="1">
      <c r="D23" s="23"/>
      <c r="E23" s="24"/>
      <c r="F23" s="24"/>
      <c r="G23" s="24"/>
      <c r="H23" s="24"/>
      <c r="I23" s="24"/>
      <c r="J23" s="24"/>
      <c r="K23" s="25"/>
    </row>
    <row r="24" spans="4:14" ht="15" thickBot="1"/>
    <row r="25" spans="4:14">
      <c r="D25" s="67" t="s">
        <v>17</v>
      </c>
      <c r="E25" s="68"/>
      <c r="F25" s="68"/>
      <c r="G25" s="68"/>
      <c r="H25" s="68"/>
      <c r="I25" s="68"/>
      <c r="J25" s="68"/>
      <c r="K25" s="68"/>
      <c r="L25" s="69"/>
    </row>
    <row r="26" spans="4:14" ht="43.2">
      <c r="D26" s="2" t="s">
        <v>2</v>
      </c>
      <c r="E26" s="3" t="s">
        <v>25</v>
      </c>
      <c r="F26" s="3" t="s">
        <v>19</v>
      </c>
      <c r="G26" s="3" t="s">
        <v>27</v>
      </c>
      <c r="H26" s="3" t="s">
        <v>1</v>
      </c>
      <c r="I26" s="3" t="s">
        <v>5</v>
      </c>
      <c r="J26" s="3" t="s">
        <v>4</v>
      </c>
      <c r="K26" s="3" t="s">
        <v>14</v>
      </c>
      <c r="L26" s="4" t="s">
        <v>15</v>
      </c>
    </row>
    <row r="27" spans="4:14">
      <c r="D27" s="5">
        <v>3</v>
      </c>
      <c r="E27" s="1" t="s">
        <v>21</v>
      </c>
      <c r="F27" s="1">
        <v>2500</v>
      </c>
      <c r="G27" s="14">
        <v>0.73</v>
      </c>
      <c r="H27" s="1" t="s">
        <v>8</v>
      </c>
      <c r="I27" s="1" t="s">
        <v>6</v>
      </c>
      <c r="J27" s="1">
        <v>36</v>
      </c>
      <c r="K27" s="9">
        <v>835.03</v>
      </c>
      <c r="L27" s="10">
        <f>D27*K27</f>
        <v>2505.09</v>
      </c>
      <c r="M27" s="9"/>
      <c r="N27" s="29"/>
    </row>
    <row r="28" spans="4:14">
      <c r="D28" s="5">
        <v>10</v>
      </c>
      <c r="E28" s="1" t="s">
        <v>26</v>
      </c>
      <c r="F28" s="1">
        <v>1800</v>
      </c>
      <c r="G28" s="14">
        <v>0.25</v>
      </c>
      <c r="H28" s="1" t="s">
        <v>9</v>
      </c>
      <c r="I28" s="1" t="s">
        <v>6</v>
      </c>
      <c r="J28" s="1">
        <v>36</v>
      </c>
      <c r="K28" s="9">
        <v>313.19</v>
      </c>
      <c r="L28" s="10">
        <f t="shared" ref="L28:L31" si="0">D28*K28</f>
        <v>3131.9</v>
      </c>
      <c r="M28" s="9"/>
      <c r="N28" s="29"/>
    </row>
    <row r="29" spans="4:14">
      <c r="D29" s="5">
        <v>5</v>
      </c>
      <c r="E29" s="1" t="s">
        <v>22</v>
      </c>
      <c r="F29" s="1">
        <v>1440</v>
      </c>
      <c r="G29" s="14">
        <v>0.47</v>
      </c>
      <c r="H29" s="1" t="s">
        <v>0</v>
      </c>
      <c r="I29" s="1" t="s">
        <v>6</v>
      </c>
      <c r="J29" s="1">
        <v>36</v>
      </c>
      <c r="K29" s="9">
        <v>291.69</v>
      </c>
      <c r="L29" s="10">
        <f t="shared" si="0"/>
        <v>1458.45</v>
      </c>
      <c r="M29" s="9"/>
      <c r="N29" s="29"/>
    </row>
    <row r="30" spans="4:14">
      <c r="D30" s="5">
        <v>1</v>
      </c>
      <c r="E30" s="1" t="s">
        <v>23</v>
      </c>
      <c r="F30" s="1">
        <v>2000</v>
      </c>
      <c r="G30" s="14">
        <v>0.7</v>
      </c>
      <c r="H30" s="1" t="s">
        <v>10</v>
      </c>
      <c r="I30" s="1" t="s">
        <v>6</v>
      </c>
      <c r="J30" s="1">
        <v>36</v>
      </c>
      <c r="K30" s="9">
        <v>1001.1</v>
      </c>
      <c r="L30" s="10">
        <f t="shared" si="0"/>
        <v>1001.1</v>
      </c>
      <c r="M30" s="9"/>
      <c r="N30" s="29"/>
    </row>
    <row r="31" spans="4:14">
      <c r="D31" s="5">
        <v>1</v>
      </c>
      <c r="E31" s="1" t="s">
        <v>24</v>
      </c>
      <c r="F31" s="1">
        <v>2000</v>
      </c>
      <c r="G31" s="14">
        <v>0.5</v>
      </c>
      <c r="H31" s="1" t="s">
        <v>20</v>
      </c>
      <c r="I31" s="1" t="s">
        <v>6</v>
      </c>
      <c r="J31" s="1">
        <v>36</v>
      </c>
      <c r="K31" s="9">
        <v>638.62</v>
      </c>
      <c r="L31" s="10">
        <f t="shared" si="0"/>
        <v>638.62</v>
      </c>
      <c r="M31" s="9"/>
      <c r="N31" s="29"/>
    </row>
    <row r="32" spans="4:14">
      <c r="D32" s="5"/>
      <c r="K32" s="9"/>
      <c r="L32" s="11">
        <f>SUM(L27:L31)</f>
        <v>8735.16</v>
      </c>
      <c r="M32" s="9"/>
      <c r="N32" s="29"/>
    </row>
    <row r="33" spans="4:14">
      <c r="D33" s="5"/>
      <c r="K33" s="9"/>
      <c r="L33" s="10"/>
      <c r="N33" s="29"/>
    </row>
    <row r="34" spans="4:14">
      <c r="D34" s="5">
        <v>3</v>
      </c>
      <c r="E34" s="1" t="s">
        <v>21</v>
      </c>
      <c r="F34" s="1">
        <v>2500</v>
      </c>
      <c r="G34" s="14">
        <v>0.72</v>
      </c>
      <c r="H34" s="1" t="s">
        <v>8</v>
      </c>
      <c r="I34" s="1" t="s">
        <v>7</v>
      </c>
      <c r="J34" s="1">
        <v>36</v>
      </c>
      <c r="K34" s="9">
        <v>869.99</v>
      </c>
      <c r="L34" s="10">
        <f>D34*K34</f>
        <v>2609.9700000000003</v>
      </c>
      <c r="M34" s="9"/>
      <c r="N34" s="29"/>
    </row>
    <row r="35" spans="4:14">
      <c r="D35" s="5">
        <v>10</v>
      </c>
      <c r="E35" s="1" t="s">
        <v>26</v>
      </c>
      <c r="F35" s="1">
        <v>1800</v>
      </c>
      <c r="G35" s="14">
        <v>0.24</v>
      </c>
      <c r="H35" s="1" t="s">
        <v>9</v>
      </c>
      <c r="I35" s="1" t="s">
        <v>7</v>
      </c>
      <c r="J35" s="1">
        <v>36</v>
      </c>
      <c r="K35" s="9">
        <v>315.16000000000003</v>
      </c>
      <c r="L35" s="10">
        <f t="shared" ref="L35:L38" si="1">D35*K35</f>
        <v>3151.6000000000004</v>
      </c>
      <c r="M35" s="9"/>
      <c r="N35" s="29"/>
    </row>
    <row r="36" spans="4:14">
      <c r="D36" s="5">
        <v>5</v>
      </c>
      <c r="E36" s="1" t="s">
        <v>22</v>
      </c>
      <c r="F36" s="1">
        <v>1440</v>
      </c>
      <c r="G36" s="14">
        <v>0.46</v>
      </c>
      <c r="H36" s="1" t="s">
        <v>0</v>
      </c>
      <c r="I36" s="1" t="s">
        <v>7</v>
      </c>
      <c r="J36" s="1">
        <v>36</v>
      </c>
      <c r="K36" s="9">
        <v>314.92</v>
      </c>
      <c r="L36" s="10">
        <f t="shared" si="1"/>
        <v>1574.6000000000001</v>
      </c>
      <c r="M36" s="9"/>
      <c r="N36" s="29"/>
    </row>
    <row r="37" spans="4:14">
      <c r="D37" s="5">
        <v>1</v>
      </c>
      <c r="E37" s="1" t="s">
        <v>23</v>
      </c>
      <c r="F37" s="1">
        <v>2000</v>
      </c>
      <c r="G37" s="14">
        <v>0.69</v>
      </c>
      <c r="H37" s="1" t="s">
        <v>10</v>
      </c>
      <c r="I37" s="1" t="s">
        <v>7</v>
      </c>
      <c r="J37" s="1">
        <v>36</v>
      </c>
      <c r="K37" s="9">
        <v>1123.69</v>
      </c>
      <c r="L37" s="10">
        <f t="shared" si="1"/>
        <v>1123.69</v>
      </c>
      <c r="M37" s="9"/>
      <c r="N37" s="29"/>
    </row>
    <row r="38" spans="4:14">
      <c r="D38" s="5">
        <v>1</v>
      </c>
      <c r="E38" s="1" t="s">
        <v>24</v>
      </c>
      <c r="F38" s="1">
        <v>2000</v>
      </c>
      <c r="G38" s="14">
        <v>0.5</v>
      </c>
      <c r="H38" s="1" t="s">
        <v>20</v>
      </c>
      <c r="I38" s="1" t="s">
        <v>7</v>
      </c>
      <c r="J38" s="1">
        <v>36</v>
      </c>
      <c r="K38" s="9">
        <v>754.69</v>
      </c>
      <c r="L38" s="10">
        <f t="shared" si="1"/>
        <v>754.69</v>
      </c>
      <c r="M38" s="9"/>
      <c r="N38" s="29"/>
    </row>
    <row r="39" spans="4:14" ht="15" thickBot="1">
      <c r="D39" s="7"/>
      <c r="E39" s="8"/>
      <c r="F39" s="8"/>
      <c r="G39" s="8"/>
      <c r="H39" s="8"/>
      <c r="I39" s="8"/>
      <c r="J39" s="8"/>
      <c r="K39" s="12"/>
      <c r="L39" s="13">
        <f>SUM(L34:L38)</f>
        <v>9214.5500000000011</v>
      </c>
      <c r="M39" s="9"/>
      <c r="N39" s="29"/>
    </row>
    <row r="40" spans="4:14" ht="15" thickBot="1"/>
    <row r="41" spans="4:14">
      <c r="D41" s="67" t="s">
        <v>18</v>
      </c>
      <c r="E41" s="68"/>
      <c r="F41" s="68"/>
      <c r="G41" s="68"/>
      <c r="H41" s="68"/>
      <c r="I41" s="68"/>
      <c r="J41" s="68"/>
      <c r="K41" s="68"/>
      <c r="L41" s="69"/>
    </row>
    <row r="42" spans="4:14" ht="43.2">
      <c r="D42" s="2" t="s">
        <v>2</v>
      </c>
      <c r="E42" s="3" t="s">
        <v>25</v>
      </c>
      <c r="F42" s="3" t="s">
        <v>19</v>
      </c>
      <c r="G42" s="3" t="s">
        <v>27</v>
      </c>
      <c r="H42" s="3" t="s">
        <v>1</v>
      </c>
      <c r="I42" s="3" t="s">
        <v>5</v>
      </c>
      <c r="J42" s="3" t="s">
        <v>4</v>
      </c>
      <c r="K42" s="3" t="s">
        <v>12</v>
      </c>
      <c r="L42" s="4" t="s">
        <v>16</v>
      </c>
    </row>
    <row r="43" spans="4:14">
      <c r="D43" s="5">
        <v>3</v>
      </c>
      <c r="E43" s="1" t="s">
        <v>21</v>
      </c>
      <c r="F43" s="1">
        <v>2500</v>
      </c>
      <c r="G43" s="6">
        <v>0.73</v>
      </c>
      <c r="H43" s="1" t="s">
        <v>8</v>
      </c>
      <c r="I43" s="1" t="s">
        <v>6</v>
      </c>
      <c r="J43" s="1">
        <v>60</v>
      </c>
      <c r="K43" s="9">
        <v>673.31</v>
      </c>
      <c r="L43" s="10">
        <f>D43*K43</f>
        <v>2019.9299999999998</v>
      </c>
    </row>
    <row r="44" spans="4:14">
      <c r="D44" s="5">
        <v>10</v>
      </c>
      <c r="E44" s="1" t="s">
        <v>26</v>
      </c>
      <c r="F44" s="1">
        <v>1800</v>
      </c>
      <c r="G44" s="6">
        <v>0.25</v>
      </c>
      <c r="H44" s="1" t="s">
        <v>9</v>
      </c>
      <c r="I44" s="1" t="s">
        <v>6</v>
      </c>
      <c r="J44" s="1">
        <v>60</v>
      </c>
      <c r="K44" s="9">
        <v>236.45</v>
      </c>
      <c r="L44" s="10">
        <f t="shared" ref="L44:L47" si="2">D44*K44</f>
        <v>2364.5</v>
      </c>
    </row>
    <row r="45" spans="4:14">
      <c r="D45" s="5">
        <v>5</v>
      </c>
      <c r="E45" s="1" t="s">
        <v>22</v>
      </c>
      <c r="F45" s="1">
        <v>1440</v>
      </c>
      <c r="G45" s="6">
        <v>0.47</v>
      </c>
      <c r="H45" s="1" t="s">
        <v>0</v>
      </c>
      <c r="I45" s="1" t="s">
        <v>6</v>
      </c>
      <c r="J45" s="1">
        <v>60</v>
      </c>
      <c r="K45" s="9">
        <v>223.3</v>
      </c>
      <c r="L45" s="10">
        <f t="shared" si="2"/>
        <v>1116.5</v>
      </c>
    </row>
    <row r="46" spans="4:14">
      <c r="D46" s="5">
        <v>1</v>
      </c>
      <c r="E46" s="1" t="s">
        <v>23</v>
      </c>
      <c r="F46" s="1">
        <v>2000</v>
      </c>
      <c r="G46" s="6">
        <v>0.69</v>
      </c>
      <c r="H46" s="1" t="s">
        <v>10</v>
      </c>
      <c r="I46" s="1" t="s">
        <v>6</v>
      </c>
      <c r="J46" s="1">
        <v>60</v>
      </c>
      <c r="K46" s="9">
        <v>782.44</v>
      </c>
      <c r="L46" s="10">
        <f t="shared" si="2"/>
        <v>782.44</v>
      </c>
    </row>
    <row r="47" spans="4:14">
      <c r="D47" s="5">
        <v>1</v>
      </c>
      <c r="E47" s="1" t="s">
        <v>24</v>
      </c>
      <c r="F47" s="1">
        <v>2000</v>
      </c>
      <c r="G47" s="6">
        <v>0.5</v>
      </c>
      <c r="H47" s="1" t="s">
        <v>20</v>
      </c>
      <c r="I47" s="1" t="s">
        <v>6</v>
      </c>
      <c r="J47" s="1">
        <v>60</v>
      </c>
      <c r="K47" s="9">
        <v>537.6</v>
      </c>
      <c r="L47" s="10">
        <f t="shared" si="2"/>
        <v>537.6</v>
      </c>
    </row>
    <row r="48" spans="4:14">
      <c r="D48" s="5"/>
      <c r="K48" s="9"/>
      <c r="L48" s="11">
        <f>SUM(L43:L47)</f>
        <v>6820.9700000000012</v>
      </c>
    </row>
    <row r="49" spans="4:12">
      <c r="D49" s="5"/>
      <c r="K49" s="9"/>
      <c r="L49" s="10"/>
    </row>
    <row r="50" spans="4:12">
      <c r="D50" s="5">
        <v>3</v>
      </c>
      <c r="E50" s="1" t="s">
        <v>21</v>
      </c>
      <c r="F50" s="1">
        <v>2500</v>
      </c>
      <c r="G50" s="6">
        <v>0.72</v>
      </c>
      <c r="H50" s="1" t="s">
        <v>8</v>
      </c>
      <c r="I50" s="1" t="s">
        <v>7</v>
      </c>
      <c r="J50" s="1">
        <v>60</v>
      </c>
      <c r="K50" s="9">
        <v>746.49</v>
      </c>
      <c r="L50" s="10">
        <f>D50*K50</f>
        <v>2239.4700000000003</v>
      </c>
    </row>
    <row r="51" spans="4:12">
      <c r="D51" s="5">
        <v>10</v>
      </c>
      <c r="E51" s="1" t="s">
        <v>26</v>
      </c>
      <c r="F51" s="1">
        <v>1800</v>
      </c>
      <c r="G51" s="6">
        <v>0.24</v>
      </c>
      <c r="H51" s="1" t="s">
        <v>9</v>
      </c>
      <c r="I51" s="1" t="s">
        <v>7</v>
      </c>
      <c r="J51" s="1">
        <v>60</v>
      </c>
      <c r="K51" s="9">
        <v>246.83</v>
      </c>
      <c r="L51" s="10">
        <f>D51*K51</f>
        <v>2468.3000000000002</v>
      </c>
    </row>
    <row r="52" spans="4:12">
      <c r="D52" s="5">
        <v>5</v>
      </c>
      <c r="E52" s="1" t="s">
        <v>22</v>
      </c>
      <c r="F52" s="1">
        <v>1440</v>
      </c>
      <c r="G52" s="6">
        <v>0.45</v>
      </c>
      <c r="H52" s="1" t="s">
        <v>0</v>
      </c>
      <c r="I52" s="1" t="s">
        <v>7</v>
      </c>
      <c r="J52" s="1">
        <v>60</v>
      </c>
      <c r="K52" s="9">
        <v>243.54</v>
      </c>
      <c r="L52" s="10">
        <f>D52*K52</f>
        <v>1217.7</v>
      </c>
    </row>
    <row r="53" spans="4:12">
      <c r="D53" s="5">
        <v>1</v>
      </c>
      <c r="E53" s="1" t="s">
        <v>23</v>
      </c>
      <c r="F53" s="1">
        <v>2000</v>
      </c>
      <c r="G53" s="6">
        <v>0.68</v>
      </c>
      <c r="H53" s="1" t="s">
        <v>10</v>
      </c>
      <c r="I53" s="1" t="s">
        <v>7</v>
      </c>
      <c r="J53" s="1">
        <v>60</v>
      </c>
      <c r="K53" s="9">
        <v>944.15</v>
      </c>
      <c r="L53" s="10">
        <f>D53*K53</f>
        <v>944.15</v>
      </c>
    </row>
    <row r="54" spans="4:12">
      <c r="D54" s="5">
        <v>1</v>
      </c>
      <c r="E54" s="1" t="s">
        <v>24</v>
      </c>
      <c r="F54" s="1">
        <v>2000</v>
      </c>
      <c r="G54" s="6">
        <v>0.5</v>
      </c>
      <c r="H54" s="1" t="s">
        <v>20</v>
      </c>
      <c r="I54" s="1" t="s">
        <v>7</v>
      </c>
      <c r="J54" s="1">
        <v>60</v>
      </c>
      <c r="K54" s="9">
        <v>669.51</v>
      </c>
      <c r="L54" s="10">
        <f>D54*K54</f>
        <v>669.51</v>
      </c>
    </row>
    <row r="55" spans="4:12" ht="15" thickBot="1">
      <c r="D55" s="7"/>
      <c r="E55" s="8"/>
      <c r="F55" s="8"/>
      <c r="G55" s="8"/>
      <c r="H55" s="8"/>
      <c r="I55" s="8"/>
      <c r="J55" s="8"/>
      <c r="K55" s="12"/>
      <c r="L55" s="13">
        <f>SUM(L50:L54)</f>
        <v>7539.13</v>
      </c>
    </row>
  </sheetData>
  <mergeCells count="5">
    <mergeCell ref="D8:K8"/>
    <mergeCell ref="D25:L25"/>
    <mergeCell ref="D41:L41"/>
    <mergeCell ref="D7:K7"/>
    <mergeCell ref="D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68"/>
  <sheetViews>
    <sheetView tabSelected="1" zoomScale="120" zoomScaleNormal="120" workbookViewId="0">
      <selection activeCell="B1" sqref="B1"/>
    </sheetView>
  </sheetViews>
  <sheetFormatPr defaultRowHeight="14.4"/>
  <cols>
    <col min="1" max="1" width="1.109375" customWidth="1"/>
    <col min="2" max="2" width="76.44140625" bestFit="1" customWidth="1"/>
    <col min="3" max="3" width="31.44140625" bestFit="1" customWidth="1"/>
    <col min="6" max="6" width="10.44140625" customWidth="1"/>
  </cols>
  <sheetData>
    <row r="1" spans="2:3" ht="15" thickBot="1"/>
    <row r="2" spans="2:3" ht="21">
      <c r="B2" s="33" t="s">
        <v>175</v>
      </c>
      <c r="C2" s="34"/>
    </row>
    <row r="3" spans="2:3" ht="15.6">
      <c r="B3" s="55" t="s">
        <v>53</v>
      </c>
      <c r="C3" s="56" t="s">
        <v>84</v>
      </c>
    </row>
    <row r="4" spans="2:3">
      <c r="B4" s="57" t="s">
        <v>76</v>
      </c>
      <c r="C4" s="58"/>
    </row>
    <row r="5" spans="2:3">
      <c r="B5" s="57" t="s">
        <v>150</v>
      </c>
      <c r="C5" s="58"/>
    </row>
    <row r="6" spans="2:3">
      <c r="B6" s="57" t="s">
        <v>51</v>
      </c>
      <c r="C6" s="58"/>
    </row>
    <row r="7" spans="2:3">
      <c r="B7" s="57" t="s">
        <v>147</v>
      </c>
      <c r="C7" s="62" t="s">
        <v>55</v>
      </c>
    </row>
    <row r="8" spans="2:3">
      <c r="B8" s="57" t="s">
        <v>32</v>
      </c>
      <c r="C8" s="58"/>
    </row>
    <row r="9" spans="2:3">
      <c r="B9" s="57" t="s">
        <v>166</v>
      </c>
      <c r="C9" s="62" t="s">
        <v>126</v>
      </c>
    </row>
    <row r="10" spans="2:3">
      <c r="B10" s="57" t="s">
        <v>72</v>
      </c>
      <c r="C10" s="58"/>
    </row>
    <row r="11" spans="2:3">
      <c r="B11" s="57" t="s">
        <v>167</v>
      </c>
      <c r="C11" s="62" t="s">
        <v>30</v>
      </c>
    </row>
    <row r="12" spans="2:3">
      <c r="B12" s="57" t="s">
        <v>56</v>
      </c>
      <c r="C12" s="62" t="s">
        <v>30</v>
      </c>
    </row>
    <row r="13" spans="2:3">
      <c r="B13" s="57" t="s">
        <v>57</v>
      </c>
      <c r="C13" s="62" t="s">
        <v>30</v>
      </c>
    </row>
    <row r="14" spans="2:3">
      <c r="B14" s="57" t="s">
        <v>151</v>
      </c>
      <c r="C14" s="62" t="s">
        <v>30</v>
      </c>
    </row>
    <row r="15" spans="2:3">
      <c r="B15" s="57" t="s">
        <v>155</v>
      </c>
      <c r="C15" s="62" t="s">
        <v>154</v>
      </c>
    </row>
    <row r="16" spans="2:3">
      <c r="B16" s="57" t="s">
        <v>173</v>
      </c>
      <c r="C16" s="62" t="s">
        <v>30</v>
      </c>
    </row>
    <row r="17" spans="2:3">
      <c r="B17" s="57" t="s">
        <v>129</v>
      </c>
      <c r="C17" s="62" t="s">
        <v>30</v>
      </c>
    </row>
    <row r="18" spans="2:3">
      <c r="B18" s="57" t="s">
        <v>50</v>
      </c>
      <c r="C18" s="58"/>
    </row>
    <row r="19" spans="2:3">
      <c r="B19" s="57" t="s">
        <v>135</v>
      </c>
      <c r="C19" s="62" t="s">
        <v>152</v>
      </c>
    </row>
    <row r="20" spans="2:3">
      <c r="B20" s="57" t="s">
        <v>59</v>
      </c>
      <c r="C20" s="58"/>
    </row>
    <row r="21" spans="2:3" ht="13.8" customHeight="1">
      <c r="B21" s="57" t="s">
        <v>45</v>
      </c>
      <c r="C21" s="62">
        <v>1</v>
      </c>
    </row>
    <row r="22" spans="2:3">
      <c r="B22" s="57" t="s">
        <v>163</v>
      </c>
      <c r="C22" s="58"/>
    </row>
    <row r="23" spans="2:3">
      <c r="B23" s="57" t="s">
        <v>43</v>
      </c>
      <c r="C23" s="62" t="s">
        <v>64</v>
      </c>
    </row>
    <row r="24" spans="2:3">
      <c r="B24" s="57" t="s">
        <v>44</v>
      </c>
      <c r="C24" s="58"/>
    </row>
    <row r="25" spans="2:3">
      <c r="B25" s="57" t="s">
        <v>153</v>
      </c>
      <c r="C25" s="62" t="s">
        <v>30</v>
      </c>
    </row>
    <row r="26" spans="2:3">
      <c r="B26" s="57" t="s">
        <v>156</v>
      </c>
      <c r="C26" s="59"/>
    </row>
    <row r="27" spans="2:3">
      <c r="B27" s="57" t="s">
        <v>157</v>
      </c>
      <c r="C27" s="59"/>
    </row>
    <row r="28" spans="2:3">
      <c r="B28" s="57" t="s">
        <v>158</v>
      </c>
      <c r="C28" s="59"/>
    </row>
    <row r="29" spans="2:3">
      <c r="B29" s="57" t="s">
        <v>49</v>
      </c>
      <c r="C29" s="59"/>
    </row>
    <row r="30" spans="2:3">
      <c r="B30" s="57" t="s">
        <v>46</v>
      </c>
      <c r="C30" s="59"/>
    </row>
    <row r="31" spans="2:3">
      <c r="B31" s="57" t="s">
        <v>83</v>
      </c>
      <c r="C31" s="60"/>
    </row>
    <row r="32" spans="2:3">
      <c r="B32" s="57" t="s">
        <v>159</v>
      </c>
      <c r="C32" s="60"/>
    </row>
    <row r="33" spans="2:3">
      <c r="B33" s="57" t="s">
        <v>160</v>
      </c>
      <c r="C33" s="60"/>
    </row>
    <row r="34" spans="2:3">
      <c r="B34" s="57" t="s">
        <v>180</v>
      </c>
      <c r="C34" s="59">
        <v>0</v>
      </c>
    </row>
    <row r="35" spans="2:3">
      <c r="B35" s="57" t="s">
        <v>181</v>
      </c>
      <c r="C35" s="59">
        <v>0</v>
      </c>
    </row>
    <row r="36" spans="2:3">
      <c r="B36" s="57" t="s">
        <v>165</v>
      </c>
      <c r="C36" s="59">
        <v>0</v>
      </c>
    </row>
    <row r="37" spans="2:3">
      <c r="B37" s="57" t="s">
        <v>75</v>
      </c>
      <c r="C37" s="63">
        <v>1</v>
      </c>
    </row>
    <row r="38" spans="2:3" ht="15" thickBot="1">
      <c r="B38" s="40" t="s">
        <v>31</v>
      </c>
      <c r="C38" s="41">
        <f>C36*C37</f>
        <v>0</v>
      </c>
    </row>
    <row r="39" spans="2:3" ht="15" thickBot="1"/>
    <row r="40" spans="2:3" ht="21">
      <c r="B40" s="33" t="s">
        <v>176</v>
      </c>
      <c r="C40" s="34"/>
    </row>
    <row r="41" spans="2:3" ht="15.6">
      <c r="B41" s="55" t="s">
        <v>53</v>
      </c>
      <c r="C41" s="56" t="s">
        <v>84</v>
      </c>
    </row>
    <row r="42" spans="2:3">
      <c r="B42" s="57" t="s">
        <v>76</v>
      </c>
      <c r="C42" s="58"/>
    </row>
    <row r="43" spans="2:3">
      <c r="B43" s="57" t="s">
        <v>34</v>
      </c>
      <c r="C43" s="58"/>
    </row>
    <row r="44" spans="2:3">
      <c r="B44" s="57" t="s">
        <v>51</v>
      </c>
      <c r="C44" s="58"/>
    </row>
    <row r="45" spans="2:3">
      <c r="B45" s="57" t="s">
        <v>29</v>
      </c>
      <c r="C45" s="62" t="s">
        <v>55</v>
      </c>
    </row>
    <row r="46" spans="2:3">
      <c r="B46" s="57" t="s">
        <v>168</v>
      </c>
      <c r="C46" s="58"/>
    </row>
    <row r="47" spans="2:3">
      <c r="B47" s="57" t="s">
        <v>174</v>
      </c>
      <c r="C47" s="58"/>
    </row>
    <row r="48" spans="2:3">
      <c r="B48" s="57" t="s">
        <v>72</v>
      </c>
      <c r="C48" s="58"/>
    </row>
    <row r="49" spans="2:3">
      <c r="B49" s="57" t="s">
        <v>73</v>
      </c>
      <c r="C49" s="62" t="s">
        <v>30</v>
      </c>
    </row>
    <row r="50" spans="2:3">
      <c r="B50" s="57" t="s">
        <v>56</v>
      </c>
      <c r="C50" s="62" t="s">
        <v>30</v>
      </c>
    </row>
    <row r="51" spans="2:3">
      <c r="B51" s="57" t="s">
        <v>57</v>
      </c>
      <c r="C51" s="62" t="s">
        <v>30</v>
      </c>
    </row>
    <row r="52" spans="2:3">
      <c r="B52" s="57" t="s">
        <v>58</v>
      </c>
      <c r="C52" s="62" t="s">
        <v>30</v>
      </c>
    </row>
    <row r="53" spans="2:3">
      <c r="B53" s="57" t="s">
        <v>35</v>
      </c>
      <c r="C53" s="62" t="s">
        <v>161</v>
      </c>
    </row>
    <row r="54" spans="2:3">
      <c r="B54" s="57" t="s">
        <v>173</v>
      </c>
      <c r="C54" s="62" t="s">
        <v>30</v>
      </c>
    </row>
    <row r="55" spans="2:3">
      <c r="B55" s="57" t="s">
        <v>129</v>
      </c>
      <c r="C55" s="62" t="s">
        <v>30</v>
      </c>
    </row>
    <row r="56" spans="2:3">
      <c r="B56" s="57" t="s">
        <v>50</v>
      </c>
      <c r="C56" s="58"/>
    </row>
    <row r="57" spans="2:3">
      <c r="B57" s="57" t="s">
        <v>135</v>
      </c>
      <c r="C57" s="62" t="s">
        <v>152</v>
      </c>
    </row>
    <row r="58" spans="2:3">
      <c r="B58" s="57" t="s">
        <v>59</v>
      </c>
      <c r="C58" s="58"/>
    </row>
    <row r="59" spans="2:3">
      <c r="B59" s="57" t="s">
        <v>45</v>
      </c>
      <c r="C59" s="62">
        <v>1</v>
      </c>
    </row>
    <row r="60" spans="2:3">
      <c r="B60" s="57" t="s">
        <v>163</v>
      </c>
      <c r="C60" s="58"/>
    </row>
    <row r="61" spans="2:3">
      <c r="B61" s="57" t="s">
        <v>43</v>
      </c>
      <c r="C61" s="62" t="s">
        <v>64</v>
      </c>
    </row>
    <row r="62" spans="2:3">
      <c r="B62" s="57" t="s">
        <v>44</v>
      </c>
      <c r="C62" s="58"/>
    </row>
    <row r="63" spans="2:3">
      <c r="B63" s="57" t="s">
        <v>61</v>
      </c>
      <c r="C63" s="62" t="s">
        <v>30</v>
      </c>
    </row>
    <row r="64" spans="2:3">
      <c r="B64" s="57" t="s">
        <v>162</v>
      </c>
      <c r="C64" s="59"/>
    </row>
    <row r="65" spans="2:3">
      <c r="B65" s="57" t="s">
        <v>158</v>
      </c>
      <c r="C65" s="59"/>
    </row>
    <row r="66" spans="2:3">
      <c r="B66" s="57" t="s">
        <v>157</v>
      </c>
      <c r="C66" s="59"/>
    </row>
    <row r="67" spans="2:3">
      <c r="B67" s="57" t="s">
        <v>49</v>
      </c>
      <c r="C67" s="59"/>
    </row>
    <row r="68" spans="2:3">
      <c r="B68" s="57" t="s">
        <v>46</v>
      </c>
      <c r="C68" s="59"/>
    </row>
    <row r="69" spans="2:3">
      <c r="B69" s="57" t="s">
        <v>159</v>
      </c>
      <c r="C69" s="60"/>
    </row>
    <row r="70" spans="2:3">
      <c r="B70" s="57" t="s">
        <v>160</v>
      </c>
      <c r="C70" s="60"/>
    </row>
    <row r="71" spans="2:3">
      <c r="B71" s="57" t="s">
        <v>180</v>
      </c>
      <c r="C71" s="59">
        <v>0</v>
      </c>
    </row>
    <row r="72" spans="2:3">
      <c r="B72" s="57" t="s">
        <v>181</v>
      </c>
      <c r="C72" s="59">
        <v>0</v>
      </c>
    </row>
    <row r="73" spans="2:3">
      <c r="B73" s="57" t="s">
        <v>165</v>
      </c>
      <c r="C73" s="59">
        <v>0</v>
      </c>
    </row>
    <row r="74" spans="2:3">
      <c r="B74" s="57" t="s">
        <v>75</v>
      </c>
      <c r="C74" s="63">
        <v>1</v>
      </c>
    </row>
    <row r="75" spans="2:3" ht="15" thickBot="1">
      <c r="B75" s="40" t="s">
        <v>31</v>
      </c>
      <c r="C75" s="41">
        <f>C73*C74</f>
        <v>0</v>
      </c>
    </row>
    <row r="76" spans="2:3" ht="15" thickBot="1"/>
    <row r="77" spans="2:3" ht="21">
      <c r="B77" s="33" t="s">
        <v>177</v>
      </c>
      <c r="C77" s="34"/>
    </row>
    <row r="78" spans="2:3" ht="15.6">
      <c r="B78" s="55" t="s">
        <v>53</v>
      </c>
      <c r="C78" s="56" t="s">
        <v>84</v>
      </c>
    </row>
    <row r="79" spans="2:3">
      <c r="B79" s="57" t="s">
        <v>76</v>
      </c>
      <c r="C79" s="58"/>
    </row>
    <row r="80" spans="2:3">
      <c r="B80" s="57" t="s">
        <v>78</v>
      </c>
      <c r="C80" s="62">
        <v>1200</v>
      </c>
    </row>
    <row r="81" spans="2:3">
      <c r="B81" s="57" t="s">
        <v>52</v>
      </c>
      <c r="C81" s="58"/>
    </row>
    <row r="82" spans="2:3">
      <c r="B82" s="57" t="s">
        <v>37</v>
      </c>
      <c r="C82" s="58"/>
    </row>
    <row r="83" spans="2:3">
      <c r="B83" s="57" t="s">
        <v>85</v>
      </c>
      <c r="C83" s="62" t="s">
        <v>36</v>
      </c>
    </row>
    <row r="84" spans="2:3">
      <c r="B84" s="57" t="s">
        <v>38</v>
      </c>
      <c r="C84" s="62" t="s">
        <v>39</v>
      </c>
    </row>
    <row r="85" spans="2:3">
      <c r="B85" s="57" t="s">
        <v>35</v>
      </c>
      <c r="C85" s="58"/>
    </row>
    <row r="86" spans="2:3">
      <c r="B86" s="57" t="s">
        <v>129</v>
      </c>
      <c r="C86" s="62" t="s">
        <v>30</v>
      </c>
    </row>
    <row r="87" spans="2:3">
      <c r="B87" s="57" t="s">
        <v>50</v>
      </c>
      <c r="C87" s="58"/>
    </row>
    <row r="88" spans="2:3">
      <c r="B88" s="57" t="s">
        <v>164</v>
      </c>
      <c r="C88" s="58"/>
    </row>
    <row r="89" spans="2:3">
      <c r="B89" s="57" t="s">
        <v>33</v>
      </c>
      <c r="C89" s="62">
        <v>1</v>
      </c>
    </row>
    <row r="90" spans="2:3">
      <c r="B90" s="57" t="s">
        <v>45</v>
      </c>
      <c r="C90" s="62">
        <v>1</v>
      </c>
    </row>
    <row r="91" spans="2:3">
      <c r="B91" s="57" t="s">
        <v>163</v>
      </c>
      <c r="C91" s="58"/>
    </row>
    <row r="92" spans="2:3">
      <c r="B92" s="57" t="s">
        <v>44</v>
      </c>
      <c r="C92" s="58"/>
    </row>
    <row r="93" spans="2:3">
      <c r="B93" s="57" t="s">
        <v>61</v>
      </c>
      <c r="C93" s="62" t="s">
        <v>30</v>
      </c>
    </row>
    <row r="94" spans="2:3">
      <c r="B94" s="57" t="s">
        <v>156</v>
      </c>
      <c r="C94" s="59"/>
    </row>
    <row r="95" spans="2:3">
      <c r="B95" s="57" t="s">
        <v>158</v>
      </c>
      <c r="C95" s="59"/>
    </row>
    <row r="96" spans="2:3">
      <c r="B96" s="57" t="s">
        <v>157</v>
      </c>
      <c r="C96" s="59"/>
    </row>
    <row r="97" spans="2:3">
      <c r="B97" s="57" t="s">
        <v>49</v>
      </c>
      <c r="C97" s="59"/>
    </row>
    <row r="98" spans="2:3">
      <c r="B98" s="57" t="s">
        <v>46</v>
      </c>
      <c r="C98" s="59"/>
    </row>
    <row r="99" spans="2:3">
      <c r="B99" s="57" t="s">
        <v>159</v>
      </c>
      <c r="C99" s="61"/>
    </row>
    <row r="100" spans="2:3">
      <c r="B100" s="57" t="s">
        <v>160</v>
      </c>
      <c r="C100" s="61"/>
    </row>
    <row r="101" spans="2:3">
      <c r="B101" s="57" t="s">
        <v>165</v>
      </c>
      <c r="C101" s="59">
        <v>0</v>
      </c>
    </row>
    <row r="102" spans="2:3">
      <c r="B102" s="57" t="s">
        <v>97</v>
      </c>
      <c r="C102" s="63">
        <v>7</v>
      </c>
    </row>
    <row r="103" spans="2:3" ht="15" thickBot="1">
      <c r="B103" s="40" t="s">
        <v>31</v>
      </c>
      <c r="C103" s="41">
        <f>C101*C102</f>
        <v>0</v>
      </c>
    </row>
    <row r="104" spans="2:3" ht="15" thickBot="1"/>
    <row r="105" spans="2:3" ht="21">
      <c r="B105" s="33" t="s">
        <v>178</v>
      </c>
      <c r="C105" s="34"/>
    </row>
    <row r="106" spans="2:3" ht="15.6">
      <c r="B106" s="55" t="s">
        <v>53</v>
      </c>
      <c r="C106" s="56" t="s">
        <v>84</v>
      </c>
    </row>
    <row r="107" spans="2:3">
      <c r="B107" s="57" t="s">
        <v>76</v>
      </c>
      <c r="C107" s="58"/>
    </row>
    <row r="108" spans="2:3">
      <c r="B108" s="57" t="s">
        <v>41</v>
      </c>
      <c r="C108" s="58"/>
    </row>
    <row r="109" spans="2:3">
      <c r="B109" s="57" t="s">
        <v>69</v>
      </c>
      <c r="C109" s="62" t="s">
        <v>92</v>
      </c>
    </row>
    <row r="110" spans="2:3">
      <c r="B110" s="57" t="s">
        <v>42</v>
      </c>
      <c r="C110" s="58"/>
    </row>
    <row r="111" spans="2:3">
      <c r="B111" s="57" t="s">
        <v>86</v>
      </c>
      <c r="C111" s="58"/>
    </row>
    <row r="112" spans="2:3">
      <c r="B112" s="57" t="s">
        <v>87</v>
      </c>
      <c r="C112" s="58"/>
    </row>
    <row r="113" spans="2:3">
      <c r="B113" s="57" t="s">
        <v>37</v>
      </c>
      <c r="C113" s="58"/>
    </row>
    <row r="114" spans="2:3">
      <c r="B114" s="57" t="s">
        <v>52</v>
      </c>
      <c r="C114" s="58"/>
    </row>
    <row r="115" spans="2:3">
      <c r="B115" s="57" t="s">
        <v>88</v>
      </c>
      <c r="C115" s="62" t="s">
        <v>93</v>
      </c>
    </row>
    <row r="116" spans="2:3">
      <c r="B116" s="57" t="s">
        <v>70</v>
      </c>
      <c r="C116" s="62" t="s">
        <v>30</v>
      </c>
    </row>
    <row r="117" spans="2:3">
      <c r="B117" s="57" t="s">
        <v>35</v>
      </c>
      <c r="C117" s="58"/>
    </row>
    <row r="118" spans="2:3">
      <c r="B118" s="57" t="s">
        <v>65</v>
      </c>
      <c r="C118" s="62" t="s">
        <v>30</v>
      </c>
    </row>
    <row r="119" spans="2:3">
      <c r="B119" s="57" t="s">
        <v>50</v>
      </c>
      <c r="C119" s="58"/>
    </row>
    <row r="120" spans="2:3">
      <c r="B120" s="57" t="s">
        <v>89</v>
      </c>
      <c r="C120" s="58"/>
    </row>
    <row r="121" spans="2:3">
      <c r="B121" s="57" t="s">
        <v>33</v>
      </c>
      <c r="C121" s="62">
        <v>1</v>
      </c>
    </row>
    <row r="122" spans="2:3">
      <c r="B122" s="57" t="s">
        <v>40</v>
      </c>
      <c r="C122" s="62">
        <v>1</v>
      </c>
    </row>
    <row r="123" spans="2:3">
      <c r="B123" s="57" t="s">
        <v>169</v>
      </c>
      <c r="C123" s="58"/>
    </row>
    <row r="124" spans="2:3">
      <c r="B124" s="57" t="s">
        <v>43</v>
      </c>
      <c r="C124" s="58"/>
    </row>
    <row r="125" spans="2:3">
      <c r="B125" s="57" t="s">
        <v>44</v>
      </c>
      <c r="C125" s="58"/>
    </row>
    <row r="126" spans="2:3">
      <c r="B126" s="57" t="s">
        <v>170</v>
      </c>
      <c r="C126" s="62" t="s">
        <v>30</v>
      </c>
    </row>
    <row r="127" spans="2:3">
      <c r="B127" s="57" t="s">
        <v>162</v>
      </c>
      <c r="C127" s="59"/>
    </row>
    <row r="128" spans="2:3">
      <c r="B128" s="57" t="s">
        <v>157</v>
      </c>
      <c r="C128" s="59"/>
    </row>
    <row r="129" spans="2:3">
      <c r="B129" s="57" t="s">
        <v>158</v>
      </c>
      <c r="C129" s="59"/>
    </row>
    <row r="130" spans="2:3">
      <c r="B130" s="57" t="s">
        <v>49</v>
      </c>
      <c r="C130" s="59"/>
    </row>
    <row r="131" spans="2:3">
      <c r="B131" s="57" t="s">
        <v>46</v>
      </c>
      <c r="C131" s="59"/>
    </row>
    <row r="132" spans="2:3">
      <c r="B132" s="57" t="s">
        <v>83</v>
      </c>
      <c r="C132" s="59"/>
    </row>
    <row r="133" spans="2:3">
      <c r="B133" s="57" t="s">
        <v>159</v>
      </c>
      <c r="C133" s="61"/>
    </row>
    <row r="134" spans="2:3">
      <c r="B134" s="57" t="s">
        <v>160</v>
      </c>
      <c r="C134" s="61"/>
    </row>
    <row r="135" spans="2:3">
      <c r="B135" s="57" t="s">
        <v>165</v>
      </c>
      <c r="C135" s="59"/>
    </row>
    <row r="136" spans="2:3">
      <c r="B136" s="57" t="s">
        <v>75</v>
      </c>
      <c r="C136" s="63">
        <v>10</v>
      </c>
    </row>
    <row r="137" spans="2:3" ht="15" thickBot="1">
      <c r="B137" s="40" t="s">
        <v>31</v>
      </c>
      <c r="C137" s="41">
        <f>C135*C136</f>
        <v>0</v>
      </c>
    </row>
    <row r="138" spans="2:3" ht="15" thickBot="1"/>
    <row r="139" spans="2:3" ht="21">
      <c r="B139" s="33" t="s">
        <v>179</v>
      </c>
      <c r="C139" s="34"/>
    </row>
    <row r="140" spans="2:3" ht="15.6">
      <c r="B140" s="55" t="s">
        <v>53</v>
      </c>
      <c r="C140" s="56" t="s">
        <v>84</v>
      </c>
    </row>
    <row r="141" spans="2:3">
      <c r="B141" s="57" t="s">
        <v>76</v>
      </c>
      <c r="C141" s="58"/>
    </row>
    <row r="142" spans="2:3">
      <c r="B142" s="57" t="s">
        <v>78</v>
      </c>
      <c r="C142" s="62">
        <v>1200</v>
      </c>
    </row>
    <row r="143" spans="2:3">
      <c r="B143" s="57" t="s">
        <v>52</v>
      </c>
      <c r="C143" s="58"/>
    </row>
    <row r="144" spans="2:3">
      <c r="B144" s="57" t="s">
        <v>37</v>
      </c>
      <c r="C144" s="58"/>
    </row>
    <row r="145" spans="2:3">
      <c r="B145" s="57" t="s">
        <v>85</v>
      </c>
      <c r="C145" s="62" t="s">
        <v>131</v>
      </c>
    </row>
    <row r="146" spans="2:3">
      <c r="B146" s="57" t="s">
        <v>32</v>
      </c>
      <c r="C146" s="58"/>
    </row>
    <row r="147" spans="2:3">
      <c r="B147" s="57" t="s">
        <v>172</v>
      </c>
      <c r="C147" s="58"/>
    </row>
    <row r="148" spans="2:3">
      <c r="B148" s="57" t="s">
        <v>72</v>
      </c>
      <c r="C148" s="58"/>
    </row>
    <row r="149" spans="2:3">
      <c r="B149" s="57" t="s">
        <v>35</v>
      </c>
      <c r="C149" s="58"/>
    </row>
    <row r="150" spans="2:3">
      <c r="B150" s="57" t="s">
        <v>129</v>
      </c>
      <c r="C150" s="62" t="s">
        <v>30</v>
      </c>
    </row>
    <row r="151" spans="2:3">
      <c r="B151" s="57" t="s">
        <v>50</v>
      </c>
      <c r="C151" s="58"/>
    </row>
    <row r="152" spans="2:3">
      <c r="B152" s="57" t="s">
        <v>66</v>
      </c>
      <c r="C152" s="58"/>
    </row>
    <row r="153" spans="2:3">
      <c r="B153" s="57" t="s">
        <v>33</v>
      </c>
      <c r="C153" s="62">
        <v>1</v>
      </c>
    </row>
    <row r="154" spans="2:3">
      <c r="B154" s="57" t="s">
        <v>45</v>
      </c>
      <c r="C154" s="62">
        <v>1</v>
      </c>
    </row>
    <row r="155" spans="2:3">
      <c r="B155" s="57" t="s">
        <v>171</v>
      </c>
      <c r="C155" s="58"/>
    </row>
    <row r="156" spans="2:3">
      <c r="B156" s="57" t="s">
        <v>44</v>
      </c>
      <c r="C156" s="58"/>
    </row>
    <row r="157" spans="2:3">
      <c r="B157" s="57" t="s">
        <v>170</v>
      </c>
      <c r="C157" s="62" t="s">
        <v>30</v>
      </c>
    </row>
    <row r="158" spans="2:3">
      <c r="B158" s="57" t="s">
        <v>156</v>
      </c>
      <c r="C158" s="59"/>
    </row>
    <row r="159" spans="2:3">
      <c r="B159" s="57" t="s">
        <v>157</v>
      </c>
      <c r="C159" s="59"/>
    </row>
    <row r="160" spans="2:3">
      <c r="B160" s="57" t="s">
        <v>158</v>
      </c>
      <c r="C160" s="59"/>
    </row>
    <row r="161" spans="2:3">
      <c r="B161" s="57" t="s">
        <v>49</v>
      </c>
      <c r="C161" s="59"/>
    </row>
    <row r="162" spans="2:3">
      <c r="B162" s="57" t="s">
        <v>46</v>
      </c>
      <c r="C162" s="59"/>
    </row>
    <row r="163" spans="2:3">
      <c r="B163" s="57" t="s">
        <v>83</v>
      </c>
      <c r="C163" s="59"/>
    </row>
    <row r="164" spans="2:3">
      <c r="B164" s="57" t="s">
        <v>159</v>
      </c>
      <c r="C164" s="61"/>
    </row>
    <row r="165" spans="2:3">
      <c r="B165" s="57" t="s">
        <v>160</v>
      </c>
      <c r="C165" s="61"/>
    </row>
    <row r="166" spans="2:3">
      <c r="B166" s="57" t="s">
        <v>165</v>
      </c>
      <c r="C166" s="59">
        <v>0</v>
      </c>
    </row>
    <row r="167" spans="2:3">
      <c r="B167" s="57" t="s">
        <v>75</v>
      </c>
      <c r="C167" s="63">
        <v>2</v>
      </c>
    </row>
    <row r="168" spans="2:3" ht="15" thickBot="1">
      <c r="B168" s="40" t="s">
        <v>31</v>
      </c>
      <c r="C168" s="41">
        <f>C166*C167</f>
        <v>0</v>
      </c>
    </row>
  </sheetData>
  <pageMargins left="0" right="0" top="0.74803149606299213" bottom="0.74803149606299213" header="0.31496062992125984" footer="0.31496062992125984"/>
  <pageSetup paperSize="9" scale="90" orientation="portrait" r:id="rId1"/>
  <rowBreaks count="4" manualBreakCount="4">
    <brk id="38" max="16383" man="1"/>
    <brk id="75" max="16383" man="1"/>
    <brk id="103" max="16383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95"/>
  <sheetViews>
    <sheetView topLeftCell="A107" zoomScaleNormal="100" workbookViewId="0">
      <selection activeCell="G294" sqref="G294"/>
    </sheetView>
  </sheetViews>
  <sheetFormatPr defaultRowHeight="14.4" outlineLevelRow="1" outlineLevelCol="1"/>
  <cols>
    <col min="1" max="1" width="1.109375" customWidth="1"/>
    <col min="2" max="2" width="66.44140625" customWidth="1"/>
    <col min="3" max="3" width="34.5546875" customWidth="1"/>
    <col min="4" max="4" width="23.77734375" style="31" customWidth="1" outlineLevel="1"/>
    <col min="5" max="5" width="10.6640625" style="31" customWidth="1" outlineLevel="1"/>
    <col min="6" max="6" width="16.6640625" style="31" customWidth="1" outlineLevel="1"/>
    <col min="7" max="7" width="22.77734375" customWidth="1"/>
    <col min="9" max="9" width="22.21875" customWidth="1"/>
    <col min="10" max="10" width="23.77734375" customWidth="1"/>
  </cols>
  <sheetData>
    <row r="1" spans="2:10">
      <c r="J1" s="43"/>
    </row>
    <row r="2" spans="2:10">
      <c r="J2" s="43"/>
    </row>
    <row r="3" spans="2:10" s="30" customFormat="1" ht="47.4" customHeight="1">
      <c r="B3" s="44" t="s">
        <v>128</v>
      </c>
      <c r="C3" s="53" t="s">
        <v>145</v>
      </c>
      <c r="D3" s="50" t="s">
        <v>140</v>
      </c>
      <c r="E3" s="50" t="s">
        <v>142</v>
      </c>
      <c r="F3" s="50" t="s">
        <v>141</v>
      </c>
      <c r="G3" s="3"/>
      <c r="J3" s="45"/>
    </row>
    <row r="4" spans="2:10" ht="15" thickBot="1">
      <c r="C4" s="52"/>
      <c r="G4" s="31"/>
      <c r="J4" s="43"/>
    </row>
    <row r="5" spans="2:10" ht="21">
      <c r="B5" s="33" t="s">
        <v>119</v>
      </c>
      <c r="C5" s="34"/>
      <c r="J5" s="43"/>
    </row>
    <row r="6" spans="2:10" ht="15.6" hidden="1" outlineLevel="1">
      <c r="B6" s="35" t="s">
        <v>53</v>
      </c>
      <c r="C6" s="36" t="s">
        <v>84</v>
      </c>
      <c r="J6" s="43">
        <v>888</v>
      </c>
    </row>
    <row r="7" spans="2:10" hidden="1" outlineLevel="1">
      <c r="B7" s="42" t="s">
        <v>76</v>
      </c>
      <c r="C7" s="37"/>
    </row>
    <row r="8" spans="2:10" hidden="1" outlineLevel="1">
      <c r="B8" s="42" t="s">
        <v>34</v>
      </c>
      <c r="C8" s="37"/>
    </row>
    <row r="9" spans="2:10" hidden="1" outlineLevel="1">
      <c r="B9" s="42" t="s">
        <v>51</v>
      </c>
      <c r="C9" s="37"/>
    </row>
    <row r="10" spans="2:10" hidden="1" outlineLevel="1">
      <c r="B10" s="42" t="s">
        <v>147</v>
      </c>
      <c r="C10" s="37" t="s">
        <v>55</v>
      </c>
    </row>
    <row r="11" spans="2:10" hidden="1" outlineLevel="1">
      <c r="B11" s="42" t="s">
        <v>32</v>
      </c>
      <c r="C11" s="37"/>
    </row>
    <row r="12" spans="2:10" hidden="1" outlineLevel="1">
      <c r="B12" s="42" t="s">
        <v>71</v>
      </c>
      <c r="C12" s="37" t="s">
        <v>126</v>
      </c>
    </row>
    <row r="13" spans="2:10" hidden="1" outlineLevel="1">
      <c r="B13" s="42" t="s">
        <v>72</v>
      </c>
      <c r="C13" s="37"/>
    </row>
    <row r="14" spans="2:10" hidden="1" outlineLevel="1">
      <c r="B14" s="42" t="s">
        <v>73</v>
      </c>
      <c r="C14" s="37" t="s">
        <v>30</v>
      </c>
    </row>
    <row r="15" spans="2:10" hidden="1" outlineLevel="1">
      <c r="B15" s="42" t="s">
        <v>56</v>
      </c>
      <c r="C15" s="37" t="s">
        <v>30</v>
      </c>
    </row>
    <row r="16" spans="2:10" hidden="1" outlineLevel="1">
      <c r="B16" s="42" t="s">
        <v>57</v>
      </c>
      <c r="C16" s="37" t="s">
        <v>30</v>
      </c>
    </row>
    <row r="17" spans="2:3" hidden="1" outlineLevel="1">
      <c r="B17" s="42" t="s">
        <v>58</v>
      </c>
      <c r="C17" s="37" t="s">
        <v>30</v>
      </c>
    </row>
    <row r="18" spans="2:3" hidden="1" outlineLevel="1">
      <c r="B18" s="42" t="s">
        <v>35</v>
      </c>
      <c r="C18" s="37"/>
    </row>
    <row r="19" spans="2:3" hidden="1" outlineLevel="1">
      <c r="B19" s="42" t="s">
        <v>129</v>
      </c>
      <c r="C19" s="37" t="s">
        <v>30</v>
      </c>
    </row>
    <row r="20" spans="2:3" hidden="1" outlineLevel="1">
      <c r="B20" s="42" t="s">
        <v>50</v>
      </c>
      <c r="C20" s="37"/>
    </row>
    <row r="21" spans="2:3" hidden="1" outlineLevel="1">
      <c r="B21" s="42" t="s">
        <v>135</v>
      </c>
      <c r="C21" s="37" t="s">
        <v>30</v>
      </c>
    </row>
    <row r="22" spans="2:3" hidden="1" outlineLevel="1">
      <c r="B22" s="42" t="s">
        <v>59</v>
      </c>
      <c r="C22" s="37"/>
    </row>
    <row r="23" spans="2:3" ht="13.8" hidden="1" customHeight="1" outlineLevel="1">
      <c r="B23" s="42" t="s">
        <v>45</v>
      </c>
      <c r="C23" s="37">
        <v>1</v>
      </c>
    </row>
    <row r="24" spans="2:3" hidden="1" outlineLevel="1">
      <c r="B24" s="42" t="s">
        <v>127</v>
      </c>
      <c r="C24" s="37"/>
    </row>
    <row r="25" spans="2:3" hidden="1" outlineLevel="1">
      <c r="B25" s="42" t="s">
        <v>43</v>
      </c>
      <c r="C25" s="37" t="s">
        <v>64</v>
      </c>
    </row>
    <row r="26" spans="2:3" hidden="1" outlineLevel="1">
      <c r="B26" s="42" t="s">
        <v>44</v>
      </c>
      <c r="C26" s="37"/>
    </row>
    <row r="27" spans="2:3" hidden="1" outlineLevel="1">
      <c r="B27" s="42" t="s">
        <v>61</v>
      </c>
      <c r="C27" s="37" t="s">
        <v>30</v>
      </c>
    </row>
    <row r="28" spans="2:3" hidden="1" outlineLevel="1">
      <c r="B28" s="42" t="s">
        <v>54</v>
      </c>
      <c r="C28" s="38" t="s">
        <v>30</v>
      </c>
    </row>
    <row r="29" spans="2:3" hidden="1" outlineLevel="1">
      <c r="B29" s="42" t="s">
        <v>62</v>
      </c>
      <c r="C29" s="38"/>
    </row>
    <row r="30" spans="2:3" hidden="1" outlineLevel="1">
      <c r="B30" s="42" t="s">
        <v>63</v>
      </c>
      <c r="C30" s="38"/>
    </row>
    <row r="31" spans="2:3" hidden="1" outlineLevel="1">
      <c r="B31" s="42" t="s">
        <v>49</v>
      </c>
      <c r="C31" s="38"/>
    </row>
    <row r="32" spans="2:3" hidden="1" outlineLevel="1">
      <c r="B32" s="42" t="s">
        <v>47</v>
      </c>
      <c r="C32" s="38" t="s">
        <v>30</v>
      </c>
    </row>
    <row r="33" spans="2:6" hidden="1" outlineLevel="1">
      <c r="B33" s="42" t="s">
        <v>46</v>
      </c>
      <c r="C33" s="38"/>
    </row>
    <row r="34" spans="2:6" hidden="1" outlineLevel="1">
      <c r="B34" s="42" t="s">
        <v>83</v>
      </c>
      <c r="C34" s="39"/>
    </row>
    <row r="35" spans="2:6" hidden="1" outlineLevel="1">
      <c r="B35" s="42" t="s">
        <v>148</v>
      </c>
      <c r="C35" s="39"/>
    </row>
    <row r="36" spans="2:6" hidden="1" outlineLevel="1">
      <c r="B36" s="42" t="s">
        <v>149</v>
      </c>
      <c r="C36" s="39"/>
    </row>
    <row r="37" spans="2:6" hidden="1" outlineLevel="1">
      <c r="B37" s="42" t="s">
        <v>144</v>
      </c>
      <c r="C37" s="38"/>
    </row>
    <row r="38" spans="2:6" collapsed="1">
      <c r="B38" s="42" t="s">
        <v>75</v>
      </c>
      <c r="C38" s="51">
        <v>15</v>
      </c>
    </row>
    <row r="39" spans="2:6" ht="15" thickBot="1">
      <c r="B39" s="40" t="s">
        <v>31</v>
      </c>
      <c r="C39" s="41">
        <f>C37*C38</f>
        <v>0</v>
      </c>
      <c r="D39" s="46">
        <v>719</v>
      </c>
      <c r="E39" s="48">
        <v>4.7</v>
      </c>
      <c r="F39" s="49">
        <f>C38*D39*E39</f>
        <v>50689.5</v>
      </c>
    </row>
    <row r="40" spans="2:6" ht="15" thickBot="1">
      <c r="D40" s="46"/>
      <c r="E40" s="48"/>
      <c r="F40" s="49"/>
    </row>
    <row r="41" spans="2:6" ht="21">
      <c r="B41" s="33" t="s">
        <v>120</v>
      </c>
      <c r="C41" s="34"/>
      <c r="D41" s="46"/>
      <c r="E41" s="48"/>
      <c r="F41" s="49"/>
    </row>
    <row r="42" spans="2:6" ht="15.6" hidden="1" outlineLevel="1">
      <c r="B42" s="35" t="s">
        <v>53</v>
      </c>
      <c r="C42" s="36" t="s">
        <v>84</v>
      </c>
      <c r="D42" s="46"/>
      <c r="E42" s="48"/>
      <c r="F42" s="49"/>
    </row>
    <row r="43" spans="2:6" hidden="1" outlineLevel="1">
      <c r="B43" s="42" t="s">
        <v>76</v>
      </c>
      <c r="C43" s="37"/>
      <c r="D43" s="46"/>
      <c r="E43" s="48"/>
      <c r="F43" s="49"/>
    </row>
    <row r="44" spans="2:6" hidden="1" outlineLevel="1">
      <c r="B44" s="42" t="s">
        <v>34</v>
      </c>
      <c r="C44" s="37"/>
      <c r="D44" s="46"/>
      <c r="E44" s="48"/>
      <c r="F44" s="49"/>
    </row>
    <row r="45" spans="2:6" hidden="1" outlineLevel="1">
      <c r="B45" s="42" t="s">
        <v>51</v>
      </c>
      <c r="C45" s="37"/>
      <c r="D45" s="46"/>
      <c r="E45" s="48"/>
      <c r="F45" s="49"/>
    </row>
    <row r="46" spans="2:6" hidden="1" outlineLevel="1">
      <c r="B46" s="42" t="s">
        <v>29</v>
      </c>
      <c r="C46" s="37" t="s">
        <v>55</v>
      </c>
      <c r="D46" s="46"/>
      <c r="E46" s="48"/>
      <c r="F46" s="49"/>
    </row>
    <row r="47" spans="2:6" hidden="1" outlineLevel="1">
      <c r="B47" s="42" t="s">
        <v>32</v>
      </c>
      <c r="C47" s="37"/>
      <c r="D47" s="46"/>
      <c r="E47" s="48"/>
      <c r="F47" s="49"/>
    </row>
    <row r="48" spans="2:6" hidden="1" outlineLevel="1">
      <c r="B48" s="42" t="s">
        <v>77</v>
      </c>
      <c r="C48" s="37" t="s">
        <v>91</v>
      </c>
      <c r="D48" s="46"/>
      <c r="E48" s="48"/>
      <c r="F48" s="49"/>
    </row>
    <row r="49" spans="2:6" hidden="1" outlineLevel="1">
      <c r="B49" s="42" t="s">
        <v>72</v>
      </c>
      <c r="C49" s="37"/>
      <c r="D49" s="46"/>
      <c r="E49" s="48"/>
      <c r="F49" s="49"/>
    </row>
    <row r="50" spans="2:6" hidden="1" outlineLevel="1">
      <c r="B50" s="42" t="s">
        <v>73</v>
      </c>
      <c r="C50" s="37" t="s">
        <v>30</v>
      </c>
      <c r="D50" s="46"/>
      <c r="E50" s="48"/>
      <c r="F50" s="49"/>
    </row>
    <row r="51" spans="2:6" hidden="1" outlineLevel="1">
      <c r="B51" s="42" t="s">
        <v>56</v>
      </c>
      <c r="C51" s="37" t="s">
        <v>30</v>
      </c>
      <c r="D51" s="46"/>
      <c r="E51" s="48"/>
      <c r="F51" s="49"/>
    </row>
    <row r="52" spans="2:6" hidden="1" outlineLevel="1">
      <c r="B52" s="42" t="s">
        <v>57</v>
      </c>
      <c r="C52" s="37" t="s">
        <v>30</v>
      </c>
      <c r="D52" s="46"/>
      <c r="E52" s="48"/>
      <c r="F52" s="49"/>
    </row>
    <row r="53" spans="2:6" hidden="1" outlineLevel="1">
      <c r="B53" s="42" t="s">
        <v>58</v>
      </c>
      <c r="C53" s="37" t="s">
        <v>30</v>
      </c>
      <c r="D53" s="46"/>
      <c r="E53" s="48"/>
      <c r="F53" s="49"/>
    </row>
    <row r="54" spans="2:6" hidden="1" outlineLevel="1">
      <c r="B54" s="42" t="s">
        <v>35</v>
      </c>
      <c r="C54" s="37"/>
      <c r="D54" s="46"/>
      <c r="E54" s="48"/>
      <c r="F54" s="49"/>
    </row>
    <row r="55" spans="2:6" hidden="1" outlineLevel="1">
      <c r="B55" s="42" t="s">
        <v>129</v>
      </c>
      <c r="C55" s="37" t="s">
        <v>30</v>
      </c>
      <c r="D55" s="46"/>
      <c r="E55" s="48"/>
      <c r="F55" s="49"/>
    </row>
    <row r="56" spans="2:6" hidden="1" outlineLevel="1">
      <c r="B56" s="42" t="s">
        <v>50</v>
      </c>
      <c r="C56" s="37"/>
      <c r="D56" s="46"/>
      <c r="E56" s="48"/>
      <c r="F56" s="49"/>
    </row>
    <row r="57" spans="2:6" hidden="1" outlineLevel="1">
      <c r="B57" s="42" t="s">
        <v>135</v>
      </c>
      <c r="C57" s="37" t="s">
        <v>30</v>
      </c>
      <c r="D57" s="46"/>
      <c r="E57" s="48"/>
      <c r="F57" s="49"/>
    </row>
    <row r="58" spans="2:6" hidden="1" outlineLevel="1">
      <c r="B58" s="42" t="s">
        <v>59</v>
      </c>
      <c r="C58" s="37"/>
      <c r="D58" s="46"/>
      <c r="E58" s="48"/>
      <c r="F58" s="49"/>
    </row>
    <row r="59" spans="2:6" hidden="1" outlineLevel="1">
      <c r="B59" s="42" t="s">
        <v>45</v>
      </c>
      <c r="C59" s="37">
        <v>1</v>
      </c>
      <c r="D59" s="46"/>
      <c r="E59" s="48"/>
      <c r="F59" s="49"/>
    </row>
    <row r="60" spans="2:6" hidden="1" outlineLevel="1">
      <c r="B60" s="42" t="s">
        <v>60</v>
      </c>
      <c r="C60" s="37"/>
      <c r="D60" s="46"/>
      <c r="E60" s="48"/>
      <c r="F60" s="49"/>
    </row>
    <row r="61" spans="2:6" hidden="1" outlineLevel="1">
      <c r="B61" s="42" t="s">
        <v>43</v>
      </c>
      <c r="C61" s="37" t="s">
        <v>64</v>
      </c>
      <c r="D61" s="46"/>
      <c r="E61" s="48"/>
      <c r="F61" s="49"/>
    </row>
    <row r="62" spans="2:6" hidden="1" outlineLevel="1">
      <c r="B62" s="42" t="s">
        <v>44</v>
      </c>
      <c r="C62" s="37"/>
      <c r="D62" s="46"/>
      <c r="E62" s="48"/>
      <c r="F62" s="49"/>
    </row>
    <row r="63" spans="2:6" hidden="1" outlineLevel="1">
      <c r="B63" s="42" t="s">
        <v>61</v>
      </c>
      <c r="C63" s="37" t="s">
        <v>30</v>
      </c>
      <c r="D63" s="46"/>
      <c r="E63" s="48"/>
      <c r="F63" s="49"/>
    </row>
    <row r="64" spans="2:6" hidden="1" outlineLevel="1">
      <c r="B64" s="42" t="s">
        <v>68</v>
      </c>
      <c r="C64" s="37" t="s">
        <v>30</v>
      </c>
      <c r="D64" s="46"/>
      <c r="E64" s="48"/>
      <c r="F64" s="49"/>
    </row>
    <row r="65" spans="2:6" hidden="1" outlineLevel="1">
      <c r="B65" s="42" t="s">
        <v>62</v>
      </c>
      <c r="C65" s="38"/>
      <c r="D65" s="46"/>
      <c r="E65" s="48"/>
      <c r="F65" s="49"/>
    </row>
    <row r="66" spans="2:6" hidden="1" outlineLevel="1">
      <c r="B66" s="42" t="s">
        <v>63</v>
      </c>
      <c r="C66" s="38"/>
      <c r="D66" s="46"/>
      <c r="E66" s="48"/>
      <c r="F66" s="49"/>
    </row>
    <row r="67" spans="2:6" hidden="1" outlineLevel="1">
      <c r="B67" s="42" t="s">
        <v>49</v>
      </c>
      <c r="C67" s="38"/>
      <c r="D67" s="46"/>
      <c r="E67" s="48"/>
      <c r="F67" s="49"/>
    </row>
    <row r="68" spans="2:6" hidden="1" outlineLevel="1">
      <c r="B68" s="42" t="s">
        <v>47</v>
      </c>
      <c r="C68" s="38" t="s">
        <v>30</v>
      </c>
      <c r="D68" s="46"/>
      <c r="E68" s="48"/>
      <c r="F68" s="49"/>
    </row>
    <row r="69" spans="2:6" hidden="1" outlineLevel="1">
      <c r="B69" s="42" t="s">
        <v>46</v>
      </c>
      <c r="C69" s="38"/>
      <c r="D69" s="46"/>
      <c r="E69" s="48"/>
      <c r="F69" s="49"/>
    </row>
    <row r="70" spans="2:6" hidden="1" outlineLevel="1">
      <c r="B70" s="42" t="s">
        <v>83</v>
      </c>
      <c r="C70" s="39"/>
      <c r="D70" s="46"/>
      <c r="E70" s="48"/>
      <c r="F70" s="49"/>
    </row>
    <row r="71" spans="2:6" hidden="1" outlineLevel="1">
      <c r="B71" s="42" t="s">
        <v>148</v>
      </c>
      <c r="C71" s="39"/>
      <c r="D71" s="46"/>
      <c r="E71" s="48"/>
      <c r="F71" s="49"/>
    </row>
    <row r="72" spans="2:6" hidden="1" outlineLevel="1">
      <c r="B72" s="42" t="s">
        <v>149</v>
      </c>
      <c r="C72" s="39"/>
      <c r="D72" s="46"/>
      <c r="E72" s="48"/>
      <c r="F72" s="49"/>
    </row>
    <row r="73" spans="2:6" hidden="1" outlineLevel="1">
      <c r="B73" s="42" t="s">
        <v>74</v>
      </c>
      <c r="C73" s="38"/>
      <c r="D73" s="46"/>
      <c r="E73" s="48"/>
      <c r="F73" s="49"/>
    </row>
    <row r="74" spans="2:6" collapsed="1">
      <c r="B74" s="42" t="s">
        <v>75</v>
      </c>
      <c r="C74" s="51">
        <v>2</v>
      </c>
      <c r="D74" s="47"/>
      <c r="E74" s="48"/>
      <c r="F74" s="49"/>
    </row>
    <row r="75" spans="2:6" ht="15" thickBot="1">
      <c r="B75" s="40" t="s">
        <v>31</v>
      </c>
      <c r="C75" s="41">
        <f>C73*C74</f>
        <v>0</v>
      </c>
      <c r="D75" s="46">
        <v>719</v>
      </c>
      <c r="E75" s="48">
        <v>4.7</v>
      </c>
      <c r="F75" s="49">
        <f>C74*D75*E75</f>
        <v>6758.6</v>
      </c>
    </row>
    <row r="76" spans="2:6" ht="15" thickBot="1">
      <c r="D76" s="46"/>
      <c r="E76" s="48"/>
      <c r="F76" s="49"/>
    </row>
    <row r="77" spans="2:6" ht="21">
      <c r="B77" s="33" t="s">
        <v>121</v>
      </c>
      <c r="C77" s="34"/>
      <c r="D77" s="46"/>
      <c r="E77" s="48"/>
      <c r="F77" s="49"/>
    </row>
    <row r="78" spans="2:6" ht="15.6" hidden="1" outlineLevel="1">
      <c r="B78" s="35" t="s">
        <v>53</v>
      </c>
      <c r="C78" s="36" t="s">
        <v>84</v>
      </c>
      <c r="D78" s="46"/>
      <c r="E78" s="48"/>
      <c r="F78" s="49"/>
    </row>
    <row r="79" spans="2:6" hidden="1" outlineLevel="1">
      <c r="B79" s="42" t="s">
        <v>76</v>
      </c>
      <c r="C79" s="37"/>
      <c r="D79" s="46"/>
      <c r="E79" s="48"/>
      <c r="F79" s="49"/>
    </row>
    <row r="80" spans="2:6" hidden="1" outlineLevel="1">
      <c r="B80" s="42" t="s">
        <v>78</v>
      </c>
      <c r="C80" s="37">
        <v>1200</v>
      </c>
      <c r="D80" s="46"/>
      <c r="E80" s="48"/>
      <c r="F80" s="49"/>
    </row>
    <row r="81" spans="2:6" hidden="1" outlineLevel="1">
      <c r="B81" s="42" t="s">
        <v>52</v>
      </c>
      <c r="C81" s="37"/>
      <c r="D81" s="46"/>
      <c r="E81" s="48"/>
      <c r="F81" s="49"/>
    </row>
    <row r="82" spans="2:6" hidden="1" outlineLevel="1">
      <c r="B82" s="42" t="s">
        <v>37</v>
      </c>
      <c r="C82" s="37"/>
      <c r="D82" s="46"/>
      <c r="E82" s="48"/>
      <c r="F82" s="49"/>
    </row>
    <row r="83" spans="2:6" hidden="1" outlineLevel="1">
      <c r="B83" s="42" t="s">
        <v>85</v>
      </c>
      <c r="C83" s="37" t="s">
        <v>36</v>
      </c>
      <c r="D83" s="46"/>
      <c r="E83" s="48"/>
      <c r="F83" s="49"/>
    </row>
    <row r="84" spans="2:6" hidden="1" outlineLevel="1">
      <c r="B84" s="42" t="s">
        <v>38</v>
      </c>
      <c r="C84" s="37" t="s">
        <v>39</v>
      </c>
      <c r="D84" s="46"/>
      <c r="E84" s="48"/>
      <c r="F84" s="49"/>
    </row>
    <row r="85" spans="2:6" hidden="1" outlineLevel="1">
      <c r="B85" s="42" t="s">
        <v>35</v>
      </c>
      <c r="C85" s="37"/>
      <c r="D85" s="46"/>
      <c r="E85" s="48"/>
      <c r="F85" s="49"/>
    </row>
    <row r="86" spans="2:6" hidden="1" outlineLevel="1">
      <c r="B86" s="42" t="s">
        <v>129</v>
      </c>
      <c r="C86" s="37" t="s">
        <v>30</v>
      </c>
      <c r="D86" s="46"/>
      <c r="E86" s="48"/>
      <c r="F86" s="49"/>
    </row>
    <row r="87" spans="2:6" hidden="1" outlineLevel="1">
      <c r="B87" s="42" t="s">
        <v>50</v>
      </c>
      <c r="C87" s="37"/>
      <c r="D87" s="46"/>
      <c r="E87" s="48"/>
      <c r="F87" s="49"/>
    </row>
    <row r="88" spans="2:6" hidden="1" outlineLevel="1">
      <c r="B88" s="42" t="s">
        <v>66</v>
      </c>
      <c r="C88" s="37"/>
      <c r="D88" s="46"/>
      <c r="E88" s="48"/>
      <c r="F88" s="49"/>
    </row>
    <row r="89" spans="2:6" hidden="1" outlineLevel="1">
      <c r="B89" s="42" t="s">
        <v>33</v>
      </c>
      <c r="C89" s="37">
        <v>1</v>
      </c>
      <c r="D89" s="46"/>
      <c r="E89" s="48"/>
      <c r="F89" s="49"/>
    </row>
    <row r="90" spans="2:6" hidden="1" outlineLevel="1">
      <c r="B90" s="42" t="s">
        <v>45</v>
      </c>
      <c r="C90" s="37">
        <v>1</v>
      </c>
      <c r="D90" s="46"/>
      <c r="E90" s="48"/>
      <c r="F90" s="49"/>
    </row>
    <row r="91" spans="2:6" hidden="1" outlineLevel="1">
      <c r="B91" s="42" t="s">
        <v>67</v>
      </c>
      <c r="C91" s="37"/>
      <c r="D91" s="46"/>
      <c r="E91" s="48"/>
      <c r="F91" s="49"/>
    </row>
    <row r="92" spans="2:6" hidden="1" outlineLevel="1">
      <c r="B92" s="42" t="s">
        <v>44</v>
      </c>
      <c r="C92" s="37"/>
      <c r="D92" s="46"/>
      <c r="E92" s="48"/>
      <c r="F92" s="49"/>
    </row>
    <row r="93" spans="2:6" hidden="1" outlineLevel="1">
      <c r="B93" s="42" t="s">
        <v>61</v>
      </c>
      <c r="C93" s="37" t="s">
        <v>30</v>
      </c>
      <c r="D93" s="46"/>
      <c r="E93" s="48"/>
      <c r="F93" s="49"/>
    </row>
    <row r="94" spans="2:6" hidden="1" outlineLevel="1">
      <c r="B94" s="42" t="s">
        <v>68</v>
      </c>
      <c r="C94" s="38" t="s">
        <v>30</v>
      </c>
      <c r="D94" s="46"/>
      <c r="E94" s="48"/>
      <c r="F94" s="49"/>
    </row>
    <row r="95" spans="2:6" hidden="1" outlineLevel="1">
      <c r="B95" s="42" t="s">
        <v>62</v>
      </c>
      <c r="C95" s="38"/>
      <c r="D95" s="46"/>
      <c r="E95" s="48"/>
      <c r="F95" s="49"/>
    </row>
    <row r="96" spans="2:6" hidden="1" outlineLevel="1">
      <c r="B96" s="42" t="s">
        <v>63</v>
      </c>
      <c r="C96" s="38"/>
      <c r="D96" s="46"/>
      <c r="E96" s="48"/>
      <c r="F96" s="49"/>
    </row>
    <row r="97" spans="2:6" hidden="1" outlineLevel="1">
      <c r="B97" s="42" t="s">
        <v>49</v>
      </c>
      <c r="C97" s="38"/>
      <c r="D97" s="46"/>
      <c r="E97" s="48"/>
      <c r="F97" s="49"/>
    </row>
    <row r="98" spans="2:6" hidden="1" outlineLevel="1">
      <c r="B98" s="42" t="s">
        <v>47</v>
      </c>
      <c r="C98" s="38" t="s">
        <v>30</v>
      </c>
      <c r="D98" s="46"/>
      <c r="E98" s="48"/>
      <c r="F98" s="49"/>
    </row>
    <row r="99" spans="2:6" hidden="1" outlineLevel="1">
      <c r="B99" s="42" t="s">
        <v>46</v>
      </c>
      <c r="C99" s="38"/>
      <c r="D99" s="46"/>
      <c r="E99" s="48"/>
      <c r="F99" s="49"/>
    </row>
    <row r="100" spans="2:6" hidden="1" outlineLevel="1">
      <c r="B100" s="42" t="s">
        <v>83</v>
      </c>
      <c r="C100" s="38"/>
      <c r="D100" s="46"/>
      <c r="E100" s="48"/>
      <c r="F100" s="49"/>
    </row>
    <row r="101" spans="2:6" hidden="1" outlineLevel="1">
      <c r="B101" s="42" t="s">
        <v>148</v>
      </c>
      <c r="C101" s="38"/>
      <c r="D101" s="46"/>
      <c r="E101" s="48"/>
      <c r="F101" s="49"/>
    </row>
    <row r="102" spans="2:6" hidden="1" outlineLevel="1">
      <c r="B102" s="42" t="s">
        <v>149</v>
      </c>
      <c r="C102" s="38"/>
      <c r="D102" s="46"/>
      <c r="E102" s="48"/>
      <c r="F102" s="49"/>
    </row>
    <row r="103" spans="2:6" hidden="1" outlineLevel="1">
      <c r="B103" s="42" t="s">
        <v>74</v>
      </c>
      <c r="C103" s="38"/>
      <c r="D103" s="46"/>
      <c r="E103" s="48"/>
      <c r="F103" s="49"/>
    </row>
    <row r="104" spans="2:6" collapsed="1">
      <c r="B104" s="42" t="s">
        <v>75</v>
      </c>
      <c r="C104" s="51">
        <v>12</v>
      </c>
      <c r="D104" s="46"/>
      <c r="E104" s="48"/>
      <c r="F104" s="49"/>
    </row>
    <row r="105" spans="2:6" ht="15" thickBot="1">
      <c r="B105" s="40" t="s">
        <v>31</v>
      </c>
      <c r="C105" s="41">
        <f>C103*C104</f>
        <v>0</v>
      </c>
      <c r="D105" s="46">
        <v>249</v>
      </c>
      <c r="E105" s="48">
        <v>4.7</v>
      </c>
      <c r="F105" s="49">
        <f>C104*D105*E105</f>
        <v>14043.6</v>
      </c>
    </row>
    <row r="106" spans="2:6" ht="15" thickBot="1">
      <c r="D106" s="46"/>
      <c r="E106" s="48"/>
      <c r="F106" s="49"/>
    </row>
    <row r="107" spans="2:6" ht="21">
      <c r="B107" s="33" t="s">
        <v>122</v>
      </c>
      <c r="C107" s="34"/>
      <c r="D107" s="46"/>
      <c r="E107" s="48"/>
      <c r="F107" s="49"/>
    </row>
    <row r="108" spans="2:6" ht="15.6" hidden="1" outlineLevel="1">
      <c r="B108" s="35" t="s">
        <v>53</v>
      </c>
      <c r="C108" s="36" t="s">
        <v>84</v>
      </c>
      <c r="D108" s="46"/>
      <c r="E108" s="48"/>
      <c r="F108" s="49"/>
    </row>
    <row r="109" spans="2:6" hidden="1" outlineLevel="1">
      <c r="B109" s="42" t="s">
        <v>76</v>
      </c>
      <c r="C109" s="37"/>
      <c r="D109" s="46"/>
      <c r="E109" s="48"/>
      <c r="F109" s="49"/>
    </row>
    <row r="110" spans="2:6" hidden="1" outlineLevel="1">
      <c r="B110" s="42" t="s">
        <v>41</v>
      </c>
      <c r="C110" s="37"/>
      <c r="D110" s="46"/>
      <c r="E110" s="48"/>
      <c r="F110" s="49"/>
    </row>
    <row r="111" spans="2:6" hidden="1" outlineLevel="1">
      <c r="B111" s="42" t="s">
        <v>69</v>
      </c>
      <c r="C111" s="37" t="s">
        <v>92</v>
      </c>
      <c r="D111" s="46"/>
      <c r="E111" s="48"/>
      <c r="F111" s="49"/>
    </row>
    <row r="112" spans="2:6" hidden="1" outlineLevel="1">
      <c r="B112" s="42" t="s">
        <v>42</v>
      </c>
      <c r="C112" s="37"/>
      <c r="D112" s="46"/>
      <c r="E112" s="48"/>
      <c r="F112" s="49"/>
    </row>
    <row r="113" spans="2:6" hidden="1" outlineLevel="1">
      <c r="B113" s="42" t="s">
        <v>86</v>
      </c>
      <c r="C113" s="37"/>
      <c r="D113" s="46"/>
      <c r="E113" s="48"/>
      <c r="F113" s="49"/>
    </row>
    <row r="114" spans="2:6" hidden="1" outlineLevel="1">
      <c r="B114" s="42" t="s">
        <v>87</v>
      </c>
      <c r="C114" s="37"/>
      <c r="D114" s="46"/>
      <c r="E114" s="48"/>
      <c r="F114" s="49"/>
    </row>
    <row r="115" spans="2:6" hidden="1" outlineLevel="1">
      <c r="B115" s="42" t="s">
        <v>37</v>
      </c>
      <c r="C115" s="37"/>
      <c r="D115" s="46"/>
      <c r="E115" s="48"/>
      <c r="F115" s="49"/>
    </row>
    <row r="116" spans="2:6" hidden="1" outlineLevel="1">
      <c r="B116" s="42" t="s">
        <v>52</v>
      </c>
      <c r="C116" s="37"/>
      <c r="D116" s="46"/>
      <c r="E116" s="48"/>
      <c r="F116" s="49"/>
    </row>
    <row r="117" spans="2:6" hidden="1" outlineLevel="1">
      <c r="B117" s="42" t="s">
        <v>88</v>
      </c>
      <c r="C117" s="37" t="s">
        <v>93</v>
      </c>
      <c r="D117" s="46"/>
      <c r="E117" s="48"/>
      <c r="F117" s="49"/>
    </row>
    <row r="118" spans="2:6" hidden="1" outlineLevel="1">
      <c r="B118" s="42" t="s">
        <v>70</v>
      </c>
      <c r="C118" s="37" t="s">
        <v>30</v>
      </c>
      <c r="D118" s="46"/>
      <c r="E118" s="48"/>
      <c r="F118" s="49"/>
    </row>
    <row r="119" spans="2:6" hidden="1" outlineLevel="1">
      <c r="B119" s="42" t="s">
        <v>35</v>
      </c>
      <c r="C119" s="37"/>
      <c r="D119" s="46"/>
      <c r="E119" s="48"/>
      <c r="F119" s="49"/>
    </row>
    <row r="120" spans="2:6" hidden="1" outlineLevel="1">
      <c r="B120" s="42" t="s">
        <v>65</v>
      </c>
      <c r="C120" s="37" t="s">
        <v>30</v>
      </c>
      <c r="D120" s="46"/>
      <c r="E120" s="48"/>
      <c r="F120" s="49"/>
    </row>
    <row r="121" spans="2:6" hidden="1" outlineLevel="1">
      <c r="B121" s="42" t="s">
        <v>50</v>
      </c>
      <c r="C121" s="37"/>
      <c r="D121" s="46"/>
      <c r="E121" s="48"/>
      <c r="F121" s="49"/>
    </row>
    <row r="122" spans="2:6" hidden="1" outlineLevel="1">
      <c r="B122" s="42" t="s">
        <v>89</v>
      </c>
      <c r="C122" s="37"/>
      <c r="D122" s="46"/>
      <c r="E122" s="48"/>
      <c r="F122" s="49"/>
    </row>
    <row r="123" spans="2:6" hidden="1" outlineLevel="1">
      <c r="B123" s="42" t="s">
        <v>33</v>
      </c>
      <c r="C123" s="37">
        <v>1</v>
      </c>
      <c r="D123" s="46"/>
      <c r="E123" s="48"/>
      <c r="F123" s="49"/>
    </row>
    <row r="124" spans="2:6" hidden="1" outlineLevel="1">
      <c r="B124" s="42" t="s">
        <v>40</v>
      </c>
      <c r="C124" s="37">
        <v>1</v>
      </c>
      <c r="D124" s="46"/>
      <c r="E124" s="48"/>
      <c r="F124" s="49"/>
    </row>
    <row r="125" spans="2:6" hidden="1" outlineLevel="1">
      <c r="B125" s="42" t="s">
        <v>67</v>
      </c>
      <c r="C125" s="37"/>
      <c r="D125" s="46"/>
      <c r="E125" s="48"/>
      <c r="F125" s="49"/>
    </row>
    <row r="126" spans="2:6" hidden="1" outlineLevel="1">
      <c r="B126" s="42" t="s">
        <v>43</v>
      </c>
      <c r="C126" s="37"/>
      <c r="D126" s="46"/>
      <c r="E126" s="48"/>
      <c r="F126" s="49"/>
    </row>
    <row r="127" spans="2:6" hidden="1" outlineLevel="1">
      <c r="B127" s="42" t="s">
        <v>44</v>
      </c>
      <c r="C127" s="37"/>
      <c r="D127" s="46"/>
      <c r="E127" s="48"/>
      <c r="F127" s="49"/>
    </row>
    <row r="128" spans="2:6" hidden="1" outlineLevel="1">
      <c r="B128" s="42" t="s">
        <v>61</v>
      </c>
      <c r="C128" s="37" t="s">
        <v>30</v>
      </c>
      <c r="D128" s="46"/>
      <c r="E128" s="48"/>
      <c r="F128" s="49"/>
    </row>
    <row r="129" spans="2:6" hidden="1" outlineLevel="1">
      <c r="B129" s="42" t="s">
        <v>68</v>
      </c>
      <c r="C129" s="38" t="s">
        <v>30</v>
      </c>
      <c r="D129" s="46"/>
      <c r="E129" s="48"/>
      <c r="F129" s="49"/>
    </row>
    <row r="130" spans="2:6" hidden="1" outlineLevel="1">
      <c r="B130" s="42" t="s">
        <v>62</v>
      </c>
      <c r="C130" s="38"/>
      <c r="D130" s="46"/>
      <c r="E130" s="48"/>
      <c r="F130" s="49"/>
    </row>
    <row r="131" spans="2:6" hidden="1" outlineLevel="1">
      <c r="B131" s="42" t="s">
        <v>63</v>
      </c>
      <c r="C131" s="38"/>
      <c r="D131" s="46"/>
      <c r="E131" s="48"/>
      <c r="F131" s="49"/>
    </row>
    <row r="132" spans="2:6" hidden="1" outlineLevel="1">
      <c r="B132" s="42" t="s">
        <v>49</v>
      </c>
      <c r="C132" s="38"/>
      <c r="D132" s="46"/>
      <c r="E132" s="48"/>
      <c r="F132" s="49"/>
    </row>
    <row r="133" spans="2:6" hidden="1" outlineLevel="1">
      <c r="B133" s="42" t="s">
        <v>47</v>
      </c>
      <c r="C133" s="38" t="s">
        <v>30</v>
      </c>
      <c r="D133" s="46"/>
      <c r="E133" s="48"/>
      <c r="F133" s="49"/>
    </row>
    <row r="134" spans="2:6" hidden="1" outlineLevel="1">
      <c r="B134" s="42" t="s">
        <v>46</v>
      </c>
      <c r="C134" s="38"/>
      <c r="D134" s="46"/>
      <c r="E134" s="48"/>
      <c r="F134" s="49"/>
    </row>
    <row r="135" spans="2:6" hidden="1" outlineLevel="1">
      <c r="B135" s="42" t="s">
        <v>83</v>
      </c>
      <c r="C135" s="38"/>
      <c r="D135" s="46"/>
      <c r="E135" s="48"/>
      <c r="F135" s="49"/>
    </row>
    <row r="136" spans="2:6" hidden="1" outlineLevel="1">
      <c r="B136" s="42" t="s">
        <v>148</v>
      </c>
      <c r="C136" s="38"/>
      <c r="D136" s="46"/>
      <c r="E136" s="48"/>
      <c r="F136" s="49"/>
    </row>
    <row r="137" spans="2:6" hidden="1" outlineLevel="1">
      <c r="B137" s="42" t="s">
        <v>149</v>
      </c>
      <c r="C137" s="38"/>
      <c r="D137" s="46"/>
      <c r="E137" s="48"/>
      <c r="F137" s="49"/>
    </row>
    <row r="138" spans="2:6" hidden="1" outlineLevel="1">
      <c r="B138" s="42" t="s">
        <v>74</v>
      </c>
      <c r="C138" s="38"/>
      <c r="D138" s="46"/>
      <c r="E138" s="48"/>
      <c r="F138" s="49"/>
    </row>
    <row r="139" spans="2:6" collapsed="1">
      <c r="B139" s="42" t="s">
        <v>75</v>
      </c>
      <c r="C139" s="51">
        <v>35</v>
      </c>
      <c r="D139" s="46"/>
      <c r="E139" s="48"/>
      <c r="F139" s="49"/>
    </row>
    <row r="140" spans="2:6" ht="15" thickBot="1">
      <c r="B140" s="40" t="s">
        <v>31</v>
      </c>
      <c r="C140" s="41">
        <f>C138*C139</f>
        <v>0</v>
      </c>
      <c r="D140" s="46">
        <v>292</v>
      </c>
      <c r="E140" s="48">
        <v>4.7</v>
      </c>
      <c r="F140" s="49">
        <f>C139*D140*E140</f>
        <v>48034</v>
      </c>
    </row>
    <row r="141" spans="2:6" ht="15" thickBot="1">
      <c r="D141" s="46"/>
      <c r="E141" s="48"/>
      <c r="F141" s="49"/>
    </row>
    <row r="142" spans="2:6" ht="21">
      <c r="B142" s="33" t="s">
        <v>136</v>
      </c>
      <c r="C142" s="34"/>
      <c r="D142" s="46"/>
      <c r="E142" s="48"/>
      <c r="F142" s="49"/>
    </row>
    <row r="143" spans="2:6" ht="15.6" hidden="1" outlineLevel="1">
      <c r="B143" s="35" t="s">
        <v>53</v>
      </c>
      <c r="C143" s="36" t="s">
        <v>84</v>
      </c>
      <c r="D143" s="46"/>
      <c r="E143" s="48"/>
      <c r="F143" s="49"/>
    </row>
    <row r="144" spans="2:6" hidden="1" outlineLevel="1">
      <c r="B144" s="42" t="s">
        <v>76</v>
      </c>
      <c r="C144" s="37"/>
      <c r="D144" s="46"/>
      <c r="E144" s="48"/>
      <c r="F144" s="49"/>
    </row>
    <row r="145" spans="2:6" hidden="1" outlineLevel="1">
      <c r="B145" s="42" t="s">
        <v>41</v>
      </c>
      <c r="C145" s="37"/>
      <c r="D145" s="46"/>
      <c r="E145" s="48"/>
      <c r="F145" s="49"/>
    </row>
    <row r="146" spans="2:6" hidden="1" outlineLevel="1">
      <c r="B146" s="42" t="s">
        <v>69</v>
      </c>
      <c r="C146" s="37" t="s">
        <v>92</v>
      </c>
      <c r="D146" s="46"/>
      <c r="E146" s="48"/>
      <c r="F146" s="49"/>
    </row>
    <row r="147" spans="2:6" hidden="1" outlineLevel="1">
      <c r="B147" s="42" t="s">
        <v>138</v>
      </c>
      <c r="C147" s="37"/>
      <c r="D147" s="46"/>
      <c r="E147" s="48"/>
      <c r="F147" s="49"/>
    </row>
    <row r="148" spans="2:6" hidden="1" outlineLevel="1">
      <c r="B148" s="42" t="s">
        <v>86</v>
      </c>
      <c r="C148" s="37"/>
      <c r="D148" s="46"/>
      <c r="E148" s="48"/>
      <c r="F148" s="49"/>
    </row>
    <row r="149" spans="2:6" hidden="1" outlineLevel="1">
      <c r="B149" s="42" t="s">
        <v>87</v>
      </c>
      <c r="C149" s="37"/>
      <c r="D149" s="46"/>
      <c r="E149" s="48"/>
      <c r="F149" s="49"/>
    </row>
    <row r="150" spans="2:6" hidden="1" outlineLevel="1">
      <c r="B150" s="42" t="s">
        <v>37</v>
      </c>
      <c r="C150" s="37"/>
      <c r="D150" s="46"/>
      <c r="E150" s="48"/>
      <c r="F150" s="49"/>
    </row>
    <row r="151" spans="2:6" hidden="1" outlineLevel="1">
      <c r="B151" s="42" t="s">
        <v>52</v>
      </c>
      <c r="C151" s="37"/>
      <c r="D151" s="46"/>
      <c r="E151" s="48"/>
      <c r="F151" s="49"/>
    </row>
    <row r="152" spans="2:6" hidden="1" outlineLevel="1">
      <c r="B152" s="42" t="s">
        <v>88</v>
      </c>
      <c r="C152" s="37" t="s">
        <v>93</v>
      </c>
      <c r="D152" s="46"/>
      <c r="E152" s="48"/>
      <c r="F152" s="49"/>
    </row>
    <row r="153" spans="2:6" hidden="1" outlineLevel="1">
      <c r="B153" s="42" t="s">
        <v>70</v>
      </c>
      <c r="C153" s="37" t="s">
        <v>30</v>
      </c>
      <c r="D153" s="46"/>
      <c r="E153" s="48"/>
      <c r="F153" s="49"/>
    </row>
    <row r="154" spans="2:6" hidden="1" outlineLevel="1">
      <c r="B154" s="42" t="s">
        <v>35</v>
      </c>
      <c r="C154" s="37"/>
      <c r="D154" s="46"/>
      <c r="E154" s="48"/>
      <c r="F154" s="49"/>
    </row>
    <row r="155" spans="2:6" hidden="1" outlineLevel="1">
      <c r="B155" s="42" t="s">
        <v>65</v>
      </c>
      <c r="C155" s="37" t="s">
        <v>30</v>
      </c>
      <c r="D155" s="46"/>
      <c r="E155" s="48"/>
      <c r="F155" s="49"/>
    </row>
    <row r="156" spans="2:6" hidden="1" outlineLevel="1">
      <c r="B156" s="42" t="s">
        <v>50</v>
      </c>
      <c r="C156" s="37"/>
      <c r="D156" s="46"/>
      <c r="E156" s="48"/>
      <c r="F156" s="49"/>
    </row>
    <row r="157" spans="2:6" hidden="1" outlineLevel="1">
      <c r="B157" s="42" t="s">
        <v>89</v>
      </c>
      <c r="C157" s="37"/>
      <c r="D157" s="46"/>
      <c r="E157" s="48"/>
      <c r="F157" s="49"/>
    </row>
    <row r="158" spans="2:6" hidden="1" outlineLevel="1">
      <c r="B158" s="42" t="s">
        <v>33</v>
      </c>
      <c r="C158" s="37">
        <v>1</v>
      </c>
      <c r="D158" s="46"/>
      <c r="E158" s="48"/>
      <c r="F158" s="49"/>
    </row>
    <row r="159" spans="2:6" hidden="1" outlineLevel="1">
      <c r="B159" s="42" t="s">
        <v>40</v>
      </c>
      <c r="C159" s="37">
        <v>1</v>
      </c>
      <c r="D159" s="46"/>
      <c r="E159" s="48"/>
      <c r="F159" s="49"/>
    </row>
    <row r="160" spans="2:6" hidden="1" outlineLevel="1">
      <c r="B160" s="42" t="s">
        <v>67</v>
      </c>
      <c r="C160" s="37"/>
      <c r="D160" s="46"/>
      <c r="E160" s="48"/>
      <c r="F160" s="49"/>
    </row>
    <row r="161" spans="2:6" hidden="1" outlineLevel="1">
      <c r="B161" s="42" t="s">
        <v>43</v>
      </c>
      <c r="C161" s="37"/>
      <c r="D161" s="46"/>
      <c r="E161" s="48"/>
      <c r="F161" s="49"/>
    </row>
    <row r="162" spans="2:6" hidden="1" outlineLevel="1">
      <c r="B162" s="42" t="s">
        <v>44</v>
      </c>
      <c r="C162" s="37"/>
      <c r="D162" s="46"/>
      <c r="E162" s="48"/>
      <c r="F162" s="49"/>
    </row>
    <row r="163" spans="2:6" hidden="1" outlineLevel="1">
      <c r="B163" s="42" t="s">
        <v>61</v>
      </c>
      <c r="C163" s="37" t="s">
        <v>30</v>
      </c>
      <c r="D163" s="46"/>
      <c r="E163" s="48"/>
      <c r="F163" s="49"/>
    </row>
    <row r="164" spans="2:6" hidden="1" outlineLevel="1">
      <c r="B164" s="42" t="s">
        <v>68</v>
      </c>
      <c r="C164" s="38" t="s">
        <v>30</v>
      </c>
      <c r="D164" s="46"/>
      <c r="E164" s="48"/>
      <c r="F164" s="49"/>
    </row>
    <row r="165" spans="2:6" hidden="1" outlineLevel="1">
      <c r="B165" s="42" t="s">
        <v>62</v>
      </c>
      <c r="C165" s="38"/>
      <c r="D165" s="46"/>
      <c r="E165" s="48"/>
      <c r="F165" s="49"/>
    </row>
    <row r="166" spans="2:6" hidden="1" outlineLevel="1">
      <c r="B166" s="42" t="s">
        <v>63</v>
      </c>
      <c r="C166" s="38"/>
      <c r="D166" s="46"/>
      <c r="E166" s="48"/>
      <c r="F166" s="49"/>
    </row>
    <row r="167" spans="2:6" hidden="1" outlineLevel="1">
      <c r="B167" s="42" t="s">
        <v>49</v>
      </c>
      <c r="C167" s="38"/>
      <c r="D167" s="46"/>
      <c r="E167" s="48"/>
      <c r="F167" s="49"/>
    </row>
    <row r="168" spans="2:6" hidden="1" outlineLevel="1">
      <c r="B168" s="42" t="s">
        <v>47</v>
      </c>
      <c r="C168" s="38" t="s">
        <v>30</v>
      </c>
      <c r="D168" s="46"/>
      <c r="E168" s="48"/>
      <c r="F168" s="49"/>
    </row>
    <row r="169" spans="2:6" hidden="1" outlineLevel="1">
      <c r="B169" s="42" t="s">
        <v>46</v>
      </c>
      <c r="C169" s="38"/>
      <c r="D169" s="46"/>
      <c r="E169" s="48"/>
      <c r="F169" s="49"/>
    </row>
    <row r="170" spans="2:6" hidden="1" outlineLevel="1">
      <c r="B170" s="42" t="s">
        <v>83</v>
      </c>
      <c r="C170" s="38"/>
      <c r="D170" s="46"/>
      <c r="E170" s="48"/>
      <c r="F170" s="49"/>
    </row>
    <row r="171" spans="2:6" hidden="1" outlineLevel="1">
      <c r="B171" s="42" t="s">
        <v>148</v>
      </c>
      <c r="C171" s="38"/>
      <c r="D171" s="46"/>
      <c r="E171" s="48"/>
      <c r="F171" s="49"/>
    </row>
    <row r="172" spans="2:6" hidden="1" outlineLevel="1">
      <c r="B172" s="42" t="s">
        <v>149</v>
      </c>
      <c r="C172" s="38"/>
      <c r="D172" s="46"/>
      <c r="E172" s="48"/>
      <c r="F172" s="49"/>
    </row>
    <row r="173" spans="2:6" hidden="1" outlineLevel="1">
      <c r="B173" s="42" t="s">
        <v>74</v>
      </c>
      <c r="C173" s="38"/>
      <c r="D173" s="46"/>
      <c r="E173" s="48"/>
      <c r="F173" s="49"/>
    </row>
    <row r="174" spans="2:6" collapsed="1">
      <c r="B174" s="42" t="s">
        <v>75</v>
      </c>
      <c r="C174" s="51" t="s">
        <v>137</v>
      </c>
      <c r="D174" s="46"/>
      <c r="E174" s="48"/>
      <c r="F174" s="49"/>
    </row>
    <row r="175" spans="2:6" ht="15" thickBot="1">
      <c r="B175" s="40" t="s">
        <v>31</v>
      </c>
      <c r="C175" s="41">
        <f>C173*C174</f>
        <v>0</v>
      </c>
      <c r="D175" s="46">
        <v>292</v>
      </c>
      <c r="E175" s="48">
        <v>4.7</v>
      </c>
      <c r="F175" s="49">
        <f>C174*D175*E175</f>
        <v>4117.2</v>
      </c>
    </row>
    <row r="176" spans="2:6" ht="15" thickBot="1">
      <c r="D176" s="46"/>
      <c r="E176" s="48"/>
      <c r="F176" s="49"/>
    </row>
    <row r="177" spans="2:6" ht="21">
      <c r="B177" s="33" t="s">
        <v>123</v>
      </c>
      <c r="C177" s="34"/>
      <c r="D177" s="46"/>
      <c r="E177" s="48"/>
      <c r="F177" s="49"/>
    </row>
    <row r="178" spans="2:6" ht="15.6" hidden="1" outlineLevel="1">
      <c r="B178" s="35" t="s">
        <v>53</v>
      </c>
      <c r="C178" s="36" t="s">
        <v>84</v>
      </c>
      <c r="D178" s="46"/>
      <c r="E178" s="48"/>
      <c r="F178" s="49"/>
    </row>
    <row r="179" spans="2:6" hidden="1" outlineLevel="1">
      <c r="B179" s="42" t="s">
        <v>76</v>
      </c>
      <c r="C179" s="37"/>
      <c r="D179" s="46"/>
      <c r="E179" s="48"/>
      <c r="F179" s="49"/>
    </row>
    <row r="180" spans="2:6" hidden="1" outlineLevel="1">
      <c r="B180" s="42" t="s">
        <v>34</v>
      </c>
      <c r="C180" s="37"/>
      <c r="D180" s="46"/>
      <c r="E180" s="48"/>
      <c r="F180" s="49"/>
    </row>
    <row r="181" spans="2:6" hidden="1" outlineLevel="1">
      <c r="B181" s="42" t="s">
        <v>51</v>
      </c>
      <c r="C181" s="37"/>
      <c r="D181" s="46"/>
      <c r="E181" s="48"/>
      <c r="F181" s="49"/>
    </row>
    <row r="182" spans="2:6" hidden="1" outlineLevel="1">
      <c r="B182" s="42" t="s">
        <v>82</v>
      </c>
      <c r="C182" s="37" t="s">
        <v>48</v>
      </c>
      <c r="D182" s="46"/>
      <c r="E182" s="48"/>
      <c r="F182" s="49"/>
    </row>
    <row r="183" spans="2:6" hidden="1" outlineLevel="1">
      <c r="B183" s="42" t="s">
        <v>32</v>
      </c>
      <c r="C183" s="37"/>
      <c r="D183" s="46"/>
      <c r="E183" s="48"/>
      <c r="F183" s="49"/>
    </row>
    <row r="184" spans="2:6" hidden="1" outlineLevel="1">
      <c r="B184" s="42" t="s">
        <v>79</v>
      </c>
      <c r="C184" s="37" t="s">
        <v>130</v>
      </c>
      <c r="D184" s="46"/>
      <c r="E184" s="48"/>
      <c r="F184" s="49"/>
    </row>
    <row r="185" spans="2:6" hidden="1" outlineLevel="1">
      <c r="B185" s="42" t="s">
        <v>72</v>
      </c>
      <c r="C185" s="37"/>
      <c r="D185" s="46"/>
      <c r="E185" s="48"/>
      <c r="F185" s="49"/>
    </row>
    <row r="186" spans="2:6" hidden="1" outlineLevel="1">
      <c r="B186" s="42" t="s">
        <v>73</v>
      </c>
      <c r="C186" s="37" t="s">
        <v>30</v>
      </c>
      <c r="D186" s="46"/>
      <c r="E186" s="48"/>
      <c r="F186" s="49"/>
    </row>
    <row r="187" spans="2:6" hidden="1" outlineLevel="1">
      <c r="B187" s="42" t="s">
        <v>80</v>
      </c>
      <c r="C187" s="37" t="s">
        <v>30</v>
      </c>
      <c r="D187" s="46"/>
      <c r="E187" s="48"/>
      <c r="F187" s="49"/>
    </row>
    <row r="188" spans="2:6" hidden="1" outlineLevel="1">
      <c r="B188" s="42" t="s">
        <v>35</v>
      </c>
      <c r="C188" s="37"/>
      <c r="D188" s="46"/>
      <c r="E188" s="48"/>
      <c r="F188" s="49"/>
    </row>
    <row r="189" spans="2:6" hidden="1" outlineLevel="1">
      <c r="B189" s="42" t="s">
        <v>65</v>
      </c>
      <c r="C189" s="37" t="s">
        <v>30</v>
      </c>
      <c r="D189" s="46"/>
      <c r="E189" s="48"/>
      <c r="F189" s="49"/>
    </row>
    <row r="190" spans="2:6" hidden="1" outlineLevel="1">
      <c r="B190" s="42" t="s">
        <v>50</v>
      </c>
      <c r="C190" s="37"/>
      <c r="D190" s="46"/>
      <c r="E190" s="48"/>
      <c r="F190" s="49"/>
    </row>
    <row r="191" spans="2:6" hidden="1" outlineLevel="1">
      <c r="B191" s="42" t="s">
        <v>135</v>
      </c>
      <c r="C191" s="37" t="s">
        <v>30</v>
      </c>
      <c r="D191" s="46"/>
      <c r="E191" s="48"/>
      <c r="F191" s="49"/>
    </row>
    <row r="192" spans="2:6" hidden="1" outlineLevel="1">
      <c r="B192" s="42" t="s">
        <v>59</v>
      </c>
      <c r="C192" s="37"/>
      <c r="D192" s="46"/>
      <c r="E192" s="48"/>
      <c r="F192" s="49"/>
    </row>
    <row r="193" spans="2:6" hidden="1" outlineLevel="1">
      <c r="B193" s="42" t="s">
        <v>45</v>
      </c>
      <c r="C193" s="37">
        <v>1</v>
      </c>
      <c r="D193" s="46"/>
      <c r="E193" s="48"/>
      <c r="F193" s="49"/>
    </row>
    <row r="194" spans="2:6" hidden="1" outlineLevel="1">
      <c r="B194" s="42" t="s">
        <v>60</v>
      </c>
      <c r="C194" s="37"/>
      <c r="D194" s="46"/>
      <c r="E194" s="48"/>
      <c r="F194" s="49"/>
    </row>
    <row r="195" spans="2:6" hidden="1" outlineLevel="1">
      <c r="B195" s="42" t="s">
        <v>43</v>
      </c>
      <c r="C195" s="37" t="s">
        <v>64</v>
      </c>
      <c r="D195" s="46"/>
      <c r="E195" s="48"/>
      <c r="F195" s="49"/>
    </row>
    <row r="196" spans="2:6" hidden="1" outlineLevel="1">
      <c r="B196" s="42" t="s">
        <v>44</v>
      </c>
      <c r="C196" s="37"/>
      <c r="D196" s="46"/>
      <c r="E196" s="48"/>
      <c r="F196" s="49"/>
    </row>
    <row r="197" spans="2:6" hidden="1" outlineLevel="1">
      <c r="B197" s="42" t="s">
        <v>61</v>
      </c>
      <c r="C197" s="37" t="s">
        <v>30</v>
      </c>
      <c r="D197" s="46"/>
      <c r="E197" s="48"/>
      <c r="F197" s="49"/>
    </row>
    <row r="198" spans="2:6" hidden="1" outlineLevel="1">
      <c r="B198" s="42" t="s">
        <v>54</v>
      </c>
      <c r="C198" s="38" t="s">
        <v>30</v>
      </c>
      <c r="D198" s="46"/>
      <c r="E198" s="48"/>
      <c r="F198" s="49"/>
    </row>
    <row r="199" spans="2:6" hidden="1" outlineLevel="1">
      <c r="B199" s="42" t="s">
        <v>62</v>
      </c>
      <c r="C199" s="38"/>
      <c r="D199" s="46"/>
      <c r="E199" s="48"/>
      <c r="F199" s="49"/>
    </row>
    <row r="200" spans="2:6" hidden="1" outlineLevel="1">
      <c r="B200" s="42" t="s">
        <v>63</v>
      </c>
      <c r="C200" s="38"/>
      <c r="D200" s="46"/>
      <c r="E200" s="48"/>
      <c r="F200" s="49"/>
    </row>
    <row r="201" spans="2:6" hidden="1" outlineLevel="1">
      <c r="B201" s="42" t="s">
        <v>49</v>
      </c>
      <c r="C201" s="38"/>
      <c r="D201" s="46"/>
      <c r="E201" s="48"/>
      <c r="F201" s="49"/>
    </row>
    <row r="202" spans="2:6" hidden="1" outlineLevel="1">
      <c r="B202" s="42" t="s">
        <v>47</v>
      </c>
      <c r="C202" s="38" t="s">
        <v>30</v>
      </c>
      <c r="D202" s="46"/>
      <c r="E202" s="48"/>
      <c r="F202" s="49"/>
    </row>
    <row r="203" spans="2:6" hidden="1" outlineLevel="1">
      <c r="B203" s="42" t="s">
        <v>46</v>
      </c>
      <c r="C203" s="38"/>
      <c r="D203" s="46"/>
      <c r="E203" s="48"/>
      <c r="F203" s="49"/>
    </row>
    <row r="204" spans="2:6" hidden="1" outlineLevel="1">
      <c r="B204" s="42" t="s">
        <v>83</v>
      </c>
      <c r="C204" s="39"/>
      <c r="D204" s="46"/>
      <c r="E204" s="48"/>
      <c r="F204" s="49"/>
    </row>
    <row r="205" spans="2:6" hidden="1" outlineLevel="1">
      <c r="B205" s="42" t="s">
        <v>148</v>
      </c>
      <c r="C205" s="39"/>
      <c r="D205" s="46"/>
      <c r="E205" s="48"/>
      <c r="F205" s="49"/>
    </row>
    <row r="206" spans="2:6" hidden="1" outlineLevel="1">
      <c r="B206" s="42" t="s">
        <v>149</v>
      </c>
      <c r="C206" s="39"/>
      <c r="D206" s="46"/>
      <c r="E206" s="48"/>
      <c r="F206" s="49"/>
    </row>
    <row r="207" spans="2:6" hidden="1" outlineLevel="1">
      <c r="B207" s="42" t="s">
        <v>74</v>
      </c>
      <c r="C207" s="38"/>
      <c r="D207" s="46"/>
      <c r="E207" s="48"/>
      <c r="F207" s="49"/>
    </row>
    <row r="208" spans="2:6" collapsed="1">
      <c r="B208" s="42" t="s">
        <v>75</v>
      </c>
      <c r="C208" s="51" t="s">
        <v>81</v>
      </c>
      <c r="D208" s="46"/>
      <c r="E208" s="48"/>
      <c r="F208" s="49"/>
    </row>
    <row r="209" spans="2:6" ht="15" thickBot="1">
      <c r="B209" s="40" t="s">
        <v>31</v>
      </c>
      <c r="C209" s="41">
        <f>C207*C208</f>
        <v>0</v>
      </c>
      <c r="D209" s="46">
        <v>900</v>
      </c>
      <c r="E209" s="48">
        <v>4.7</v>
      </c>
      <c r="F209" s="49">
        <f>C208*D209*E209</f>
        <v>4230</v>
      </c>
    </row>
    <row r="210" spans="2:6" ht="15" thickBot="1">
      <c r="D210" s="46"/>
      <c r="E210" s="48"/>
      <c r="F210" s="49"/>
    </row>
    <row r="211" spans="2:6" ht="21">
      <c r="B211" s="33" t="s">
        <v>124</v>
      </c>
      <c r="C211" s="34"/>
      <c r="D211" s="46"/>
      <c r="E211" s="48"/>
      <c r="F211" s="49"/>
    </row>
    <row r="212" spans="2:6" ht="15.6" hidden="1" outlineLevel="1">
      <c r="B212" s="35" t="s">
        <v>53</v>
      </c>
      <c r="C212" s="36" t="s">
        <v>84</v>
      </c>
      <c r="D212" s="46"/>
      <c r="E212" s="48"/>
      <c r="F212" s="49"/>
    </row>
    <row r="213" spans="2:6" hidden="1" outlineLevel="1">
      <c r="B213" s="42" t="s">
        <v>76</v>
      </c>
      <c r="C213" s="37"/>
      <c r="D213" s="46"/>
      <c r="E213" s="48"/>
      <c r="F213" s="49"/>
    </row>
    <row r="214" spans="2:6" hidden="1" outlineLevel="1">
      <c r="B214" s="42" t="s">
        <v>78</v>
      </c>
      <c r="C214" s="37">
        <v>1200</v>
      </c>
      <c r="D214" s="46"/>
      <c r="E214" s="48"/>
      <c r="F214" s="49"/>
    </row>
    <row r="215" spans="2:6" hidden="1" outlineLevel="1">
      <c r="B215" s="42" t="s">
        <v>52</v>
      </c>
      <c r="C215" s="37"/>
      <c r="D215" s="46"/>
      <c r="E215" s="48"/>
      <c r="F215" s="49"/>
    </row>
    <row r="216" spans="2:6" hidden="1" outlineLevel="1">
      <c r="B216" s="42" t="s">
        <v>37</v>
      </c>
      <c r="C216" s="37"/>
      <c r="D216" s="46"/>
      <c r="E216" s="48"/>
      <c r="F216" s="49"/>
    </row>
    <row r="217" spans="2:6" hidden="1" outlineLevel="1">
      <c r="B217" s="42" t="s">
        <v>85</v>
      </c>
      <c r="C217" s="37" t="s">
        <v>131</v>
      </c>
      <c r="D217" s="46"/>
      <c r="E217" s="48"/>
      <c r="F217" s="49"/>
    </row>
    <row r="218" spans="2:6" hidden="1" outlineLevel="1">
      <c r="B218" s="42" t="s">
        <v>32</v>
      </c>
      <c r="C218" s="37"/>
      <c r="D218" s="46"/>
      <c r="E218" s="48"/>
      <c r="F218" s="49"/>
    </row>
    <row r="219" spans="2:6" hidden="1" outlineLevel="1">
      <c r="B219" s="42" t="s">
        <v>133</v>
      </c>
      <c r="C219" s="37" t="s">
        <v>132</v>
      </c>
      <c r="D219" s="46"/>
      <c r="E219" s="48"/>
      <c r="F219" s="49"/>
    </row>
    <row r="220" spans="2:6" hidden="1" outlineLevel="1">
      <c r="B220" s="42" t="s">
        <v>72</v>
      </c>
      <c r="C220" s="37"/>
      <c r="D220" s="46"/>
      <c r="E220" s="48"/>
      <c r="F220" s="49"/>
    </row>
    <row r="221" spans="2:6" hidden="1" outlineLevel="1">
      <c r="B221" s="42" t="s">
        <v>35</v>
      </c>
      <c r="C221" s="37"/>
      <c r="D221" s="46"/>
      <c r="E221" s="48"/>
      <c r="F221" s="49"/>
    </row>
    <row r="222" spans="2:6" hidden="1" outlineLevel="1">
      <c r="B222" s="42" t="s">
        <v>129</v>
      </c>
      <c r="C222" s="37" t="s">
        <v>30</v>
      </c>
      <c r="D222" s="46"/>
      <c r="E222" s="48"/>
      <c r="F222" s="49"/>
    </row>
    <row r="223" spans="2:6" hidden="1" outlineLevel="1">
      <c r="B223" s="42" t="s">
        <v>50</v>
      </c>
      <c r="C223" s="37"/>
      <c r="D223" s="46"/>
      <c r="E223" s="48"/>
      <c r="F223" s="49"/>
    </row>
    <row r="224" spans="2:6" hidden="1" outlineLevel="1">
      <c r="B224" s="42" t="s">
        <v>66</v>
      </c>
      <c r="C224" s="37"/>
      <c r="D224" s="46"/>
      <c r="E224" s="48"/>
      <c r="F224" s="49"/>
    </row>
    <row r="225" spans="2:6" hidden="1" outlineLevel="1">
      <c r="B225" s="42" t="s">
        <v>33</v>
      </c>
      <c r="C225" s="37">
        <v>1</v>
      </c>
      <c r="D225" s="46"/>
      <c r="E225" s="48"/>
      <c r="F225" s="49"/>
    </row>
    <row r="226" spans="2:6" hidden="1" outlineLevel="1">
      <c r="B226" s="42" t="s">
        <v>45</v>
      </c>
      <c r="C226" s="37">
        <v>1</v>
      </c>
      <c r="D226" s="46"/>
      <c r="E226" s="48"/>
      <c r="F226" s="49"/>
    </row>
    <row r="227" spans="2:6" hidden="1" outlineLevel="1">
      <c r="B227" s="42" t="s">
        <v>67</v>
      </c>
      <c r="C227" s="37"/>
      <c r="D227" s="46"/>
      <c r="E227" s="48"/>
      <c r="F227" s="49"/>
    </row>
    <row r="228" spans="2:6" hidden="1" outlineLevel="1">
      <c r="B228" s="42" t="s">
        <v>44</v>
      </c>
      <c r="C228" s="37"/>
      <c r="D228" s="46"/>
      <c r="E228" s="48"/>
      <c r="F228" s="49"/>
    </row>
    <row r="229" spans="2:6" hidden="1" outlineLevel="1">
      <c r="B229" s="42" t="s">
        <v>61</v>
      </c>
      <c r="C229" s="37" t="s">
        <v>30</v>
      </c>
      <c r="D229" s="46"/>
      <c r="E229" s="48"/>
      <c r="F229" s="49"/>
    </row>
    <row r="230" spans="2:6" hidden="1" outlineLevel="1">
      <c r="B230" s="42" t="s">
        <v>68</v>
      </c>
      <c r="C230" s="38" t="s">
        <v>30</v>
      </c>
      <c r="D230" s="46"/>
      <c r="E230" s="48"/>
      <c r="F230" s="49"/>
    </row>
    <row r="231" spans="2:6" hidden="1" outlineLevel="1">
      <c r="B231" s="42" t="s">
        <v>62</v>
      </c>
      <c r="C231" s="38"/>
      <c r="D231" s="46"/>
      <c r="E231" s="48"/>
      <c r="F231" s="49"/>
    </row>
    <row r="232" spans="2:6" hidden="1" outlineLevel="1">
      <c r="B232" s="42" t="s">
        <v>63</v>
      </c>
      <c r="C232" s="38"/>
      <c r="D232" s="46"/>
      <c r="E232" s="48"/>
      <c r="F232" s="49"/>
    </row>
    <row r="233" spans="2:6" hidden="1" outlineLevel="1">
      <c r="B233" s="42" t="s">
        <v>49</v>
      </c>
      <c r="C233" s="38"/>
      <c r="D233" s="46"/>
      <c r="E233" s="48"/>
      <c r="F233" s="49"/>
    </row>
    <row r="234" spans="2:6" hidden="1" outlineLevel="1">
      <c r="B234" s="42" t="s">
        <v>47</v>
      </c>
      <c r="C234" s="38" t="s">
        <v>30</v>
      </c>
      <c r="D234" s="46"/>
      <c r="E234" s="48"/>
      <c r="F234" s="49"/>
    </row>
    <row r="235" spans="2:6" hidden="1" outlineLevel="1">
      <c r="B235" s="42" t="s">
        <v>46</v>
      </c>
      <c r="C235" s="38"/>
      <c r="D235" s="46"/>
      <c r="E235" s="48"/>
      <c r="F235" s="49"/>
    </row>
    <row r="236" spans="2:6" hidden="1" outlineLevel="1">
      <c r="B236" s="42" t="s">
        <v>83</v>
      </c>
      <c r="C236" s="38"/>
      <c r="D236" s="46"/>
      <c r="E236" s="48"/>
      <c r="F236" s="49"/>
    </row>
    <row r="237" spans="2:6" hidden="1" outlineLevel="1">
      <c r="B237" s="42" t="s">
        <v>148</v>
      </c>
      <c r="C237" s="38"/>
      <c r="D237" s="46"/>
      <c r="E237" s="48"/>
      <c r="F237" s="49"/>
    </row>
    <row r="238" spans="2:6" hidden="1" outlineLevel="1">
      <c r="B238" s="42" t="s">
        <v>149</v>
      </c>
      <c r="C238" s="38"/>
      <c r="D238" s="46"/>
      <c r="E238" s="48"/>
      <c r="F238" s="49"/>
    </row>
    <row r="239" spans="2:6" hidden="1" outlineLevel="1">
      <c r="B239" s="42" t="s">
        <v>74</v>
      </c>
      <c r="C239" s="38"/>
      <c r="D239" s="46"/>
      <c r="E239" s="48"/>
      <c r="F239" s="49"/>
    </row>
    <row r="240" spans="2:6" collapsed="1">
      <c r="B240" s="42" t="s">
        <v>75</v>
      </c>
      <c r="C240" s="51" t="s">
        <v>81</v>
      </c>
      <c r="D240" s="46"/>
      <c r="E240" s="48"/>
      <c r="F240" s="49"/>
    </row>
    <row r="241" spans="2:6" ht="15" thickBot="1">
      <c r="B241" s="40" t="s">
        <v>31</v>
      </c>
      <c r="C241" s="41">
        <f>C239*C240</f>
        <v>0</v>
      </c>
      <c r="D241" s="46">
        <v>249</v>
      </c>
      <c r="E241" s="48">
        <v>4.7</v>
      </c>
      <c r="F241" s="49">
        <f>C240*D241*E241</f>
        <v>1170.3</v>
      </c>
    </row>
    <row r="242" spans="2:6" ht="15" thickBot="1">
      <c r="D242" s="46"/>
      <c r="E242" s="48"/>
    </row>
    <row r="243" spans="2:6" ht="21">
      <c r="B243" s="33" t="s">
        <v>125</v>
      </c>
      <c r="C243" s="34"/>
      <c r="D243" s="46"/>
      <c r="E243" s="48"/>
    </row>
    <row r="244" spans="2:6" ht="15.6" hidden="1" outlineLevel="1">
      <c r="B244" s="35" t="s">
        <v>53</v>
      </c>
      <c r="C244" s="36" t="s">
        <v>84</v>
      </c>
      <c r="D244" s="46"/>
      <c r="E244" s="48"/>
    </row>
    <row r="245" spans="2:6" hidden="1" outlineLevel="1">
      <c r="B245" s="42" t="s">
        <v>76</v>
      </c>
      <c r="C245" s="37"/>
      <c r="D245" s="46"/>
      <c r="E245" s="48"/>
    </row>
    <row r="246" spans="2:6" hidden="1" outlineLevel="1">
      <c r="B246" s="42" t="s">
        <v>118</v>
      </c>
      <c r="C246" s="37"/>
      <c r="D246" s="46"/>
      <c r="E246" s="48"/>
    </row>
    <row r="247" spans="2:6" hidden="1" outlineLevel="1">
      <c r="B247" s="42" t="s">
        <v>99</v>
      </c>
      <c r="C247" s="37"/>
      <c r="D247" s="46"/>
      <c r="E247" s="48"/>
    </row>
    <row r="248" spans="2:6" hidden="1" outlineLevel="1">
      <c r="B248" s="42" t="s">
        <v>34</v>
      </c>
      <c r="C248" s="37"/>
      <c r="D248" s="46"/>
      <c r="E248" s="48"/>
    </row>
    <row r="249" spans="2:6" hidden="1" outlineLevel="1">
      <c r="B249" s="42" t="s">
        <v>52</v>
      </c>
      <c r="C249" s="37"/>
      <c r="D249" s="46"/>
      <c r="E249" s="48"/>
    </row>
    <row r="250" spans="2:6" hidden="1" outlineLevel="1">
      <c r="B250" s="42" t="s">
        <v>94</v>
      </c>
      <c r="C250" s="37"/>
      <c r="D250" s="46"/>
      <c r="E250" s="48"/>
    </row>
    <row r="251" spans="2:6" hidden="1" outlineLevel="1">
      <c r="B251" s="42" t="s">
        <v>98</v>
      </c>
      <c r="C251" s="37" t="s">
        <v>90</v>
      </c>
      <c r="D251" s="46"/>
      <c r="E251" s="48"/>
    </row>
    <row r="252" spans="2:6" hidden="1" outlineLevel="1">
      <c r="B252" s="42" t="s">
        <v>100</v>
      </c>
      <c r="C252" s="37" t="s">
        <v>101</v>
      </c>
      <c r="D252" s="46"/>
      <c r="E252" s="48"/>
    </row>
    <row r="253" spans="2:6" hidden="1" outlineLevel="1">
      <c r="B253" s="42" t="s">
        <v>95</v>
      </c>
      <c r="C253" s="37"/>
      <c r="D253" s="46"/>
      <c r="E253" s="48"/>
    </row>
    <row r="254" spans="2:6" hidden="1" outlineLevel="1">
      <c r="B254" s="42" t="s">
        <v>56</v>
      </c>
      <c r="C254" s="37" t="s">
        <v>30</v>
      </c>
      <c r="D254" s="46"/>
      <c r="E254" s="48"/>
    </row>
    <row r="255" spans="2:6" hidden="1" outlineLevel="1">
      <c r="B255" s="42" t="s">
        <v>102</v>
      </c>
      <c r="C255" s="37" t="s">
        <v>30</v>
      </c>
      <c r="D255" s="46"/>
      <c r="E255" s="48"/>
    </row>
    <row r="256" spans="2:6" hidden="1" outlineLevel="1">
      <c r="B256" s="42" t="s">
        <v>103</v>
      </c>
      <c r="C256" s="37" t="s">
        <v>30</v>
      </c>
      <c r="D256" s="46"/>
      <c r="E256" s="48"/>
    </row>
    <row r="257" spans="2:5" hidden="1" outlineLevel="1">
      <c r="B257" s="42" t="s">
        <v>104</v>
      </c>
      <c r="C257" s="37"/>
      <c r="D257" s="46"/>
      <c r="E257" s="48"/>
    </row>
    <row r="258" spans="2:5" hidden="1" outlineLevel="1">
      <c r="B258" s="42" t="s">
        <v>105</v>
      </c>
      <c r="C258" s="37"/>
      <c r="D258" s="46"/>
      <c r="E258" s="48"/>
    </row>
    <row r="259" spans="2:5" hidden="1" outlineLevel="1">
      <c r="B259" s="42" t="s">
        <v>106</v>
      </c>
      <c r="C259" s="37" t="s">
        <v>30</v>
      </c>
      <c r="D259" s="46"/>
      <c r="E259" s="48"/>
    </row>
    <row r="260" spans="2:5" hidden="1" outlineLevel="1">
      <c r="B260" s="42" t="s">
        <v>107</v>
      </c>
      <c r="C260" s="37" t="s">
        <v>30</v>
      </c>
      <c r="D260" s="46"/>
      <c r="E260" s="48"/>
    </row>
    <row r="261" spans="2:5" hidden="1" outlineLevel="1">
      <c r="B261" s="42" t="s">
        <v>139</v>
      </c>
      <c r="C261" s="37"/>
      <c r="D261" s="46"/>
      <c r="E261" s="48"/>
    </row>
    <row r="262" spans="2:5" hidden="1" outlineLevel="1">
      <c r="B262" s="42" t="s">
        <v>134</v>
      </c>
      <c r="C262" s="37" t="s">
        <v>30</v>
      </c>
      <c r="D262" s="46"/>
      <c r="E262" s="48"/>
    </row>
    <row r="263" spans="2:5" hidden="1" outlineLevel="1">
      <c r="B263" s="42" t="s">
        <v>108</v>
      </c>
      <c r="C263" s="37" t="s">
        <v>30</v>
      </c>
      <c r="D263" s="46"/>
      <c r="E263" s="48"/>
    </row>
    <row r="264" spans="2:5" hidden="1" outlineLevel="1">
      <c r="B264" s="42" t="s">
        <v>109</v>
      </c>
      <c r="C264" s="37" t="s">
        <v>30</v>
      </c>
      <c r="D264" s="46"/>
      <c r="E264" s="48"/>
    </row>
    <row r="265" spans="2:5" hidden="1" outlineLevel="1">
      <c r="B265" s="42" t="s">
        <v>135</v>
      </c>
      <c r="C265" s="37" t="s">
        <v>30</v>
      </c>
      <c r="D265" s="46"/>
      <c r="E265" s="48"/>
    </row>
    <row r="266" spans="2:5" hidden="1" outlineLevel="1">
      <c r="B266" s="42" t="s">
        <v>110</v>
      </c>
      <c r="C266" s="37" t="s">
        <v>30</v>
      </c>
      <c r="D266" s="46"/>
      <c r="E266" s="48"/>
    </row>
    <row r="267" spans="2:5" hidden="1" outlineLevel="1">
      <c r="B267" s="42" t="s">
        <v>111</v>
      </c>
      <c r="C267" s="37" t="s">
        <v>30</v>
      </c>
      <c r="D267" s="46"/>
      <c r="E267" s="48"/>
    </row>
    <row r="268" spans="2:5" hidden="1" outlineLevel="1">
      <c r="B268" s="42" t="s">
        <v>112</v>
      </c>
      <c r="C268" s="37" t="s">
        <v>30</v>
      </c>
      <c r="D268" s="46"/>
      <c r="E268" s="48"/>
    </row>
    <row r="269" spans="2:5" hidden="1" outlineLevel="1">
      <c r="B269" s="42" t="s">
        <v>113</v>
      </c>
      <c r="C269" s="37" t="s">
        <v>30</v>
      </c>
      <c r="D269" s="46"/>
      <c r="E269" s="48"/>
    </row>
    <row r="270" spans="2:5" hidden="1" outlineLevel="1">
      <c r="B270" s="42" t="s">
        <v>96</v>
      </c>
      <c r="C270" s="37"/>
      <c r="D270" s="46"/>
      <c r="E270" s="48"/>
    </row>
    <row r="271" spans="2:5" hidden="1" outlineLevel="1">
      <c r="B271" s="42" t="s">
        <v>129</v>
      </c>
      <c r="C271" s="37" t="s">
        <v>30</v>
      </c>
      <c r="D271" s="46"/>
      <c r="E271" s="48"/>
    </row>
    <row r="272" spans="2:5" hidden="1" outlineLevel="1">
      <c r="B272" s="42" t="s">
        <v>50</v>
      </c>
      <c r="C272" s="37"/>
      <c r="D272" s="46"/>
      <c r="E272" s="48"/>
    </row>
    <row r="273" spans="2:5" hidden="1" outlineLevel="1">
      <c r="B273" s="42" t="s">
        <v>114</v>
      </c>
      <c r="C273" s="37" t="s">
        <v>30</v>
      </c>
      <c r="D273" s="46"/>
      <c r="E273" s="48"/>
    </row>
    <row r="274" spans="2:5" hidden="1" outlineLevel="1">
      <c r="B274" s="42" t="s">
        <v>115</v>
      </c>
      <c r="C274" s="37"/>
      <c r="D274" s="46"/>
      <c r="E274" s="48"/>
    </row>
    <row r="275" spans="2:5" hidden="1" outlineLevel="1">
      <c r="B275" s="42" t="s">
        <v>33</v>
      </c>
      <c r="C275" s="37">
        <v>1</v>
      </c>
      <c r="D275" s="46"/>
      <c r="E275" s="48"/>
    </row>
    <row r="276" spans="2:5" hidden="1" outlineLevel="1">
      <c r="B276" s="42" t="s">
        <v>45</v>
      </c>
      <c r="C276" s="37">
        <v>1</v>
      </c>
      <c r="D276" s="46"/>
      <c r="E276" s="48"/>
    </row>
    <row r="277" spans="2:5" hidden="1" outlineLevel="1">
      <c r="B277" s="42" t="s">
        <v>116</v>
      </c>
      <c r="C277" s="37"/>
      <c r="D277" s="46"/>
      <c r="E277" s="48"/>
    </row>
    <row r="278" spans="2:5" hidden="1" outlineLevel="1">
      <c r="B278" s="42" t="s">
        <v>43</v>
      </c>
      <c r="C278" s="37" t="s">
        <v>64</v>
      </c>
      <c r="D278" s="46"/>
      <c r="E278" s="48"/>
    </row>
    <row r="279" spans="2:5" hidden="1" outlineLevel="1">
      <c r="B279" s="42" t="s">
        <v>44</v>
      </c>
      <c r="C279" s="37"/>
      <c r="D279" s="46"/>
      <c r="E279" s="48"/>
    </row>
    <row r="280" spans="2:5" hidden="1" outlineLevel="1">
      <c r="B280" s="42" t="s">
        <v>117</v>
      </c>
      <c r="C280" s="37" t="s">
        <v>30</v>
      </c>
      <c r="D280" s="46"/>
      <c r="E280" s="48"/>
    </row>
    <row r="281" spans="2:5" hidden="1" outlineLevel="1">
      <c r="B281" s="42" t="s">
        <v>68</v>
      </c>
      <c r="C281" s="38" t="s">
        <v>30</v>
      </c>
      <c r="D281" s="46"/>
      <c r="E281" s="48"/>
    </row>
    <row r="282" spans="2:5" hidden="1" outlineLevel="1">
      <c r="B282" s="42" t="s">
        <v>62</v>
      </c>
      <c r="C282" s="38"/>
      <c r="D282" s="46"/>
      <c r="E282" s="48"/>
    </row>
    <row r="283" spans="2:5" hidden="1" outlineLevel="1">
      <c r="B283" s="42" t="s">
        <v>63</v>
      </c>
      <c r="C283" s="38"/>
      <c r="D283" s="46"/>
      <c r="E283" s="48"/>
    </row>
    <row r="284" spans="2:5" hidden="1" outlineLevel="1">
      <c r="B284" s="42" t="s">
        <v>49</v>
      </c>
      <c r="C284" s="38"/>
      <c r="D284" s="46"/>
      <c r="E284" s="48"/>
    </row>
    <row r="285" spans="2:5" hidden="1" outlineLevel="1">
      <c r="B285" s="42" t="s">
        <v>47</v>
      </c>
      <c r="C285" s="38" t="s">
        <v>30</v>
      </c>
      <c r="D285" s="46"/>
      <c r="E285" s="48"/>
    </row>
    <row r="286" spans="2:5" hidden="1" outlineLevel="1">
      <c r="B286" s="42" t="s">
        <v>46</v>
      </c>
      <c r="C286" s="39"/>
      <c r="D286" s="46"/>
      <c r="E286" s="48"/>
    </row>
    <row r="287" spans="2:5" hidden="1" outlineLevel="1">
      <c r="B287" s="42" t="s">
        <v>83</v>
      </c>
      <c r="C287" s="37"/>
      <c r="D287" s="46"/>
      <c r="E287" s="48"/>
    </row>
    <row r="288" spans="2:5" hidden="1" outlineLevel="1">
      <c r="B288" s="42" t="s">
        <v>148</v>
      </c>
      <c r="C288" s="37"/>
      <c r="D288" s="46"/>
      <c r="E288" s="48"/>
    </row>
    <row r="289" spans="2:6" hidden="1" outlineLevel="1">
      <c r="B289" s="42" t="s">
        <v>149</v>
      </c>
      <c r="C289" s="37"/>
      <c r="D289" s="46"/>
      <c r="E289" s="48"/>
    </row>
    <row r="290" spans="2:6" hidden="1" outlineLevel="1">
      <c r="B290" s="42" t="s">
        <v>74</v>
      </c>
      <c r="C290" s="37"/>
      <c r="D290" s="46"/>
      <c r="E290" s="48"/>
    </row>
    <row r="291" spans="2:6" collapsed="1">
      <c r="B291" s="42" t="s">
        <v>97</v>
      </c>
      <c r="C291" s="51">
        <v>2</v>
      </c>
      <c r="D291" s="46"/>
      <c r="E291" s="48"/>
    </row>
    <row r="292" spans="2:6" ht="15" thickBot="1">
      <c r="B292" s="40" t="s">
        <v>31</v>
      </c>
      <c r="C292" s="41"/>
      <c r="D292" s="46">
        <v>750</v>
      </c>
      <c r="E292" s="48">
        <v>4.7</v>
      </c>
      <c r="F292" s="32">
        <f>C291*D292*E292</f>
        <v>7050</v>
      </c>
    </row>
    <row r="294" spans="2:6">
      <c r="D294" s="72" t="s">
        <v>143</v>
      </c>
      <c r="E294" s="72"/>
      <c r="F294" s="54">
        <f>SUM(F38:F293)</f>
        <v>136093.20000000001</v>
      </c>
    </row>
    <row r="295" spans="2:6">
      <c r="D295" s="72" t="s">
        <v>146</v>
      </c>
      <c r="E295" s="72"/>
      <c r="F295" s="54">
        <f>F294*60</f>
        <v>8165592.0000000009</v>
      </c>
    </row>
  </sheetData>
  <mergeCells count="2">
    <mergeCell ref="D294:E294"/>
    <mergeCell ref="D295:E29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e5bf89-9448-4ddd-9708-d11b09e72f6d" xsi:nil="true"/>
    <lcf76f155ced4ddcb4097134ff3c332f xmlns="1e0d183e-7193-4d6c-813f-e993911616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A242B7A655845AE4E13BD641BBE9A" ma:contentTypeVersion="16" ma:contentTypeDescription="Crée un document." ma:contentTypeScope="" ma:versionID="d741accc24ed7d1e67da071572765548">
  <xsd:schema xmlns:xsd="http://www.w3.org/2001/XMLSchema" xmlns:xs="http://www.w3.org/2001/XMLSchema" xmlns:p="http://schemas.microsoft.com/office/2006/metadata/properties" xmlns:ns2="afe5bf89-9448-4ddd-9708-d11b09e72f6d" xmlns:ns3="1e0d183e-7193-4d6c-813f-e993911616e4" targetNamespace="http://schemas.microsoft.com/office/2006/metadata/properties" ma:root="true" ma:fieldsID="09b64ea63b20737c07595029f7175725" ns2:_="" ns3:_="">
    <xsd:import namespace="afe5bf89-9448-4ddd-9708-d11b09e72f6d"/>
    <xsd:import namespace="1e0d183e-7193-4d6c-813f-e993911616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5bf89-9448-4ddd-9708-d11b09e72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f16f6f-21d8-4d7e-bf66-009a4edebe5c}" ma:internalName="TaxCatchAll" ma:showField="CatchAllData" ma:web="afe5bf89-9448-4ddd-9708-d11b09e72f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d183e-7193-4d6c-813f-e9939116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9dadaa7d-a6f4-42ff-8e35-220c4decc7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B2800B-A26D-4EE8-BC62-61670A6FDDFD}">
  <ds:schemaRefs>
    <ds:schemaRef ds:uri="http://schemas.microsoft.com/office/2006/metadata/properties"/>
    <ds:schemaRef ds:uri="http://schemas.microsoft.com/office/infopath/2007/PartnerControls"/>
    <ds:schemaRef ds:uri="afe5bf89-9448-4ddd-9708-d11b09e72f6d"/>
    <ds:schemaRef ds:uri="1e0d183e-7193-4d6c-813f-e993911616e4"/>
  </ds:schemaRefs>
</ds:datastoreItem>
</file>

<file path=customXml/itemProps2.xml><?xml version="1.0" encoding="utf-8"?>
<ds:datastoreItem xmlns:ds="http://schemas.openxmlformats.org/officeDocument/2006/customXml" ds:itemID="{BB0F71BB-282A-49E2-B7D5-3AD9437287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3A9E56-6224-4D11-B50A-FD3D856C8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e5bf89-9448-4ddd-9708-d11b09e72f6d"/>
    <ds:schemaRef ds:uri="1e0d183e-7193-4d6c-813f-e993911616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Stil wycena</vt:lpstr>
      <vt:lpstr>AZN- IM </vt:lpstr>
      <vt:lpstr>AZN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Stusowski</dc:creator>
  <cp:lastModifiedBy>Pawel GIERLICZ</cp:lastModifiedBy>
  <cp:lastPrinted>2023-07-03T11:09:20Z</cp:lastPrinted>
  <dcterms:created xsi:type="dcterms:W3CDTF">2021-08-03T06:21:35Z</dcterms:created>
  <dcterms:modified xsi:type="dcterms:W3CDTF">2023-07-06T10:32:17Z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0x010100247A242B7A655845AE4E13BD641BBE9A</vt:lpwstr>
  </property>
  <property fmtid="{D5CDD505-2E9C-101B-9397-08002B2CF9AE}" pid="3" name="MediaServiceImageTags">
    <vt:lpwstr/>
  </property>
</Properties>
</file>